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715" windowHeight="10035" tabRatio="912"/>
  </bookViews>
  <sheets>
    <sheet name="EMP-TRA-REM" sheetId="1" r:id="rId1"/>
    <sheet name="TRAB PROT Y EMP " sheetId="2" r:id="rId2"/>
    <sheet name="EMP AFILIADAS ACT ECO" sheetId="3" r:id="rId3"/>
    <sheet name="TRAB PROT ACT ECO Y SEXO" sheetId="4" r:id="rId4"/>
    <sheet name="TRAB PROT ACT ECO" sheetId="5" r:id="rId5"/>
    <sheet name="TRAB PROT REGIÓN" sheetId="6" r:id="rId6"/>
    <sheet name="TRAB PROT REGION Y SEXO" sheetId="7" r:id="rId7"/>
    <sheet name="TRAB PROT REG-ACT ECO MUTUALES" sheetId="8" r:id="rId8"/>
    <sheet name="TRAB PROT REG-ACT ECO ISL" sheetId="9" r:id="rId9"/>
    <sheet name="ACCIDENTES ACT ECO OA" sheetId="10" r:id="rId10"/>
    <sheet name="N° DE ACCIDENTES" sheetId="11" r:id="rId11"/>
    <sheet name="ACC por SEXO" sheetId="12" r:id="rId12"/>
    <sheet name="ACCIDENTES ACT ECO Y SEXO" sheetId="13" r:id="rId13"/>
    <sheet name="ACCIDENTES REGIÓN OA" sheetId="14" r:id="rId14"/>
    <sheet name="ACC REGION Y SEXO" sheetId="15" r:id="rId15"/>
    <sheet name="ACC TRABAJO REG Y ACT ECO" sheetId="16" r:id="rId16"/>
    <sheet name="Tasas" sheetId="17" r:id="rId17"/>
    <sheet name="N° DIAS PERDIDOS" sheetId="18" r:id="rId18"/>
    <sheet name="DIAS PERD por SEXO" sheetId="19" r:id="rId19"/>
    <sheet name="DIAS PERD ACT ECO Y SEXO" sheetId="20" r:id="rId20"/>
    <sheet name="DIAS PERD REGION Y SEXO" sheetId="21" r:id="rId21"/>
    <sheet name="N° SUBSIDIOS INICIADOS POR SEXO" sheetId="22" r:id="rId22"/>
    <sheet name="N° SUBSIDIOS PAGADOS POR SEXO" sheetId="23" r:id="rId23"/>
    <sheet name="MONTO SUBSIDIOS" sheetId="24" r:id="rId24"/>
    <sheet name="N°PENS AT" sheetId="25" r:id="rId25"/>
    <sheet name="N°PENSIONES SEXO" sheetId="26" r:id="rId26"/>
    <sheet name="MONTO PENS-AT" sheetId="27" r:id="rId27"/>
    <sheet name="MONTO PENSIONES SEXO" sheetId="28" r:id="rId28"/>
    <sheet name="N° INDEMN " sheetId="29" r:id="rId29"/>
    <sheet name="MONTO INDEMN" sheetId="30" r:id="rId30"/>
    <sheet name="EMP-TRA-PEN-CCAF" sheetId="31" r:id="rId31"/>
    <sheet name="TRAB-CCAF-SEXO" sheetId="32" r:id="rId32"/>
    <sheet name="PENS-CCAF-SEXO" sheetId="33" r:id="rId33"/>
    <sheet name="N°CREDITOS" sheetId="34" r:id="rId34"/>
    <sheet name="MONTO CREDITOS" sheetId="35" r:id="rId35"/>
    <sheet name="TASAS_HASTA 50 UF" sheetId="36" r:id="rId36"/>
    <sheet name="TASAS_DESDE 50 HASTA 200 UF" sheetId="37" r:id="rId37"/>
    <sheet name="Tasa Promedio" sheetId="38" r:id="rId38"/>
    <sheet name="COT-SIL-CCAF" sheetId="39" r:id="rId39"/>
    <sheet name="N° días SIL CCAF" sheetId="40" r:id="rId40"/>
    <sheet name="Monto SIL CCAF" sheetId="41" r:id="rId41"/>
    <sheet name="INI-MAT" sheetId="42" r:id="rId42"/>
    <sheet name="DIAS-MAT" sheetId="43" r:id="rId43"/>
    <sheet name="GASTO-MAT" sheetId="44" r:id="rId44"/>
    <sheet name="PPP-EXT" sheetId="45" r:id="rId45"/>
    <sheet name="PPP-TRA" sheetId="46" r:id="rId46"/>
    <sheet name="NºAFAM" sheetId="47" r:id="rId47"/>
    <sheet name="GASTO-AFAM" sheetId="48" r:id="rId48"/>
    <sheet name="SUF" sheetId="49" r:id="rId49"/>
    <sheet name="SUF COMU" sheetId="50" r:id="rId50"/>
    <sheet name="SDM" sheetId="51" r:id="rId51"/>
    <sheet name="BODAS DE ORO" sheetId="52" r:id="rId52"/>
    <sheet name="CESANTIA" sheetId="53" r:id="rId53"/>
  </sheets>
  <externalReferences>
    <externalReference r:id="rId54"/>
    <externalReference r:id="rId55"/>
    <externalReference r:id="rId56"/>
    <externalReference r:id="rId57"/>
  </externalReferences>
  <definedNames>
    <definedName name="AÑO_2008" localSheetId="14">#REF!</definedName>
    <definedName name="AÑO_2008" localSheetId="15">#REF!</definedName>
    <definedName name="AÑO_2008" localSheetId="9">#REF!</definedName>
    <definedName name="AÑO_2008" localSheetId="12">#REF!</definedName>
    <definedName name="AÑO_2008" localSheetId="13">#REF!</definedName>
    <definedName name="AÑO_2008" localSheetId="19">#REF!</definedName>
    <definedName name="AÑO_2008" localSheetId="20">#REF!</definedName>
    <definedName name="AÑO_2008" localSheetId="2">#REF!</definedName>
    <definedName name="AÑO_2008" localSheetId="30">#REF!</definedName>
    <definedName name="AÑO_2008" localSheetId="29">#REF!</definedName>
    <definedName name="AÑO_2008" localSheetId="27">#REF!</definedName>
    <definedName name="AÑO_2008" localSheetId="23">#REF!</definedName>
    <definedName name="AÑO_2008" localSheetId="28">#REF!</definedName>
    <definedName name="AÑO_2008" localSheetId="16">#REF!</definedName>
    <definedName name="AÑO_2008" localSheetId="4">#REF!</definedName>
    <definedName name="AÑO_2008" localSheetId="8">#REF!</definedName>
    <definedName name="AÑO_2008">#REF!</definedName>
    <definedName name="año_2016" localSheetId="29">#REF!</definedName>
    <definedName name="año_2016" localSheetId="23">#REF!</definedName>
    <definedName name="año_2016" localSheetId="8">#REF!</definedName>
    <definedName name="año_2016">#REF!</definedName>
    <definedName name="AÑO2008" localSheetId="14">#REF!</definedName>
    <definedName name="AÑO2008" localSheetId="15">#REF!</definedName>
    <definedName name="AÑO2008" localSheetId="12">#REF!</definedName>
    <definedName name="AÑO2008" localSheetId="19">#REF!</definedName>
    <definedName name="AÑO2008" localSheetId="20">#REF!</definedName>
    <definedName name="AÑO2008" localSheetId="2">#REF!</definedName>
    <definedName name="AÑO2008" localSheetId="29">#REF!</definedName>
    <definedName name="AÑO2008" localSheetId="27">#REF!</definedName>
    <definedName name="AÑO2008" localSheetId="23">#REF!</definedName>
    <definedName name="AÑO2008" localSheetId="28">#REF!</definedName>
    <definedName name="AÑO2008" localSheetId="16">#REF!</definedName>
    <definedName name="AÑO2008" localSheetId="8">#REF!</definedName>
    <definedName name="AÑO2008">#REF!</definedName>
    <definedName name="_xlnm.Print_Area" localSheetId="52">CESANTIA!$B$2:$N$26</definedName>
    <definedName name="_xlnm.Print_Area" localSheetId="38">'COT-SIL-CCAF'!$B$2:$O$11</definedName>
    <definedName name="_xlnm.Print_Area" localSheetId="42">'DIAS-MAT'!$B$2:$O$32</definedName>
    <definedName name="_xlnm.Print_Area" localSheetId="2">'EMP AFILIADAS ACT ECO'!#REF!</definedName>
    <definedName name="_xlnm.Print_Area" localSheetId="30">'EMP-TRA-PEN-CCAF'!$B$2:$O$44</definedName>
    <definedName name="_xlnm.Print_Area" localSheetId="0">'EMP-TRA-REM'!$B$2:$O$45</definedName>
    <definedName name="_xlnm.Print_Area" localSheetId="47">'GASTO-AFAM'!$A$2:$M$157</definedName>
    <definedName name="_xlnm.Print_Area" localSheetId="43">'GASTO-MAT'!$B$2:$J$35</definedName>
    <definedName name="_xlnm.Print_Area" localSheetId="41">'INI-MAT'!$B$2:$O$125</definedName>
    <definedName name="_xlnm.Print_Area" localSheetId="34">'MONTO CREDITOS'!$B$3:$O$38</definedName>
    <definedName name="_xlnm.Print_Area" localSheetId="29">'MONTO INDEMN'!$B$1:$O$28</definedName>
    <definedName name="_xlnm.Print_Area" localSheetId="26">'MONTO PENS-AT'!$A$26:$O$26</definedName>
    <definedName name="_xlnm.Print_Area" localSheetId="23">'MONTO SUBSIDIOS'!$B$1:$O$36</definedName>
    <definedName name="_xlnm.Print_Area" localSheetId="10">'N° DE ACCIDENTES'!$B$2:$N$26</definedName>
    <definedName name="_xlnm.Print_Area" localSheetId="28">'N° INDEMN '!$B$1:$AO$35</definedName>
    <definedName name="_xlnm.Print_Area" localSheetId="21">'N° SUBSIDIOS INICIADOS POR SEXO'!$B$1:$O$37</definedName>
    <definedName name="_xlnm.Print_Area" localSheetId="33">N°CREDITOS!$B$3:$O$51</definedName>
    <definedName name="_xlnm.Print_Area" localSheetId="24">'N°PENS AT'!#REF!</definedName>
    <definedName name="_xlnm.Print_Area" localSheetId="46">NºAFAM!$B$129:$K$145</definedName>
    <definedName name="_xlnm.Print_Area" localSheetId="32">'PENS-CCAF-SEXO'!$A$1:$N$34</definedName>
    <definedName name="_xlnm.Print_Area" localSheetId="50">SDM!$A$2:$K$41</definedName>
    <definedName name="_xlnm.Print_Area" localSheetId="48">SUF!$B$2:$O$13</definedName>
    <definedName name="_xlnm.Print_Area" localSheetId="16">Tasas!$B$2:$N$21</definedName>
    <definedName name="_xlnm.Print_Area" localSheetId="4">'TRAB PROT ACT ECO'!#REF!</definedName>
    <definedName name="_xlnm.Print_Area" localSheetId="1">'TRAB PROT Y EMP '!$B$2:$L$52</definedName>
    <definedName name="_xlnm.Print_Area" localSheetId="31">'TRAB-CCAF-SEXO'!$B$1:$O$34</definedName>
    <definedName name="DIASMAT2" localSheetId="14">#REF!</definedName>
    <definedName name="DIASMAT2" localSheetId="15">#REF!</definedName>
    <definedName name="DIASMAT2" localSheetId="9">#REF!</definedName>
    <definedName name="DIASMAT2" localSheetId="12">#REF!</definedName>
    <definedName name="DIASMAT2" localSheetId="13">#REF!</definedName>
    <definedName name="DIASMAT2" localSheetId="19">#REF!</definedName>
    <definedName name="DIASMAT2" localSheetId="20">#REF!</definedName>
    <definedName name="DIASMAT2" localSheetId="2">#REF!</definedName>
    <definedName name="DIASMAT2" localSheetId="30">#REF!</definedName>
    <definedName name="DIASMAT2" localSheetId="29">#REF!</definedName>
    <definedName name="DIASMAT2" localSheetId="27">#REF!</definedName>
    <definedName name="DIASMAT2" localSheetId="23">#REF!</definedName>
    <definedName name="DIASMAT2" localSheetId="28">#REF!</definedName>
    <definedName name="DIASMAT2" localSheetId="16">#REF!</definedName>
    <definedName name="DIASMAT2" localSheetId="4">#REF!</definedName>
    <definedName name="DIASMAT2" localSheetId="8">#REF!</definedName>
    <definedName name="DIASMAT2">#REF!</definedName>
    <definedName name="Enero" localSheetId="14">#REF!</definedName>
    <definedName name="Enero" localSheetId="15">#REF!</definedName>
    <definedName name="Enero" localSheetId="9">#REF!</definedName>
    <definedName name="Enero" localSheetId="12">#REF!</definedName>
    <definedName name="Enero" localSheetId="13">#REF!</definedName>
    <definedName name="Enero" localSheetId="19">#REF!</definedName>
    <definedName name="Enero" localSheetId="20">#REF!</definedName>
    <definedName name="Enero" localSheetId="2">#REF!</definedName>
    <definedName name="Enero" localSheetId="30">#REF!</definedName>
    <definedName name="Enero" localSheetId="29">#REF!</definedName>
    <definedName name="Enero" localSheetId="27">#REF!</definedName>
    <definedName name="Enero" localSheetId="23">#REF!</definedName>
    <definedName name="Enero" localSheetId="28">#REF!</definedName>
    <definedName name="Enero" localSheetId="16">#REF!</definedName>
    <definedName name="Enero" localSheetId="4">#REF!</definedName>
    <definedName name="Enero" localSheetId="8">#REF!</definedName>
    <definedName name="Enero">#REF!</definedName>
    <definedName name="GASTO_EN_ASIGNACIONES_FAMILIARES__PAGADAS__AÑO_2005" localSheetId="14">#REF!</definedName>
    <definedName name="GASTO_EN_ASIGNACIONES_FAMILIARES__PAGADAS__AÑO_2005" localSheetId="15">#REF!</definedName>
    <definedName name="GASTO_EN_ASIGNACIONES_FAMILIARES__PAGADAS__AÑO_2005" localSheetId="9">#REF!</definedName>
    <definedName name="GASTO_EN_ASIGNACIONES_FAMILIARES__PAGADAS__AÑO_2005" localSheetId="12">#REF!</definedName>
    <definedName name="GASTO_EN_ASIGNACIONES_FAMILIARES__PAGADAS__AÑO_2005" localSheetId="13">#REF!</definedName>
    <definedName name="GASTO_EN_ASIGNACIONES_FAMILIARES__PAGADAS__AÑO_2005" localSheetId="19">#REF!</definedName>
    <definedName name="GASTO_EN_ASIGNACIONES_FAMILIARES__PAGADAS__AÑO_2005" localSheetId="20">#REF!</definedName>
    <definedName name="GASTO_EN_ASIGNACIONES_FAMILIARES__PAGADAS__AÑO_2005" localSheetId="2">#REF!</definedName>
    <definedName name="GASTO_EN_ASIGNACIONES_FAMILIARES__PAGADAS__AÑO_2005" localSheetId="30">#REF!</definedName>
    <definedName name="GASTO_EN_ASIGNACIONES_FAMILIARES__PAGADAS__AÑO_2005" localSheetId="29">#REF!</definedName>
    <definedName name="GASTO_EN_ASIGNACIONES_FAMILIARES__PAGADAS__AÑO_2005" localSheetId="27">#REF!</definedName>
    <definedName name="GASTO_EN_ASIGNACIONES_FAMILIARES__PAGADAS__AÑO_2005" localSheetId="23">#REF!</definedName>
    <definedName name="GASTO_EN_ASIGNACIONES_FAMILIARES__PAGADAS__AÑO_2005" localSheetId="28">#REF!</definedName>
    <definedName name="GASTO_EN_ASIGNACIONES_FAMILIARES__PAGADAS__AÑO_2005" localSheetId="16">#REF!</definedName>
    <definedName name="GASTO_EN_ASIGNACIONES_FAMILIARES__PAGADAS__AÑO_2005" localSheetId="4">#REF!</definedName>
    <definedName name="GASTO_EN_ASIGNACIONES_FAMILIARES__PAGADAS__AÑO_2005" localSheetId="8">#REF!</definedName>
    <definedName name="GASTO_EN_ASIGNACIONES_FAMILIARES__PAGADAS__AÑO_2005">#REF!</definedName>
    <definedName name="GASTO_EN_SUBSIDIOS_MATERNALES_PAGADOS_POR_EL_F.U.P.F._AÑO_2005" localSheetId="14">#REF!</definedName>
    <definedName name="GASTO_EN_SUBSIDIOS_MATERNALES_PAGADOS_POR_EL_F.U.P.F._AÑO_2005" localSheetId="15">#REF!</definedName>
    <definedName name="GASTO_EN_SUBSIDIOS_MATERNALES_PAGADOS_POR_EL_F.U.P.F._AÑO_2005" localSheetId="9">#REF!</definedName>
    <definedName name="GASTO_EN_SUBSIDIOS_MATERNALES_PAGADOS_POR_EL_F.U.P.F._AÑO_2005" localSheetId="12">#REF!</definedName>
    <definedName name="GASTO_EN_SUBSIDIOS_MATERNALES_PAGADOS_POR_EL_F.U.P.F._AÑO_2005" localSheetId="13">#REF!</definedName>
    <definedName name="GASTO_EN_SUBSIDIOS_MATERNALES_PAGADOS_POR_EL_F.U.P.F._AÑO_2005" localSheetId="19">#REF!</definedName>
    <definedName name="GASTO_EN_SUBSIDIOS_MATERNALES_PAGADOS_POR_EL_F.U.P.F._AÑO_2005" localSheetId="20">#REF!</definedName>
    <definedName name="GASTO_EN_SUBSIDIOS_MATERNALES_PAGADOS_POR_EL_F.U.P.F._AÑO_2005" localSheetId="2">#REF!</definedName>
    <definedName name="GASTO_EN_SUBSIDIOS_MATERNALES_PAGADOS_POR_EL_F.U.P.F._AÑO_2005" localSheetId="30">#REF!</definedName>
    <definedName name="GASTO_EN_SUBSIDIOS_MATERNALES_PAGADOS_POR_EL_F.U.P.F._AÑO_2005" localSheetId="29">#REF!</definedName>
    <definedName name="GASTO_EN_SUBSIDIOS_MATERNALES_PAGADOS_POR_EL_F.U.P.F._AÑO_2005" localSheetId="27">#REF!</definedName>
    <definedName name="GASTO_EN_SUBSIDIOS_MATERNALES_PAGADOS_POR_EL_F.U.P.F._AÑO_2005" localSheetId="23">#REF!</definedName>
    <definedName name="GASTO_EN_SUBSIDIOS_MATERNALES_PAGADOS_POR_EL_F.U.P.F._AÑO_2005" localSheetId="28">#REF!</definedName>
    <definedName name="GASTO_EN_SUBSIDIOS_MATERNALES_PAGADOS_POR_EL_F.U.P.F._AÑO_2005" localSheetId="16">#REF!</definedName>
    <definedName name="GASTO_EN_SUBSIDIOS_MATERNALES_PAGADOS_POR_EL_F.U.P.F._AÑO_2005" localSheetId="4">#REF!</definedName>
    <definedName name="GASTO_EN_SUBSIDIOS_MATERNALES_PAGADOS_POR_EL_F.U.P.F._AÑO_2005" localSheetId="8">#REF!</definedName>
    <definedName name="GASTO_EN_SUBSIDIOS_MATERNALES_PAGADOS_POR_EL_F.U.P.F._AÑO_2005">#REF!</definedName>
    <definedName name="inI_MATERNALES" localSheetId="14">#REF!</definedName>
    <definedName name="inI_MATERNALES" localSheetId="15">#REF!</definedName>
    <definedName name="inI_MATERNALES" localSheetId="9">#REF!</definedName>
    <definedName name="inI_MATERNALES" localSheetId="12">#REF!</definedName>
    <definedName name="inI_MATERNALES" localSheetId="13">#REF!</definedName>
    <definedName name="inI_MATERNALES" localSheetId="19">#REF!</definedName>
    <definedName name="inI_MATERNALES" localSheetId="20">#REF!</definedName>
    <definedName name="inI_MATERNALES" localSheetId="2">#REF!</definedName>
    <definedName name="inI_MATERNALES" localSheetId="30">#REF!</definedName>
    <definedName name="inI_MATERNALES" localSheetId="29">#REF!</definedName>
    <definedName name="inI_MATERNALES" localSheetId="27">#REF!</definedName>
    <definedName name="inI_MATERNALES" localSheetId="23">#REF!</definedName>
    <definedName name="inI_MATERNALES" localSheetId="28">#REF!</definedName>
    <definedName name="inI_MATERNALES" localSheetId="16">#REF!</definedName>
    <definedName name="inI_MATERNALES" localSheetId="4">#REF!</definedName>
    <definedName name="inI_MATERNALES" localSheetId="8">#REF!</definedName>
    <definedName name="inI_MATERNALES">#REF!</definedName>
    <definedName name="MONTO__DE__PENSIONES_EMITIDAS_POR_TIPO_DE_PENSION_E_INSTITUCIONES" localSheetId="14">#REF!</definedName>
    <definedName name="MONTO__DE__PENSIONES_EMITIDAS_POR_TIPO_DE_PENSION_E_INSTITUCIONES" localSheetId="15">#REF!</definedName>
    <definedName name="MONTO__DE__PENSIONES_EMITIDAS_POR_TIPO_DE_PENSION_E_INSTITUCIONES" localSheetId="9">#REF!</definedName>
    <definedName name="MONTO__DE__PENSIONES_EMITIDAS_POR_TIPO_DE_PENSION_E_INSTITUCIONES" localSheetId="12">#REF!</definedName>
    <definedName name="MONTO__DE__PENSIONES_EMITIDAS_POR_TIPO_DE_PENSION_E_INSTITUCIONES" localSheetId="13">#REF!</definedName>
    <definedName name="MONTO__DE__PENSIONES_EMITIDAS_POR_TIPO_DE_PENSION_E_INSTITUCIONES" localSheetId="19">#REF!</definedName>
    <definedName name="MONTO__DE__PENSIONES_EMITIDAS_POR_TIPO_DE_PENSION_E_INSTITUCIONES" localSheetId="20">#REF!</definedName>
    <definedName name="MONTO__DE__PENSIONES_EMITIDAS_POR_TIPO_DE_PENSION_E_INSTITUCIONES" localSheetId="2">#REF!</definedName>
    <definedName name="MONTO__DE__PENSIONES_EMITIDAS_POR_TIPO_DE_PENSION_E_INSTITUCIONES" localSheetId="30">#REF!</definedName>
    <definedName name="MONTO__DE__PENSIONES_EMITIDAS_POR_TIPO_DE_PENSION_E_INSTITUCIONES" localSheetId="29">#REF!</definedName>
    <definedName name="MONTO__DE__PENSIONES_EMITIDAS_POR_TIPO_DE_PENSION_E_INSTITUCIONES" localSheetId="27">#REF!</definedName>
    <definedName name="MONTO__DE__PENSIONES_EMITIDAS_POR_TIPO_DE_PENSION_E_INSTITUCIONES" localSheetId="23">#REF!</definedName>
    <definedName name="MONTO__DE__PENSIONES_EMITIDAS_POR_TIPO_DE_PENSION_E_INSTITUCIONES" localSheetId="28">#REF!</definedName>
    <definedName name="MONTO__DE__PENSIONES_EMITIDAS_POR_TIPO_DE_PENSION_E_INSTITUCIONES" localSheetId="16">#REF!</definedName>
    <definedName name="MONTO__DE__PENSIONES_EMITIDAS_POR_TIPO_DE_PENSION_E_INSTITUCIONES" localSheetId="36">#REF!</definedName>
    <definedName name="MONTO__DE__PENSIONES_EMITIDAS_POR_TIPO_DE_PENSION_E_INSTITUCIONES" localSheetId="4">#REF!</definedName>
    <definedName name="MONTO__DE__PENSIONES_EMITIDAS_POR_TIPO_DE_PENSION_E_INSTITUCIONES" localSheetId="8">#REF!</definedName>
    <definedName name="MONTO__DE__PENSIONES_EMITIDAS_POR_TIPO_DE_PENSION_E_INSTITUCIONES">#REF!</definedName>
    <definedName name="MONTO__DE_PENSIONES_ASISTENCIALES_EMITIDAS_SEGÚN_TIPO_DE_PENSION" localSheetId="14">#REF!</definedName>
    <definedName name="MONTO__DE_PENSIONES_ASISTENCIALES_EMITIDAS_SEGÚN_TIPO_DE_PENSION" localSheetId="15">#REF!</definedName>
    <definedName name="MONTO__DE_PENSIONES_ASISTENCIALES_EMITIDAS_SEGÚN_TIPO_DE_PENSION" localSheetId="9">#REF!</definedName>
    <definedName name="MONTO__DE_PENSIONES_ASISTENCIALES_EMITIDAS_SEGÚN_TIPO_DE_PENSION" localSheetId="12">#REF!</definedName>
    <definedName name="MONTO__DE_PENSIONES_ASISTENCIALES_EMITIDAS_SEGÚN_TIPO_DE_PENSION" localSheetId="13">#REF!</definedName>
    <definedName name="MONTO__DE_PENSIONES_ASISTENCIALES_EMITIDAS_SEGÚN_TIPO_DE_PENSION" localSheetId="19">#REF!</definedName>
    <definedName name="MONTO__DE_PENSIONES_ASISTENCIALES_EMITIDAS_SEGÚN_TIPO_DE_PENSION" localSheetId="20">#REF!</definedName>
    <definedName name="MONTO__DE_PENSIONES_ASISTENCIALES_EMITIDAS_SEGÚN_TIPO_DE_PENSION" localSheetId="2">#REF!</definedName>
    <definedName name="MONTO__DE_PENSIONES_ASISTENCIALES_EMITIDAS_SEGÚN_TIPO_DE_PENSION" localSheetId="30">#REF!</definedName>
    <definedName name="MONTO__DE_PENSIONES_ASISTENCIALES_EMITIDAS_SEGÚN_TIPO_DE_PENSION" localSheetId="29">#REF!</definedName>
    <definedName name="MONTO__DE_PENSIONES_ASISTENCIALES_EMITIDAS_SEGÚN_TIPO_DE_PENSION" localSheetId="27">#REF!</definedName>
    <definedName name="MONTO__DE_PENSIONES_ASISTENCIALES_EMITIDAS_SEGÚN_TIPO_DE_PENSION" localSheetId="23">#REF!</definedName>
    <definedName name="MONTO__DE_PENSIONES_ASISTENCIALES_EMITIDAS_SEGÚN_TIPO_DE_PENSION" localSheetId="28">#REF!</definedName>
    <definedName name="MONTO__DE_PENSIONES_ASISTENCIALES_EMITIDAS_SEGÚN_TIPO_DE_PENSION" localSheetId="16">#REF!</definedName>
    <definedName name="MONTO__DE_PENSIONES_ASISTENCIALES_EMITIDAS_SEGÚN_TIPO_DE_PENSION" localSheetId="36">#REF!</definedName>
    <definedName name="MONTO__DE_PENSIONES_ASISTENCIALES_EMITIDAS_SEGÚN_TIPO_DE_PENSION" localSheetId="4">#REF!</definedName>
    <definedName name="MONTO__DE_PENSIONES_ASISTENCIALES_EMITIDAS_SEGÚN_TIPO_DE_PENSION" localSheetId="8">#REF!</definedName>
    <definedName name="MONTO__DE_PENSIONES_ASISTENCIALES_EMITIDAS_SEGÚN_TIPO_DE_PENSION">#REF!</definedName>
    <definedName name="MONTO_DE_BONOS_DE_RECONOCIMIENTO_PAGADOS_SEGUN_MES_Y__EX_CAJAS_DE_PREVISIÓN" localSheetId="14">#REF!</definedName>
    <definedName name="MONTO_DE_BONOS_DE_RECONOCIMIENTO_PAGADOS_SEGUN_MES_Y__EX_CAJAS_DE_PREVISIÓN" localSheetId="15">#REF!</definedName>
    <definedName name="MONTO_DE_BONOS_DE_RECONOCIMIENTO_PAGADOS_SEGUN_MES_Y__EX_CAJAS_DE_PREVISIÓN" localSheetId="9">#REF!</definedName>
    <definedName name="MONTO_DE_BONOS_DE_RECONOCIMIENTO_PAGADOS_SEGUN_MES_Y__EX_CAJAS_DE_PREVISIÓN" localSheetId="12">#REF!</definedName>
    <definedName name="MONTO_DE_BONOS_DE_RECONOCIMIENTO_PAGADOS_SEGUN_MES_Y__EX_CAJAS_DE_PREVISIÓN" localSheetId="13">#REF!</definedName>
    <definedName name="MONTO_DE_BONOS_DE_RECONOCIMIENTO_PAGADOS_SEGUN_MES_Y__EX_CAJAS_DE_PREVISIÓN" localSheetId="19">#REF!</definedName>
    <definedName name="MONTO_DE_BONOS_DE_RECONOCIMIENTO_PAGADOS_SEGUN_MES_Y__EX_CAJAS_DE_PREVISIÓN" localSheetId="20">#REF!</definedName>
    <definedName name="MONTO_DE_BONOS_DE_RECONOCIMIENTO_PAGADOS_SEGUN_MES_Y__EX_CAJAS_DE_PREVISIÓN" localSheetId="2">#REF!</definedName>
    <definedName name="MONTO_DE_BONOS_DE_RECONOCIMIENTO_PAGADOS_SEGUN_MES_Y__EX_CAJAS_DE_PREVISIÓN" localSheetId="30">#REF!</definedName>
    <definedName name="MONTO_DE_BONOS_DE_RECONOCIMIENTO_PAGADOS_SEGUN_MES_Y__EX_CAJAS_DE_PREVISIÓN" localSheetId="29">#REF!</definedName>
    <definedName name="MONTO_DE_BONOS_DE_RECONOCIMIENTO_PAGADOS_SEGUN_MES_Y__EX_CAJAS_DE_PREVISIÓN" localSheetId="27">#REF!</definedName>
    <definedName name="MONTO_DE_BONOS_DE_RECONOCIMIENTO_PAGADOS_SEGUN_MES_Y__EX_CAJAS_DE_PREVISIÓN" localSheetId="23">#REF!</definedName>
    <definedName name="MONTO_DE_BONOS_DE_RECONOCIMIENTO_PAGADOS_SEGUN_MES_Y__EX_CAJAS_DE_PREVISIÓN" localSheetId="28">#REF!</definedName>
    <definedName name="MONTO_DE_BONOS_DE_RECONOCIMIENTO_PAGADOS_SEGUN_MES_Y__EX_CAJAS_DE_PREVISIÓN" localSheetId="16">#REF!</definedName>
    <definedName name="MONTO_DE_BONOS_DE_RECONOCIMIENTO_PAGADOS_SEGUN_MES_Y__EX_CAJAS_DE_PREVISIÓN" localSheetId="36">#REF!</definedName>
    <definedName name="MONTO_DE_BONOS_DE_RECONOCIMIENTO_PAGADOS_SEGUN_MES_Y__EX_CAJAS_DE_PREVISIÓN" localSheetId="4">#REF!</definedName>
    <definedName name="MONTO_DE_BONOS_DE_RECONOCIMIENTO_PAGADOS_SEGUN_MES_Y__EX_CAJAS_DE_PREVISIÓN" localSheetId="8">#REF!</definedName>
    <definedName name="MONTO_DE_BONOS_DE_RECONOCIMIENTO_PAGADOS_SEGUN_MES_Y__EX_CAJAS_DE_PREVISIÓN">#REF!</definedName>
    <definedName name="MONTO_DE_INDEMNIZACIONES_POR_ACCIDENTES_DEL_TRABAJO" localSheetId="14">#REF!</definedName>
    <definedName name="MONTO_DE_INDEMNIZACIONES_POR_ACCIDENTES_DEL_TRABAJO" localSheetId="15">#REF!</definedName>
    <definedName name="MONTO_DE_INDEMNIZACIONES_POR_ACCIDENTES_DEL_TRABAJO" localSheetId="9">#REF!</definedName>
    <definedName name="MONTO_DE_INDEMNIZACIONES_POR_ACCIDENTES_DEL_TRABAJO" localSheetId="12">#REF!</definedName>
    <definedName name="MONTO_DE_INDEMNIZACIONES_POR_ACCIDENTES_DEL_TRABAJO" localSheetId="13">#REF!</definedName>
    <definedName name="MONTO_DE_INDEMNIZACIONES_POR_ACCIDENTES_DEL_TRABAJO" localSheetId="19">#REF!</definedName>
    <definedName name="MONTO_DE_INDEMNIZACIONES_POR_ACCIDENTES_DEL_TRABAJO" localSheetId="20">#REF!</definedName>
    <definedName name="MONTO_DE_INDEMNIZACIONES_POR_ACCIDENTES_DEL_TRABAJO" localSheetId="2">#REF!</definedName>
    <definedName name="MONTO_DE_INDEMNIZACIONES_POR_ACCIDENTES_DEL_TRABAJO" localSheetId="30">#REF!</definedName>
    <definedName name="MONTO_DE_INDEMNIZACIONES_POR_ACCIDENTES_DEL_TRABAJO" localSheetId="29">#REF!</definedName>
    <definedName name="MONTO_DE_INDEMNIZACIONES_POR_ACCIDENTES_DEL_TRABAJO" localSheetId="27">#REF!</definedName>
    <definedName name="MONTO_DE_INDEMNIZACIONES_POR_ACCIDENTES_DEL_TRABAJO" localSheetId="23">#REF!</definedName>
    <definedName name="MONTO_DE_INDEMNIZACIONES_POR_ACCIDENTES_DEL_TRABAJO" localSheetId="28">#REF!</definedName>
    <definedName name="MONTO_DE_INDEMNIZACIONES_POR_ACCIDENTES_DEL_TRABAJO" localSheetId="16">#REF!</definedName>
    <definedName name="MONTO_DE_INDEMNIZACIONES_POR_ACCIDENTES_DEL_TRABAJO" localSheetId="4">#REF!</definedName>
    <definedName name="MONTO_DE_INDEMNIZACIONES_POR_ACCIDENTES_DEL_TRABAJO" localSheetId="8">#REF!</definedName>
    <definedName name="MONTO_DE_INDEMNIZACIONES_POR_ACCIDENTES_DEL_TRABAJO">#REF!</definedName>
    <definedName name="MONTO_DE_LOS_CREDITOS_SOCIALES_OTORGADOS_POR_EL_SISTEMA_C.C.A.F." localSheetId="14">#REF!</definedName>
    <definedName name="MONTO_DE_LOS_CREDITOS_SOCIALES_OTORGADOS_POR_EL_SISTEMA_C.C.A.F." localSheetId="15">#REF!</definedName>
    <definedName name="MONTO_DE_LOS_CREDITOS_SOCIALES_OTORGADOS_POR_EL_SISTEMA_C.C.A.F." localSheetId="9">#REF!</definedName>
    <definedName name="MONTO_DE_LOS_CREDITOS_SOCIALES_OTORGADOS_POR_EL_SISTEMA_C.C.A.F." localSheetId="12">#REF!</definedName>
    <definedName name="MONTO_DE_LOS_CREDITOS_SOCIALES_OTORGADOS_POR_EL_SISTEMA_C.C.A.F." localSheetId="13">#REF!</definedName>
    <definedName name="MONTO_DE_LOS_CREDITOS_SOCIALES_OTORGADOS_POR_EL_SISTEMA_C.C.A.F." localSheetId="19">#REF!</definedName>
    <definedName name="MONTO_DE_LOS_CREDITOS_SOCIALES_OTORGADOS_POR_EL_SISTEMA_C.C.A.F." localSheetId="20">#REF!</definedName>
    <definedName name="MONTO_DE_LOS_CREDITOS_SOCIALES_OTORGADOS_POR_EL_SISTEMA_C.C.A.F." localSheetId="2">#REF!</definedName>
    <definedName name="MONTO_DE_LOS_CREDITOS_SOCIALES_OTORGADOS_POR_EL_SISTEMA_C.C.A.F." localSheetId="29">#REF!</definedName>
    <definedName name="MONTO_DE_LOS_CREDITOS_SOCIALES_OTORGADOS_POR_EL_SISTEMA_C.C.A.F." localSheetId="27">#REF!</definedName>
    <definedName name="MONTO_DE_LOS_CREDITOS_SOCIALES_OTORGADOS_POR_EL_SISTEMA_C.C.A.F." localSheetId="23">#REF!</definedName>
    <definedName name="MONTO_DE_LOS_CREDITOS_SOCIALES_OTORGADOS_POR_EL_SISTEMA_C.C.A.F." localSheetId="28">#REF!</definedName>
    <definedName name="MONTO_DE_LOS_CREDITOS_SOCIALES_OTORGADOS_POR_EL_SISTEMA_C.C.A.F." localSheetId="16">#REF!</definedName>
    <definedName name="MONTO_DE_LOS_CREDITOS_SOCIALES_OTORGADOS_POR_EL_SISTEMA_C.C.A.F." localSheetId="4">#REF!</definedName>
    <definedName name="MONTO_DE_LOS_CREDITOS_SOCIALES_OTORGADOS_POR_EL_SISTEMA_C.C.A.F." localSheetId="8">#REF!</definedName>
    <definedName name="MONTO_DE_LOS_CREDITOS_SOCIALES_OTORGADOS_POR_EL_SISTEMA_C.C.A.F.">#REF!</definedName>
    <definedName name="MONTO_DE_PENSIONES_ASISTENCIALES_EMITIDAS_SEGÚN__REGIONES" localSheetId="14">#REF!</definedName>
    <definedName name="MONTO_DE_PENSIONES_ASISTENCIALES_EMITIDAS_SEGÚN__REGIONES" localSheetId="15">#REF!</definedName>
    <definedName name="MONTO_DE_PENSIONES_ASISTENCIALES_EMITIDAS_SEGÚN__REGIONES" localSheetId="9">#REF!</definedName>
    <definedName name="MONTO_DE_PENSIONES_ASISTENCIALES_EMITIDAS_SEGÚN__REGIONES" localSheetId="12">#REF!</definedName>
    <definedName name="MONTO_DE_PENSIONES_ASISTENCIALES_EMITIDAS_SEGÚN__REGIONES" localSheetId="13">#REF!</definedName>
    <definedName name="MONTO_DE_PENSIONES_ASISTENCIALES_EMITIDAS_SEGÚN__REGIONES" localSheetId="19">#REF!</definedName>
    <definedName name="MONTO_DE_PENSIONES_ASISTENCIALES_EMITIDAS_SEGÚN__REGIONES" localSheetId="20">#REF!</definedName>
    <definedName name="MONTO_DE_PENSIONES_ASISTENCIALES_EMITIDAS_SEGÚN__REGIONES" localSheetId="2">#REF!</definedName>
    <definedName name="MONTO_DE_PENSIONES_ASISTENCIALES_EMITIDAS_SEGÚN__REGIONES" localSheetId="30">#REF!</definedName>
    <definedName name="MONTO_DE_PENSIONES_ASISTENCIALES_EMITIDAS_SEGÚN__REGIONES" localSheetId="29">#REF!</definedName>
    <definedName name="MONTO_DE_PENSIONES_ASISTENCIALES_EMITIDAS_SEGÚN__REGIONES" localSheetId="27">#REF!</definedName>
    <definedName name="MONTO_DE_PENSIONES_ASISTENCIALES_EMITIDAS_SEGÚN__REGIONES" localSheetId="23">#REF!</definedName>
    <definedName name="MONTO_DE_PENSIONES_ASISTENCIALES_EMITIDAS_SEGÚN__REGIONES" localSheetId="28">#REF!</definedName>
    <definedName name="MONTO_DE_PENSIONES_ASISTENCIALES_EMITIDAS_SEGÚN__REGIONES" localSheetId="16">#REF!</definedName>
    <definedName name="MONTO_DE_PENSIONES_ASISTENCIALES_EMITIDAS_SEGÚN__REGIONES" localSheetId="36">#REF!</definedName>
    <definedName name="MONTO_DE_PENSIONES_ASISTENCIALES_EMITIDAS_SEGÚN__REGIONES" localSheetId="4">#REF!</definedName>
    <definedName name="MONTO_DE_PENSIONES_ASISTENCIALES_EMITIDAS_SEGÚN__REGIONES" localSheetId="8">#REF!</definedName>
    <definedName name="MONTO_DE_PENSIONES_ASISTENCIALES_EMITIDAS_SEGÚN__REGIONES">#REF!</definedName>
    <definedName name="MONTO_DE_PENSIONES_ASISTENCIALES_EMITIDAS_SEGÚN_TIPO_REGIONES" localSheetId="14">#REF!</definedName>
    <definedName name="MONTO_DE_PENSIONES_ASISTENCIALES_EMITIDAS_SEGÚN_TIPO_REGIONES" localSheetId="15">#REF!</definedName>
    <definedName name="MONTO_DE_PENSIONES_ASISTENCIALES_EMITIDAS_SEGÚN_TIPO_REGIONES" localSheetId="9">#REF!</definedName>
    <definedName name="MONTO_DE_PENSIONES_ASISTENCIALES_EMITIDAS_SEGÚN_TIPO_REGIONES" localSheetId="12">#REF!</definedName>
    <definedName name="MONTO_DE_PENSIONES_ASISTENCIALES_EMITIDAS_SEGÚN_TIPO_REGIONES" localSheetId="13">#REF!</definedName>
    <definedName name="MONTO_DE_PENSIONES_ASISTENCIALES_EMITIDAS_SEGÚN_TIPO_REGIONES" localSheetId="19">#REF!</definedName>
    <definedName name="MONTO_DE_PENSIONES_ASISTENCIALES_EMITIDAS_SEGÚN_TIPO_REGIONES" localSheetId="20">#REF!</definedName>
    <definedName name="MONTO_DE_PENSIONES_ASISTENCIALES_EMITIDAS_SEGÚN_TIPO_REGIONES" localSheetId="2">#REF!</definedName>
    <definedName name="MONTO_DE_PENSIONES_ASISTENCIALES_EMITIDAS_SEGÚN_TIPO_REGIONES" localSheetId="30">#REF!</definedName>
    <definedName name="MONTO_DE_PENSIONES_ASISTENCIALES_EMITIDAS_SEGÚN_TIPO_REGIONES" localSheetId="29">#REF!</definedName>
    <definedName name="MONTO_DE_PENSIONES_ASISTENCIALES_EMITIDAS_SEGÚN_TIPO_REGIONES" localSheetId="27">#REF!</definedName>
    <definedName name="MONTO_DE_PENSIONES_ASISTENCIALES_EMITIDAS_SEGÚN_TIPO_REGIONES" localSheetId="23">#REF!</definedName>
    <definedName name="MONTO_DE_PENSIONES_ASISTENCIALES_EMITIDAS_SEGÚN_TIPO_REGIONES" localSheetId="28">#REF!</definedName>
    <definedName name="MONTO_DE_PENSIONES_ASISTENCIALES_EMITIDAS_SEGÚN_TIPO_REGIONES" localSheetId="16">#REF!</definedName>
    <definedName name="MONTO_DE_PENSIONES_ASISTENCIALES_EMITIDAS_SEGÚN_TIPO_REGIONES" localSheetId="36">#REF!</definedName>
    <definedName name="MONTO_DE_PENSIONES_ASISTENCIALES_EMITIDAS_SEGÚN_TIPO_REGIONES" localSheetId="4">#REF!</definedName>
    <definedName name="MONTO_DE_PENSIONES_ASISTENCIALES_EMITIDAS_SEGÚN_TIPO_REGIONES" localSheetId="8">#REF!</definedName>
    <definedName name="MONTO_DE_PENSIONES_ASISTENCIALES_EMITIDAS_SEGÚN_TIPO_REGIONES">#REF!</definedName>
    <definedName name="MONTO_DE_PENSIONES_EMITIDAS_POR_REGIONES" localSheetId="14">#REF!</definedName>
    <definedName name="MONTO_DE_PENSIONES_EMITIDAS_POR_REGIONES" localSheetId="15">#REF!</definedName>
    <definedName name="MONTO_DE_PENSIONES_EMITIDAS_POR_REGIONES" localSheetId="9">#REF!</definedName>
    <definedName name="MONTO_DE_PENSIONES_EMITIDAS_POR_REGIONES" localSheetId="12">#REF!</definedName>
    <definedName name="MONTO_DE_PENSIONES_EMITIDAS_POR_REGIONES" localSheetId="13">#REF!</definedName>
    <definedName name="MONTO_DE_PENSIONES_EMITIDAS_POR_REGIONES" localSheetId="19">#REF!</definedName>
    <definedName name="MONTO_DE_PENSIONES_EMITIDAS_POR_REGIONES" localSheetId="20">#REF!</definedName>
    <definedName name="MONTO_DE_PENSIONES_EMITIDAS_POR_REGIONES" localSheetId="2">#REF!</definedName>
    <definedName name="MONTO_DE_PENSIONES_EMITIDAS_POR_REGIONES" localSheetId="30">#REF!</definedName>
    <definedName name="MONTO_DE_PENSIONES_EMITIDAS_POR_REGIONES" localSheetId="29">#REF!</definedName>
    <definedName name="MONTO_DE_PENSIONES_EMITIDAS_POR_REGIONES" localSheetId="27">#REF!</definedName>
    <definedName name="MONTO_DE_PENSIONES_EMITIDAS_POR_REGIONES" localSheetId="23">#REF!</definedName>
    <definedName name="MONTO_DE_PENSIONES_EMITIDAS_POR_REGIONES" localSheetId="28">#REF!</definedName>
    <definedName name="MONTO_DE_PENSIONES_EMITIDAS_POR_REGIONES" localSheetId="16">#REF!</definedName>
    <definedName name="MONTO_DE_PENSIONES_EMITIDAS_POR_REGIONES" localSheetId="36">#REF!</definedName>
    <definedName name="MONTO_DE_PENSIONES_EMITIDAS_POR_REGIONES" localSheetId="4">#REF!</definedName>
    <definedName name="MONTO_DE_PENSIONES_EMITIDAS_POR_REGIONES" localSheetId="8">#REF!</definedName>
    <definedName name="MONTO_DE_PENSIONES_EMITIDAS_POR_REGIONES">#REF!</definedName>
    <definedName name="MONTO_DE_PENSIONES_EMITIDAS_SEGUN_MES_Y_CAJAS_DE_PREVISIÓN" localSheetId="14">#REF!</definedName>
    <definedName name="MONTO_DE_PENSIONES_EMITIDAS_SEGUN_MES_Y_CAJAS_DE_PREVISIÓN" localSheetId="15">#REF!</definedName>
    <definedName name="MONTO_DE_PENSIONES_EMITIDAS_SEGUN_MES_Y_CAJAS_DE_PREVISIÓN" localSheetId="9">#REF!</definedName>
    <definedName name="MONTO_DE_PENSIONES_EMITIDAS_SEGUN_MES_Y_CAJAS_DE_PREVISIÓN" localSheetId="12">#REF!</definedName>
    <definedName name="MONTO_DE_PENSIONES_EMITIDAS_SEGUN_MES_Y_CAJAS_DE_PREVISIÓN" localSheetId="13">#REF!</definedName>
    <definedName name="MONTO_DE_PENSIONES_EMITIDAS_SEGUN_MES_Y_CAJAS_DE_PREVISIÓN" localSheetId="19">#REF!</definedName>
    <definedName name="MONTO_DE_PENSIONES_EMITIDAS_SEGUN_MES_Y_CAJAS_DE_PREVISIÓN" localSheetId="20">#REF!</definedName>
    <definedName name="MONTO_DE_PENSIONES_EMITIDAS_SEGUN_MES_Y_CAJAS_DE_PREVISIÓN" localSheetId="2">#REF!</definedName>
    <definedName name="MONTO_DE_PENSIONES_EMITIDAS_SEGUN_MES_Y_CAJAS_DE_PREVISIÓN" localSheetId="30">#REF!</definedName>
    <definedName name="MONTO_DE_PENSIONES_EMITIDAS_SEGUN_MES_Y_CAJAS_DE_PREVISIÓN" localSheetId="29">#REF!</definedName>
    <definedName name="MONTO_DE_PENSIONES_EMITIDAS_SEGUN_MES_Y_CAJAS_DE_PREVISIÓN" localSheetId="27">#REF!</definedName>
    <definedName name="MONTO_DE_PENSIONES_EMITIDAS_SEGUN_MES_Y_CAJAS_DE_PREVISIÓN" localSheetId="23">#REF!</definedName>
    <definedName name="MONTO_DE_PENSIONES_EMITIDAS_SEGUN_MES_Y_CAJAS_DE_PREVISIÓN" localSheetId="28">#REF!</definedName>
    <definedName name="MONTO_DE_PENSIONES_EMITIDAS_SEGUN_MES_Y_CAJAS_DE_PREVISIÓN" localSheetId="16">#REF!</definedName>
    <definedName name="MONTO_DE_PENSIONES_EMITIDAS_SEGUN_MES_Y_CAJAS_DE_PREVISIÓN" localSheetId="36">#REF!</definedName>
    <definedName name="MONTO_DE_PENSIONES_EMITIDAS_SEGUN_MES_Y_CAJAS_DE_PREVISIÓN" localSheetId="4">#REF!</definedName>
    <definedName name="MONTO_DE_PENSIONES_EMITIDAS_SEGUN_MES_Y_CAJAS_DE_PREVISIÓN" localSheetId="8">#REF!</definedName>
    <definedName name="MONTO_DE_PENSIONES_EMITIDAS_SEGUN_MES_Y_CAJAS_DE_PREVISIÓN">#REF!</definedName>
    <definedName name="MONTO_EMITIDO_EN_SUBSIDIOS_POR_DISCAPACIDAD_MENTAL__SEGÚN_REGIONES" localSheetId="14">#REF!</definedName>
    <definedName name="MONTO_EMITIDO_EN_SUBSIDIOS_POR_DISCAPACIDAD_MENTAL__SEGÚN_REGIONES" localSheetId="15">#REF!</definedName>
    <definedName name="MONTO_EMITIDO_EN_SUBSIDIOS_POR_DISCAPACIDAD_MENTAL__SEGÚN_REGIONES" localSheetId="9">#REF!</definedName>
    <definedName name="MONTO_EMITIDO_EN_SUBSIDIOS_POR_DISCAPACIDAD_MENTAL__SEGÚN_REGIONES" localSheetId="12">#REF!</definedName>
    <definedName name="MONTO_EMITIDO_EN_SUBSIDIOS_POR_DISCAPACIDAD_MENTAL__SEGÚN_REGIONES" localSheetId="13">#REF!</definedName>
    <definedName name="MONTO_EMITIDO_EN_SUBSIDIOS_POR_DISCAPACIDAD_MENTAL__SEGÚN_REGIONES" localSheetId="19">#REF!</definedName>
    <definedName name="MONTO_EMITIDO_EN_SUBSIDIOS_POR_DISCAPACIDAD_MENTAL__SEGÚN_REGIONES" localSheetId="20">#REF!</definedName>
    <definedName name="MONTO_EMITIDO_EN_SUBSIDIOS_POR_DISCAPACIDAD_MENTAL__SEGÚN_REGIONES" localSheetId="2">#REF!</definedName>
    <definedName name="MONTO_EMITIDO_EN_SUBSIDIOS_POR_DISCAPACIDAD_MENTAL__SEGÚN_REGIONES" localSheetId="30">#REF!</definedName>
    <definedName name="MONTO_EMITIDO_EN_SUBSIDIOS_POR_DISCAPACIDAD_MENTAL__SEGÚN_REGIONES" localSheetId="29">#REF!</definedName>
    <definedName name="MONTO_EMITIDO_EN_SUBSIDIOS_POR_DISCAPACIDAD_MENTAL__SEGÚN_REGIONES" localSheetId="27">#REF!</definedName>
    <definedName name="MONTO_EMITIDO_EN_SUBSIDIOS_POR_DISCAPACIDAD_MENTAL__SEGÚN_REGIONES" localSheetId="23">#REF!</definedName>
    <definedName name="MONTO_EMITIDO_EN_SUBSIDIOS_POR_DISCAPACIDAD_MENTAL__SEGÚN_REGIONES" localSheetId="28">#REF!</definedName>
    <definedName name="MONTO_EMITIDO_EN_SUBSIDIOS_POR_DISCAPACIDAD_MENTAL__SEGÚN_REGIONES" localSheetId="16">#REF!</definedName>
    <definedName name="MONTO_EMITIDO_EN_SUBSIDIOS_POR_DISCAPACIDAD_MENTAL__SEGÚN_REGIONES" localSheetId="4">#REF!</definedName>
    <definedName name="MONTO_EMITIDO_EN_SUBSIDIOS_POR_DISCAPACIDAD_MENTAL__SEGÚN_REGIONES" localSheetId="8">#REF!</definedName>
    <definedName name="MONTO_EMITIDO_EN_SUBSIDIOS_POR_DISCAPACIDAD_MENTAL__SEGÚN_REGIONES">#REF!</definedName>
    <definedName name="MONTO_PAGADO_EN_SUBSIDIOS_DE_CESANTIA_PAGADOS_POR_EL_F.U.P.F." localSheetId="14">#REF!</definedName>
    <definedName name="MONTO_PAGADO_EN_SUBSIDIOS_DE_CESANTIA_PAGADOS_POR_EL_F.U.P.F." localSheetId="15">#REF!</definedName>
    <definedName name="MONTO_PAGADO_EN_SUBSIDIOS_DE_CESANTIA_PAGADOS_POR_EL_F.U.P.F." localSheetId="9">#REF!</definedName>
    <definedName name="MONTO_PAGADO_EN_SUBSIDIOS_DE_CESANTIA_PAGADOS_POR_EL_F.U.P.F." localSheetId="12">#REF!</definedName>
    <definedName name="MONTO_PAGADO_EN_SUBSIDIOS_DE_CESANTIA_PAGADOS_POR_EL_F.U.P.F." localSheetId="13">#REF!</definedName>
    <definedName name="MONTO_PAGADO_EN_SUBSIDIOS_DE_CESANTIA_PAGADOS_POR_EL_F.U.P.F." localSheetId="19">#REF!</definedName>
    <definedName name="MONTO_PAGADO_EN_SUBSIDIOS_DE_CESANTIA_PAGADOS_POR_EL_F.U.P.F." localSheetId="20">#REF!</definedName>
    <definedName name="MONTO_PAGADO_EN_SUBSIDIOS_DE_CESANTIA_PAGADOS_POR_EL_F.U.P.F." localSheetId="2">#REF!</definedName>
    <definedName name="MONTO_PAGADO_EN_SUBSIDIOS_DE_CESANTIA_PAGADOS_POR_EL_F.U.P.F." localSheetId="30">#REF!</definedName>
    <definedName name="MONTO_PAGADO_EN_SUBSIDIOS_DE_CESANTIA_PAGADOS_POR_EL_F.U.P.F." localSheetId="29">#REF!</definedName>
    <definedName name="MONTO_PAGADO_EN_SUBSIDIOS_DE_CESANTIA_PAGADOS_POR_EL_F.U.P.F." localSheetId="27">#REF!</definedName>
    <definedName name="MONTO_PAGADO_EN_SUBSIDIOS_DE_CESANTIA_PAGADOS_POR_EL_F.U.P.F." localSheetId="23">#REF!</definedName>
    <definedName name="MONTO_PAGADO_EN_SUBSIDIOS_DE_CESANTIA_PAGADOS_POR_EL_F.U.P.F." localSheetId="28">#REF!</definedName>
    <definedName name="MONTO_PAGADO_EN_SUBSIDIOS_DE_CESANTIA_PAGADOS_POR_EL_F.U.P.F." localSheetId="16">#REF!</definedName>
    <definedName name="MONTO_PAGADO_EN_SUBSIDIOS_DE_CESANTIA_PAGADOS_POR_EL_F.U.P.F." localSheetId="4">#REF!</definedName>
    <definedName name="MONTO_PAGADO_EN_SUBSIDIOS_DE_CESANTIA_PAGADOS_POR_EL_F.U.P.F." localSheetId="8">#REF!</definedName>
    <definedName name="MONTO_PAGADO_EN_SUBSIDIOS_DE_CESANTIA_PAGADOS_POR_EL_F.U.P.F.">#REF!</definedName>
    <definedName name="MONTO_PAGADO_EN_SUBSIDIOS_DE_ORIGEN_COMUN__POR_LAS_C.C.A.F." localSheetId="14">#REF!</definedName>
    <definedName name="MONTO_PAGADO_EN_SUBSIDIOS_DE_ORIGEN_COMUN__POR_LAS_C.C.A.F." localSheetId="15">#REF!</definedName>
    <definedName name="MONTO_PAGADO_EN_SUBSIDIOS_DE_ORIGEN_COMUN__POR_LAS_C.C.A.F." localSheetId="9">#REF!</definedName>
    <definedName name="MONTO_PAGADO_EN_SUBSIDIOS_DE_ORIGEN_COMUN__POR_LAS_C.C.A.F." localSheetId="12">#REF!</definedName>
    <definedName name="MONTO_PAGADO_EN_SUBSIDIOS_DE_ORIGEN_COMUN__POR_LAS_C.C.A.F." localSheetId="13">#REF!</definedName>
    <definedName name="MONTO_PAGADO_EN_SUBSIDIOS_DE_ORIGEN_COMUN__POR_LAS_C.C.A.F." localSheetId="19">#REF!</definedName>
    <definedName name="MONTO_PAGADO_EN_SUBSIDIOS_DE_ORIGEN_COMUN__POR_LAS_C.C.A.F." localSheetId="20">#REF!</definedName>
    <definedName name="MONTO_PAGADO_EN_SUBSIDIOS_DE_ORIGEN_COMUN__POR_LAS_C.C.A.F." localSheetId="2">#REF!</definedName>
    <definedName name="MONTO_PAGADO_EN_SUBSIDIOS_DE_ORIGEN_COMUN__POR_LAS_C.C.A.F." localSheetId="30">#REF!</definedName>
    <definedName name="MONTO_PAGADO_EN_SUBSIDIOS_DE_ORIGEN_COMUN__POR_LAS_C.C.A.F." localSheetId="29">#REF!</definedName>
    <definedName name="MONTO_PAGADO_EN_SUBSIDIOS_DE_ORIGEN_COMUN__POR_LAS_C.C.A.F." localSheetId="27">#REF!</definedName>
    <definedName name="MONTO_PAGADO_EN_SUBSIDIOS_DE_ORIGEN_COMUN__POR_LAS_C.C.A.F." localSheetId="23">#REF!</definedName>
    <definedName name="MONTO_PAGADO_EN_SUBSIDIOS_DE_ORIGEN_COMUN__POR_LAS_C.C.A.F." localSheetId="28">#REF!</definedName>
    <definedName name="MONTO_PAGADO_EN_SUBSIDIOS_DE_ORIGEN_COMUN__POR_LAS_C.C.A.F." localSheetId="16">#REF!</definedName>
    <definedName name="MONTO_PAGADO_EN_SUBSIDIOS_DE_ORIGEN_COMUN__POR_LAS_C.C.A.F." localSheetId="4">#REF!</definedName>
    <definedName name="MONTO_PAGADO_EN_SUBSIDIOS_DE_ORIGEN_COMUN__POR_LAS_C.C.A.F." localSheetId="8">#REF!</definedName>
    <definedName name="MONTO_PAGADO_EN_SUBSIDIOS_DE_ORIGEN_COMUN__POR_LAS_C.C.A.F.">#REF!</definedName>
    <definedName name="MONTO_PASIS_POR_REGIONES" localSheetId="14">#REF!</definedName>
    <definedName name="MONTO_PASIS_POR_REGIONES" localSheetId="15">#REF!</definedName>
    <definedName name="MONTO_PASIS_POR_REGIONES" localSheetId="9">#REF!</definedName>
    <definedName name="MONTO_PASIS_POR_REGIONES" localSheetId="12">#REF!</definedName>
    <definedName name="MONTO_PASIS_POR_REGIONES" localSheetId="13">#REF!</definedName>
    <definedName name="MONTO_PASIS_POR_REGIONES" localSheetId="19">#REF!</definedName>
    <definedName name="MONTO_PASIS_POR_REGIONES" localSheetId="20">#REF!</definedName>
    <definedName name="MONTO_PASIS_POR_REGIONES" localSheetId="2">#REF!</definedName>
    <definedName name="MONTO_PASIS_POR_REGIONES" localSheetId="30">#REF!</definedName>
    <definedName name="MONTO_PASIS_POR_REGIONES" localSheetId="29">#REF!</definedName>
    <definedName name="MONTO_PASIS_POR_REGIONES" localSheetId="27">#REF!</definedName>
    <definedName name="MONTO_PASIS_POR_REGIONES" localSheetId="23">#REF!</definedName>
    <definedName name="MONTO_PASIS_POR_REGIONES" localSheetId="28">#REF!</definedName>
    <definedName name="MONTO_PASIS_POR_REGIONES" localSheetId="16">#REF!</definedName>
    <definedName name="MONTO_PASIS_POR_REGIONES" localSheetId="36">#REF!</definedName>
    <definedName name="MONTO_PASIS_POR_REGIONES" localSheetId="4">#REF!</definedName>
    <definedName name="MONTO_PASIS_POR_REGIONES" localSheetId="8">#REF!</definedName>
    <definedName name="MONTO_PASIS_POR_REGIONES">#REF!</definedName>
    <definedName name="MONTO_TOTAL_DE_CREDITOS_DE_CONSUMO_OTORGADOS_POR_EL_SISTEMA_C.C.A.F." localSheetId="14">#REF!</definedName>
    <definedName name="MONTO_TOTAL_DE_CREDITOS_DE_CONSUMO_OTORGADOS_POR_EL_SISTEMA_C.C.A.F." localSheetId="15">#REF!</definedName>
    <definedName name="MONTO_TOTAL_DE_CREDITOS_DE_CONSUMO_OTORGADOS_POR_EL_SISTEMA_C.C.A.F." localSheetId="9">#REF!</definedName>
    <definedName name="MONTO_TOTAL_DE_CREDITOS_DE_CONSUMO_OTORGADOS_POR_EL_SISTEMA_C.C.A.F." localSheetId="12">#REF!</definedName>
    <definedName name="MONTO_TOTAL_DE_CREDITOS_DE_CONSUMO_OTORGADOS_POR_EL_SISTEMA_C.C.A.F." localSheetId="13">#REF!</definedName>
    <definedName name="MONTO_TOTAL_DE_CREDITOS_DE_CONSUMO_OTORGADOS_POR_EL_SISTEMA_C.C.A.F." localSheetId="19">#REF!</definedName>
    <definedName name="MONTO_TOTAL_DE_CREDITOS_DE_CONSUMO_OTORGADOS_POR_EL_SISTEMA_C.C.A.F." localSheetId="20">#REF!</definedName>
    <definedName name="MONTO_TOTAL_DE_CREDITOS_DE_CONSUMO_OTORGADOS_POR_EL_SISTEMA_C.C.A.F." localSheetId="2">#REF!</definedName>
    <definedName name="MONTO_TOTAL_DE_CREDITOS_DE_CONSUMO_OTORGADOS_POR_EL_SISTEMA_C.C.A.F." localSheetId="29">#REF!</definedName>
    <definedName name="MONTO_TOTAL_DE_CREDITOS_DE_CONSUMO_OTORGADOS_POR_EL_SISTEMA_C.C.A.F." localSheetId="27">#REF!</definedName>
    <definedName name="MONTO_TOTAL_DE_CREDITOS_DE_CONSUMO_OTORGADOS_POR_EL_SISTEMA_C.C.A.F." localSheetId="23">#REF!</definedName>
    <definedName name="MONTO_TOTAL_DE_CREDITOS_DE_CONSUMO_OTORGADOS_POR_EL_SISTEMA_C.C.A.F." localSheetId="28">#REF!</definedName>
    <definedName name="MONTO_TOTAL_DE_CREDITOS_DE_CONSUMO_OTORGADOS_POR_EL_SISTEMA_C.C.A.F." localSheetId="16">#REF!</definedName>
    <definedName name="MONTO_TOTAL_DE_CREDITOS_DE_CONSUMO_OTORGADOS_POR_EL_SISTEMA_C.C.A.F." localSheetId="4">#REF!</definedName>
    <definedName name="MONTO_TOTAL_DE_CREDITOS_DE_CONSUMO_OTORGADOS_POR_EL_SISTEMA_C.C.A.F." localSheetId="8">#REF!</definedName>
    <definedName name="MONTO_TOTAL_DE_CREDITOS_DE_CONSUMO_OTORGADOS_POR_EL_SISTEMA_C.C.A.F.">#REF!</definedName>
    <definedName name="MONTO_TOTAL_DE_SUBSIDIOS_PAGADOS_POR_ACCIDENTES_DEL_TRABAJO" localSheetId="14">#REF!</definedName>
    <definedName name="MONTO_TOTAL_DE_SUBSIDIOS_PAGADOS_POR_ACCIDENTES_DEL_TRABAJO" localSheetId="15">#REF!</definedName>
    <definedName name="MONTO_TOTAL_DE_SUBSIDIOS_PAGADOS_POR_ACCIDENTES_DEL_TRABAJO" localSheetId="9">#REF!</definedName>
    <definedName name="MONTO_TOTAL_DE_SUBSIDIOS_PAGADOS_POR_ACCIDENTES_DEL_TRABAJO" localSheetId="12">#REF!</definedName>
    <definedName name="MONTO_TOTAL_DE_SUBSIDIOS_PAGADOS_POR_ACCIDENTES_DEL_TRABAJO" localSheetId="13">#REF!</definedName>
    <definedName name="MONTO_TOTAL_DE_SUBSIDIOS_PAGADOS_POR_ACCIDENTES_DEL_TRABAJO" localSheetId="19">#REF!</definedName>
    <definedName name="MONTO_TOTAL_DE_SUBSIDIOS_PAGADOS_POR_ACCIDENTES_DEL_TRABAJO" localSheetId="20">#REF!</definedName>
    <definedName name="MONTO_TOTAL_DE_SUBSIDIOS_PAGADOS_POR_ACCIDENTES_DEL_TRABAJO" localSheetId="2">#REF!</definedName>
    <definedName name="MONTO_TOTAL_DE_SUBSIDIOS_PAGADOS_POR_ACCIDENTES_DEL_TRABAJO" localSheetId="30">#REF!</definedName>
    <definedName name="MONTO_TOTAL_DE_SUBSIDIOS_PAGADOS_POR_ACCIDENTES_DEL_TRABAJO" localSheetId="29">#REF!</definedName>
    <definedName name="MONTO_TOTAL_DE_SUBSIDIOS_PAGADOS_POR_ACCIDENTES_DEL_TRABAJO" localSheetId="27">#REF!</definedName>
    <definedName name="MONTO_TOTAL_DE_SUBSIDIOS_PAGADOS_POR_ACCIDENTES_DEL_TRABAJO" localSheetId="23">#REF!</definedName>
    <definedName name="MONTO_TOTAL_DE_SUBSIDIOS_PAGADOS_POR_ACCIDENTES_DEL_TRABAJO" localSheetId="28">#REF!</definedName>
    <definedName name="MONTO_TOTAL_DE_SUBSIDIOS_PAGADOS_POR_ACCIDENTES_DEL_TRABAJO" localSheetId="16">#REF!</definedName>
    <definedName name="MONTO_TOTAL_DE_SUBSIDIOS_PAGADOS_POR_ACCIDENTES_DEL_TRABAJO" localSheetId="4">#REF!</definedName>
    <definedName name="MONTO_TOTAL_DE_SUBSIDIOS_PAGADOS_POR_ACCIDENTES_DEL_TRABAJO" localSheetId="8">#REF!</definedName>
    <definedName name="MONTO_TOTAL_DE_SUBSIDIOS_PAGADOS_POR_ACCIDENTES_DEL_TRABAJO">#REF!</definedName>
    <definedName name="MONTOPASISREGIONES" localSheetId="14">#REF!</definedName>
    <definedName name="MONTOPASISREGIONES" localSheetId="15">#REF!</definedName>
    <definedName name="MONTOPASISREGIONES" localSheetId="9">#REF!</definedName>
    <definedName name="MONTOPASISREGIONES" localSheetId="12">#REF!</definedName>
    <definedName name="MONTOPASISREGIONES" localSheetId="13">#REF!</definedName>
    <definedName name="MONTOPASISREGIONES" localSheetId="19">#REF!</definedName>
    <definedName name="MONTOPASISREGIONES" localSheetId="20">#REF!</definedName>
    <definedName name="MONTOPASISREGIONES" localSheetId="2">#REF!</definedName>
    <definedName name="MONTOPASISREGIONES" localSheetId="30">#REF!</definedName>
    <definedName name="MONTOPASISREGIONES" localSheetId="29">#REF!</definedName>
    <definedName name="MONTOPASISREGIONES" localSheetId="27">#REF!</definedName>
    <definedName name="MONTOPASISREGIONES" localSheetId="23">#REF!</definedName>
    <definedName name="MONTOPASISREGIONES" localSheetId="28">#REF!</definedName>
    <definedName name="MONTOPASISREGIONES" localSheetId="16">#REF!</definedName>
    <definedName name="MONTOPASISREGIONES" localSheetId="36">#REF!</definedName>
    <definedName name="MONTOPASISREGIONES" localSheetId="4">#REF!</definedName>
    <definedName name="MONTOPASISREGIONES" localSheetId="8">#REF!</definedName>
    <definedName name="MONTOPASISREGIONES">#REF!</definedName>
    <definedName name="MONTOS_EN_CREDITOS_HIPOTECARIOS_OTORGADOS_POR_EL_SISTEMA_C.C.A.F." localSheetId="14">#REF!</definedName>
    <definedName name="MONTOS_EN_CREDITOS_HIPOTECARIOS_OTORGADOS_POR_EL_SISTEMA_C.C.A.F." localSheetId="15">#REF!</definedName>
    <definedName name="MONTOS_EN_CREDITOS_HIPOTECARIOS_OTORGADOS_POR_EL_SISTEMA_C.C.A.F." localSheetId="9">#REF!</definedName>
    <definedName name="MONTOS_EN_CREDITOS_HIPOTECARIOS_OTORGADOS_POR_EL_SISTEMA_C.C.A.F." localSheetId="12">#REF!</definedName>
    <definedName name="MONTOS_EN_CREDITOS_HIPOTECARIOS_OTORGADOS_POR_EL_SISTEMA_C.C.A.F." localSheetId="13">#REF!</definedName>
    <definedName name="MONTOS_EN_CREDITOS_HIPOTECARIOS_OTORGADOS_POR_EL_SISTEMA_C.C.A.F." localSheetId="19">#REF!</definedName>
    <definedName name="MONTOS_EN_CREDITOS_HIPOTECARIOS_OTORGADOS_POR_EL_SISTEMA_C.C.A.F." localSheetId="20">#REF!</definedName>
    <definedName name="MONTOS_EN_CREDITOS_HIPOTECARIOS_OTORGADOS_POR_EL_SISTEMA_C.C.A.F." localSheetId="2">#REF!</definedName>
    <definedName name="MONTOS_EN_CREDITOS_HIPOTECARIOS_OTORGADOS_POR_EL_SISTEMA_C.C.A.F." localSheetId="29">#REF!</definedName>
    <definedName name="MONTOS_EN_CREDITOS_HIPOTECARIOS_OTORGADOS_POR_EL_SISTEMA_C.C.A.F." localSheetId="27">#REF!</definedName>
    <definedName name="MONTOS_EN_CREDITOS_HIPOTECARIOS_OTORGADOS_POR_EL_SISTEMA_C.C.A.F." localSheetId="23">#REF!</definedName>
    <definedName name="MONTOS_EN_CREDITOS_HIPOTECARIOS_OTORGADOS_POR_EL_SISTEMA_C.C.A.F." localSheetId="28">#REF!</definedName>
    <definedName name="MONTOS_EN_CREDITOS_HIPOTECARIOS_OTORGADOS_POR_EL_SISTEMA_C.C.A.F." localSheetId="16">#REF!</definedName>
    <definedName name="MONTOS_EN_CREDITOS_HIPOTECARIOS_OTORGADOS_POR_EL_SISTEMA_C.C.A.F." localSheetId="4">#REF!</definedName>
    <definedName name="MONTOS_EN_CREDITOS_HIPOTECARIOS_OTORGADOS_POR_EL_SISTEMA_C.C.A.F." localSheetId="8">#REF!</definedName>
    <definedName name="MONTOS_EN_CREDITOS_HIPOTECARIOS_OTORGADOS_POR_EL_SISTEMA_C.C.A.F.">#REF!</definedName>
    <definedName name="MONTOS_TOTALES_DE__PENSIONES_VIGENTES_DE_LA_LEY_N_16.744_SEGÚN_TIPO_DE_PENSION" localSheetId="14">#REF!</definedName>
    <definedName name="MONTOS_TOTALES_DE__PENSIONES_VIGENTES_DE_LA_LEY_N_16.744_SEGÚN_TIPO_DE_PENSION" localSheetId="15">#REF!</definedName>
    <definedName name="MONTOS_TOTALES_DE__PENSIONES_VIGENTES_DE_LA_LEY_N_16.744_SEGÚN_TIPO_DE_PENSION" localSheetId="9">#REF!</definedName>
    <definedName name="MONTOS_TOTALES_DE__PENSIONES_VIGENTES_DE_LA_LEY_N_16.744_SEGÚN_TIPO_DE_PENSION" localSheetId="12">#REF!</definedName>
    <definedName name="MONTOS_TOTALES_DE__PENSIONES_VIGENTES_DE_LA_LEY_N_16.744_SEGÚN_TIPO_DE_PENSION" localSheetId="13">#REF!</definedName>
    <definedName name="MONTOS_TOTALES_DE__PENSIONES_VIGENTES_DE_LA_LEY_N_16.744_SEGÚN_TIPO_DE_PENSION" localSheetId="19">#REF!</definedName>
    <definedName name="MONTOS_TOTALES_DE__PENSIONES_VIGENTES_DE_LA_LEY_N_16.744_SEGÚN_TIPO_DE_PENSION" localSheetId="20">#REF!</definedName>
    <definedName name="MONTOS_TOTALES_DE__PENSIONES_VIGENTES_DE_LA_LEY_N_16.744_SEGÚN_TIPO_DE_PENSION" localSheetId="2">#REF!</definedName>
    <definedName name="MONTOS_TOTALES_DE__PENSIONES_VIGENTES_DE_LA_LEY_N_16.744_SEGÚN_TIPO_DE_PENSION" localSheetId="30">#REF!</definedName>
    <definedName name="MONTOS_TOTALES_DE__PENSIONES_VIGENTES_DE_LA_LEY_N_16.744_SEGÚN_TIPO_DE_PENSION" localSheetId="29">#REF!</definedName>
    <definedName name="MONTOS_TOTALES_DE__PENSIONES_VIGENTES_DE_LA_LEY_N_16.744_SEGÚN_TIPO_DE_PENSION" localSheetId="27">#REF!</definedName>
    <definedName name="MONTOS_TOTALES_DE__PENSIONES_VIGENTES_DE_LA_LEY_N_16.744_SEGÚN_TIPO_DE_PENSION" localSheetId="23">#REF!</definedName>
    <definedName name="MONTOS_TOTALES_DE__PENSIONES_VIGENTES_DE_LA_LEY_N_16.744_SEGÚN_TIPO_DE_PENSION" localSheetId="28">#REF!</definedName>
    <definedName name="MONTOS_TOTALES_DE__PENSIONES_VIGENTES_DE_LA_LEY_N_16.744_SEGÚN_TIPO_DE_PENSION" localSheetId="16">#REF!</definedName>
    <definedName name="MONTOS_TOTALES_DE__PENSIONES_VIGENTES_DE_LA_LEY_N_16.744_SEGÚN_TIPO_DE_PENSION" localSheetId="4">#REF!</definedName>
    <definedName name="MONTOS_TOTALES_DE__PENSIONES_VIGENTES_DE_LA_LEY_N_16.744_SEGÚN_TIPO_DE_PENSION" localSheetId="8">#REF!</definedName>
    <definedName name="MONTOS_TOTALES_DE__PENSIONES_VIGENTES_DE_LA_LEY_N_16.744_SEGÚN_TIPO_DE_PENSION">#REF!</definedName>
    <definedName name="MONTOS_TOTALES_DE_PENSIONES_DE_LA_LEY_N_16.744" localSheetId="14">#REF!</definedName>
    <definedName name="MONTOS_TOTALES_DE_PENSIONES_DE_LA_LEY_N_16.744" localSheetId="15">#REF!</definedName>
    <definedName name="MONTOS_TOTALES_DE_PENSIONES_DE_LA_LEY_N_16.744" localSheetId="9">#REF!</definedName>
    <definedName name="MONTOS_TOTALES_DE_PENSIONES_DE_LA_LEY_N_16.744" localSheetId="12">#REF!</definedName>
    <definedName name="MONTOS_TOTALES_DE_PENSIONES_DE_LA_LEY_N_16.744" localSheetId="13">#REF!</definedName>
    <definedName name="MONTOS_TOTALES_DE_PENSIONES_DE_LA_LEY_N_16.744" localSheetId="19">#REF!</definedName>
    <definedName name="MONTOS_TOTALES_DE_PENSIONES_DE_LA_LEY_N_16.744" localSheetId="20">#REF!</definedName>
    <definedName name="MONTOS_TOTALES_DE_PENSIONES_DE_LA_LEY_N_16.744" localSheetId="2">#REF!</definedName>
    <definedName name="MONTOS_TOTALES_DE_PENSIONES_DE_LA_LEY_N_16.744" localSheetId="30">#REF!</definedName>
    <definedName name="MONTOS_TOTALES_DE_PENSIONES_DE_LA_LEY_N_16.744" localSheetId="29">#REF!</definedName>
    <definedName name="MONTOS_TOTALES_DE_PENSIONES_DE_LA_LEY_N_16.744" localSheetId="27">#REF!</definedName>
    <definedName name="MONTOS_TOTALES_DE_PENSIONES_DE_LA_LEY_N_16.744" localSheetId="23">#REF!</definedName>
    <definedName name="MONTOS_TOTALES_DE_PENSIONES_DE_LA_LEY_N_16.744" localSheetId="28">#REF!</definedName>
    <definedName name="MONTOS_TOTALES_DE_PENSIONES_DE_LA_LEY_N_16.744" localSheetId="16">#REF!</definedName>
    <definedName name="MONTOS_TOTALES_DE_PENSIONES_DE_LA_LEY_N_16.744" localSheetId="4">#REF!</definedName>
    <definedName name="MONTOS_TOTALES_DE_PENSIONES_DE_LA_LEY_N_16.744" localSheetId="8">#REF!</definedName>
    <definedName name="MONTOS_TOTALES_DE_PENSIONES_DE_LA_LEY_N_16.744">#REF!</definedName>
    <definedName name="N__DE_SUBSIDIOS_INICIADOS_SISTEMA_DE_SUBSIDIOS_MATERNALES_AÑO_2005" localSheetId="14">#REF!</definedName>
    <definedName name="N__DE_SUBSIDIOS_INICIADOS_SISTEMA_DE_SUBSIDIOS_MATERNALES_AÑO_2005" localSheetId="15">#REF!</definedName>
    <definedName name="N__DE_SUBSIDIOS_INICIADOS_SISTEMA_DE_SUBSIDIOS_MATERNALES_AÑO_2005" localSheetId="9">#REF!</definedName>
    <definedName name="N__DE_SUBSIDIOS_INICIADOS_SISTEMA_DE_SUBSIDIOS_MATERNALES_AÑO_2005" localSheetId="12">#REF!</definedName>
    <definedName name="N__DE_SUBSIDIOS_INICIADOS_SISTEMA_DE_SUBSIDIOS_MATERNALES_AÑO_2005" localSheetId="13">#REF!</definedName>
    <definedName name="N__DE_SUBSIDIOS_INICIADOS_SISTEMA_DE_SUBSIDIOS_MATERNALES_AÑO_2005" localSheetId="19">#REF!</definedName>
    <definedName name="N__DE_SUBSIDIOS_INICIADOS_SISTEMA_DE_SUBSIDIOS_MATERNALES_AÑO_2005" localSheetId="20">#REF!</definedName>
    <definedName name="N__DE_SUBSIDIOS_INICIADOS_SISTEMA_DE_SUBSIDIOS_MATERNALES_AÑO_2005" localSheetId="2">#REF!</definedName>
    <definedName name="N__DE_SUBSIDIOS_INICIADOS_SISTEMA_DE_SUBSIDIOS_MATERNALES_AÑO_2005" localSheetId="30">#REF!</definedName>
    <definedName name="N__DE_SUBSIDIOS_INICIADOS_SISTEMA_DE_SUBSIDIOS_MATERNALES_AÑO_2005" localSheetId="29">#REF!</definedName>
    <definedName name="N__DE_SUBSIDIOS_INICIADOS_SISTEMA_DE_SUBSIDIOS_MATERNALES_AÑO_2005" localSheetId="27">#REF!</definedName>
    <definedName name="N__DE_SUBSIDIOS_INICIADOS_SISTEMA_DE_SUBSIDIOS_MATERNALES_AÑO_2005" localSheetId="23">#REF!</definedName>
    <definedName name="N__DE_SUBSIDIOS_INICIADOS_SISTEMA_DE_SUBSIDIOS_MATERNALES_AÑO_2005" localSheetId="28">#REF!</definedName>
    <definedName name="N__DE_SUBSIDIOS_INICIADOS_SISTEMA_DE_SUBSIDIOS_MATERNALES_AÑO_2005" localSheetId="16">#REF!</definedName>
    <definedName name="N__DE_SUBSIDIOS_INICIADOS_SISTEMA_DE_SUBSIDIOS_MATERNALES_AÑO_2005" localSheetId="4">#REF!</definedName>
    <definedName name="N__DE_SUBSIDIOS_INICIADOS_SISTEMA_DE_SUBSIDIOS_MATERNALES_AÑO_2005" localSheetId="8">#REF!</definedName>
    <definedName name="N__DE_SUBSIDIOS_INICIADOS_SISTEMA_DE_SUBSIDIOS_MATERNALES_AÑO_2005">#REF!</definedName>
    <definedName name="Numero" localSheetId="14">'[2]MONTO PENS-AT'!#REF!</definedName>
    <definedName name="Numero" localSheetId="15">'[2]MONTO PENS-AT'!#REF!</definedName>
    <definedName name="Numero" localSheetId="9">'[2]MONTO PENS-AT'!#REF!</definedName>
    <definedName name="Numero" localSheetId="12">'[2]MONTO PENS-AT'!#REF!</definedName>
    <definedName name="Numero" localSheetId="13">'[2]MONTO PENS-AT'!#REF!</definedName>
    <definedName name="Numero" localSheetId="19">'[2]MONTO PENS-AT'!#REF!</definedName>
    <definedName name="Numero" localSheetId="20">'[2]MONTO PENS-AT'!#REF!</definedName>
    <definedName name="Numero" localSheetId="2">'[2]MONTO PENS-AT'!#REF!</definedName>
    <definedName name="Numero" localSheetId="30">'[4]MONTO PENS-AT'!#REF!</definedName>
    <definedName name="Numero" localSheetId="29">'[2]MONTO PENS-AT'!#REF!</definedName>
    <definedName name="Numero" localSheetId="27">'[2]MONTO PENS-AT'!#REF!</definedName>
    <definedName name="Numero" localSheetId="23">'[2]MONTO PENS-AT'!#REF!</definedName>
    <definedName name="Numero" localSheetId="28">'[2]MONTO PENS-AT'!#REF!</definedName>
    <definedName name="Numero" localSheetId="16">'[2]MONTO PENS-AT'!#REF!</definedName>
    <definedName name="Numero" localSheetId="4">'[2]MONTO PENS-AT'!#REF!</definedName>
    <definedName name="Numero" localSheetId="8">'[2]MONTO PENS-AT'!#REF!</definedName>
    <definedName name="Numero">'[2]MONTO PENS-AT'!#REF!</definedName>
    <definedName name="NUMERO__DE_ASIGNACIONES_FAMILIARES__PAGADAS_SEGÚN_INSTITUCIONES" localSheetId="14">#REF!</definedName>
    <definedName name="NUMERO__DE_ASIGNACIONES_FAMILIARES__PAGADAS_SEGÚN_INSTITUCIONES" localSheetId="15">#REF!</definedName>
    <definedName name="NUMERO__DE_ASIGNACIONES_FAMILIARES__PAGADAS_SEGÚN_INSTITUCIONES" localSheetId="9">#REF!</definedName>
    <definedName name="NUMERO__DE_ASIGNACIONES_FAMILIARES__PAGADAS_SEGÚN_INSTITUCIONES" localSheetId="12">#REF!</definedName>
    <definedName name="NUMERO__DE_ASIGNACIONES_FAMILIARES__PAGADAS_SEGÚN_INSTITUCIONES" localSheetId="13">#REF!</definedName>
    <definedName name="NUMERO__DE_ASIGNACIONES_FAMILIARES__PAGADAS_SEGÚN_INSTITUCIONES" localSheetId="19">#REF!</definedName>
    <definedName name="NUMERO__DE_ASIGNACIONES_FAMILIARES__PAGADAS_SEGÚN_INSTITUCIONES" localSheetId="20">#REF!</definedName>
    <definedName name="NUMERO__DE_ASIGNACIONES_FAMILIARES__PAGADAS_SEGÚN_INSTITUCIONES" localSheetId="2">#REF!</definedName>
    <definedName name="NUMERO__DE_ASIGNACIONES_FAMILIARES__PAGADAS_SEGÚN_INSTITUCIONES" localSheetId="30">#REF!</definedName>
    <definedName name="NUMERO__DE_ASIGNACIONES_FAMILIARES__PAGADAS_SEGÚN_INSTITUCIONES" localSheetId="29">#REF!</definedName>
    <definedName name="NUMERO__DE_ASIGNACIONES_FAMILIARES__PAGADAS_SEGÚN_INSTITUCIONES" localSheetId="27">#REF!</definedName>
    <definedName name="NUMERO__DE_ASIGNACIONES_FAMILIARES__PAGADAS_SEGÚN_INSTITUCIONES" localSheetId="23">#REF!</definedName>
    <definedName name="NUMERO__DE_ASIGNACIONES_FAMILIARES__PAGADAS_SEGÚN_INSTITUCIONES" localSheetId="28">#REF!</definedName>
    <definedName name="NUMERO__DE_ASIGNACIONES_FAMILIARES__PAGADAS_SEGÚN_INSTITUCIONES" localSheetId="16">#REF!</definedName>
    <definedName name="NUMERO__DE_ASIGNACIONES_FAMILIARES__PAGADAS_SEGÚN_INSTITUCIONES" localSheetId="4">#REF!</definedName>
    <definedName name="NUMERO__DE_ASIGNACIONES_FAMILIARES__PAGADAS_SEGÚN_INSTITUCIONES" localSheetId="8">#REF!</definedName>
    <definedName name="NUMERO__DE_ASIGNACIONES_FAMILIARES__PAGADAS_SEGÚN_INSTITUCIONES">#REF!</definedName>
    <definedName name="NUMERO__DE_EMPRESAS_ADHERENTES" localSheetId="14">#REF!</definedName>
    <definedName name="NUMERO__DE_EMPRESAS_ADHERENTES" localSheetId="15">#REF!</definedName>
    <definedName name="NUMERO__DE_EMPRESAS_ADHERENTES" localSheetId="9">#REF!</definedName>
    <definedName name="NUMERO__DE_EMPRESAS_ADHERENTES" localSheetId="12">#REF!</definedName>
    <definedName name="NUMERO__DE_EMPRESAS_ADHERENTES" localSheetId="13">#REF!</definedName>
    <definedName name="NUMERO__DE_EMPRESAS_ADHERENTES" localSheetId="19">#REF!</definedName>
    <definedName name="NUMERO__DE_EMPRESAS_ADHERENTES" localSheetId="20">#REF!</definedName>
    <definedName name="NUMERO__DE_EMPRESAS_ADHERENTES" localSheetId="2">#REF!</definedName>
    <definedName name="NUMERO__DE_EMPRESAS_ADHERENTES" localSheetId="30">#REF!</definedName>
    <definedName name="NUMERO__DE_EMPRESAS_ADHERENTES" localSheetId="29">#REF!</definedName>
    <definedName name="NUMERO__DE_EMPRESAS_ADHERENTES" localSheetId="27">#REF!</definedName>
    <definedName name="NUMERO__DE_EMPRESAS_ADHERENTES" localSheetId="23">#REF!</definedName>
    <definedName name="NUMERO__DE_EMPRESAS_ADHERENTES" localSheetId="28">#REF!</definedName>
    <definedName name="NUMERO__DE_EMPRESAS_ADHERENTES" localSheetId="16">#REF!</definedName>
    <definedName name="NUMERO__DE_EMPRESAS_ADHERENTES" localSheetId="4">#REF!</definedName>
    <definedName name="NUMERO__DE_EMPRESAS_ADHERENTES" localSheetId="8">#REF!</definedName>
    <definedName name="NUMERO__DE_EMPRESAS_ADHERENTES">#REF!</definedName>
    <definedName name="NUMERO__DE_PENSIONES_ASISTENCIALES_EMITIDAS_SEGÚN_REGIONES" localSheetId="14">#REF!</definedName>
    <definedName name="NUMERO__DE_PENSIONES_ASISTENCIALES_EMITIDAS_SEGÚN_REGIONES" localSheetId="15">#REF!</definedName>
    <definedName name="NUMERO__DE_PENSIONES_ASISTENCIALES_EMITIDAS_SEGÚN_REGIONES" localSheetId="9">#REF!</definedName>
    <definedName name="NUMERO__DE_PENSIONES_ASISTENCIALES_EMITIDAS_SEGÚN_REGIONES" localSheetId="12">#REF!</definedName>
    <definedName name="NUMERO__DE_PENSIONES_ASISTENCIALES_EMITIDAS_SEGÚN_REGIONES" localSheetId="13">#REF!</definedName>
    <definedName name="NUMERO__DE_PENSIONES_ASISTENCIALES_EMITIDAS_SEGÚN_REGIONES" localSheetId="19">#REF!</definedName>
    <definedName name="NUMERO__DE_PENSIONES_ASISTENCIALES_EMITIDAS_SEGÚN_REGIONES" localSheetId="20">#REF!</definedName>
    <definedName name="NUMERO__DE_PENSIONES_ASISTENCIALES_EMITIDAS_SEGÚN_REGIONES" localSheetId="2">#REF!</definedName>
    <definedName name="NUMERO__DE_PENSIONES_ASISTENCIALES_EMITIDAS_SEGÚN_REGIONES" localSheetId="30">#REF!</definedName>
    <definedName name="NUMERO__DE_PENSIONES_ASISTENCIALES_EMITIDAS_SEGÚN_REGIONES" localSheetId="29">#REF!</definedName>
    <definedName name="NUMERO__DE_PENSIONES_ASISTENCIALES_EMITIDAS_SEGÚN_REGIONES" localSheetId="27">#REF!</definedName>
    <definedName name="NUMERO__DE_PENSIONES_ASISTENCIALES_EMITIDAS_SEGÚN_REGIONES" localSheetId="23">#REF!</definedName>
    <definedName name="NUMERO__DE_PENSIONES_ASISTENCIALES_EMITIDAS_SEGÚN_REGIONES" localSheetId="28">#REF!</definedName>
    <definedName name="NUMERO__DE_PENSIONES_ASISTENCIALES_EMITIDAS_SEGÚN_REGIONES" localSheetId="16">#REF!</definedName>
    <definedName name="NUMERO__DE_PENSIONES_ASISTENCIALES_EMITIDAS_SEGÚN_REGIONES" localSheetId="36">#REF!</definedName>
    <definedName name="NUMERO__DE_PENSIONES_ASISTENCIALES_EMITIDAS_SEGÚN_REGIONES" localSheetId="4">#REF!</definedName>
    <definedName name="NUMERO__DE_PENSIONES_ASISTENCIALES_EMITIDAS_SEGÚN_REGIONES" localSheetId="8">#REF!</definedName>
    <definedName name="NUMERO__DE_PENSIONES_ASISTENCIALES_EMITIDAS_SEGÚN_REGIONES">#REF!</definedName>
    <definedName name="NUMERO__DE_TRABAJADORES_PROTEGIDOS" localSheetId="14">#REF!</definedName>
    <definedName name="NUMERO__DE_TRABAJADORES_PROTEGIDOS" localSheetId="15">#REF!</definedName>
    <definedName name="NUMERO__DE_TRABAJADORES_PROTEGIDOS" localSheetId="9">#REF!</definedName>
    <definedName name="NUMERO__DE_TRABAJADORES_PROTEGIDOS" localSheetId="12">#REF!</definedName>
    <definedName name="NUMERO__DE_TRABAJADORES_PROTEGIDOS" localSheetId="13">#REF!</definedName>
    <definedName name="NUMERO__DE_TRABAJADORES_PROTEGIDOS" localSheetId="19">#REF!</definedName>
    <definedName name="NUMERO__DE_TRABAJADORES_PROTEGIDOS" localSheetId="20">#REF!</definedName>
    <definedName name="NUMERO__DE_TRABAJADORES_PROTEGIDOS" localSheetId="2">#REF!</definedName>
    <definedName name="NUMERO__DE_TRABAJADORES_PROTEGIDOS" localSheetId="30">#REF!</definedName>
    <definedName name="NUMERO__DE_TRABAJADORES_PROTEGIDOS" localSheetId="29">#REF!</definedName>
    <definedName name="NUMERO__DE_TRABAJADORES_PROTEGIDOS" localSheetId="27">#REF!</definedName>
    <definedName name="NUMERO__DE_TRABAJADORES_PROTEGIDOS" localSheetId="23">#REF!</definedName>
    <definedName name="NUMERO__DE_TRABAJADORES_PROTEGIDOS" localSheetId="28">#REF!</definedName>
    <definedName name="NUMERO__DE_TRABAJADORES_PROTEGIDOS" localSheetId="16">#REF!</definedName>
    <definedName name="NUMERO__DE_TRABAJADORES_PROTEGIDOS" localSheetId="4">#REF!</definedName>
    <definedName name="NUMERO__DE_TRABAJADORES_PROTEGIDOS" localSheetId="8">#REF!</definedName>
    <definedName name="NUMERO__DE_TRABAJADORES_PROTEGIDOS">#REF!</definedName>
    <definedName name="NÚMERO__DE_TRABAJADORES_PROTEGIDOS_POR_EL_SEGURO_DE_LA_LEY_N°_16.744__SEGÚN_SEXO" localSheetId="14">#REF!</definedName>
    <definedName name="NÚMERO__DE_TRABAJADORES_PROTEGIDOS_POR_EL_SEGURO_DE_LA_LEY_N°_16.744__SEGÚN_SEXO" localSheetId="15">#REF!</definedName>
    <definedName name="NÚMERO__DE_TRABAJADORES_PROTEGIDOS_POR_EL_SEGURO_DE_LA_LEY_N°_16.744__SEGÚN_SEXO" localSheetId="9">#REF!</definedName>
    <definedName name="NÚMERO__DE_TRABAJADORES_PROTEGIDOS_POR_EL_SEGURO_DE_LA_LEY_N°_16.744__SEGÚN_SEXO" localSheetId="12">#REF!</definedName>
    <definedName name="NÚMERO__DE_TRABAJADORES_PROTEGIDOS_POR_EL_SEGURO_DE_LA_LEY_N°_16.744__SEGÚN_SEXO" localSheetId="13">#REF!</definedName>
    <definedName name="NÚMERO__DE_TRABAJADORES_PROTEGIDOS_POR_EL_SEGURO_DE_LA_LEY_N°_16.744__SEGÚN_SEXO" localSheetId="19">#REF!</definedName>
    <definedName name="NÚMERO__DE_TRABAJADORES_PROTEGIDOS_POR_EL_SEGURO_DE_LA_LEY_N°_16.744__SEGÚN_SEXO" localSheetId="20">#REF!</definedName>
    <definedName name="NÚMERO__DE_TRABAJADORES_PROTEGIDOS_POR_EL_SEGURO_DE_LA_LEY_N°_16.744__SEGÚN_SEXO" localSheetId="2">#REF!</definedName>
    <definedName name="NÚMERO__DE_TRABAJADORES_PROTEGIDOS_POR_EL_SEGURO_DE_LA_LEY_N°_16.744__SEGÚN_SEXO" localSheetId="30">#REF!</definedName>
    <definedName name="NÚMERO__DE_TRABAJADORES_PROTEGIDOS_POR_EL_SEGURO_DE_LA_LEY_N°_16.744__SEGÚN_SEXO" localSheetId="29">#REF!</definedName>
    <definedName name="NÚMERO__DE_TRABAJADORES_PROTEGIDOS_POR_EL_SEGURO_DE_LA_LEY_N°_16.744__SEGÚN_SEXO" localSheetId="27">#REF!</definedName>
    <definedName name="NÚMERO__DE_TRABAJADORES_PROTEGIDOS_POR_EL_SEGURO_DE_LA_LEY_N°_16.744__SEGÚN_SEXO" localSheetId="23">#REF!</definedName>
    <definedName name="NÚMERO__DE_TRABAJADORES_PROTEGIDOS_POR_EL_SEGURO_DE_LA_LEY_N°_16.744__SEGÚN_SEXO" localSheetId="28">#REF!</definedName>
    <definedName name="NÚMERO__DE_TRABAJADORES_PROTEGIDOS_POR_EL_SEGURO_DE_LA_LEY_N°_16.744__SEGÚN_SEXO" localSheetId="16">#REF!</definedName>
    <definedName name="NÚMERO__DE_TRABAJADORES_PROTEGIDOS_POR_EL_SEGURO_DE_LA_LEY_N°_16.744__SEGÚN_SEXO" localSheetId="4">#REF!</definedName>
    <definedName name="NÚMERO__DE_TRABAJADORES_PROTEGIDOS_POR_EL_SEGURO_DE_LA_LEY_N°_16.744__SEGÚN_SEXO" localSheetId="8">#REF!</definedName>
    <definedName name="NÚMERO__DE_TRABAJADORES_PROTEGIDOS_POR_EL_SEGURO_DE_LA_LEY_N°_16.744__SEGÚN_SEXO">#REF!</definedName>
    <definedName name="NUMERO__Y_MONTO_DE_PENSIONES_ASISTENCIALES_EMITIDAS" localSheetId="14">#REF!</definedName>
    <definedName name="NUMERO__Y_MONTO_DE_PENSIONES_ASISTENCIALES_EMITIDAS" localSheetId="15">#REF!</definedName>
    <definedName name="NUMERO__Y_MONTO_DE_PENSIONES_ASISTENCIALES_EMITIDAS" localSheetId="9">#REF!</definedName>
    <definedName name="NUMERO__Y_MONTO_DE_PENSIONES_ASISTENCIALES_EMITIDAS" localSheetId="12">#REF!</definedName>
    <definedName name="NUMERO__Y_MONTO_DE_PENSIONES_ASISTENCIALES_EMITIDAS" localSheetId="13">#REF!</definedName>
    <definedName name="NUMERO__Y_MONTO_DE_PENSIONES_ASISTENCIALES_EMITIDAS" localSheetId="19">#REF!</definedName>
    <definedName name="NUMERO__Y_MONTO_DE_PENSIONES_ASISTENCIALES_EMITIDAS" localSheetId="20">#REF!</definedName>
    <definedName name="NUMERO__Y_MONTO_DE_PENSIONES_ASISTENCIALES_EMITIDAS" localSheetId="2">#REF!</definedName>
    <definedName name="NUMERO__Y_MONTO_DE_PENSIONES_ASISTENCIALES_EMITIDAS" localSheetId="30">#REF!</definedName>
    <definedName name="NUMERO__Y_MONTO_DE_PENSIONES_ASISTENCIALES_EMITIDAS" localSheetId="29">#REF!</definedName>
    <definedName name="NUMERO__Y_MONTO_DE_PENSIONES_ASISTENCIALES_EMITIDAS" localSheetId="27">#REF!</definedName>
    <definedName name="NUMERO__Y_MONTO_DE_PENSIONES_ASISTENCIALES_EMITIDAS" localSheetId="23">#REF!</definedName>
    <definedName name="NUMERO__Y_MONTO_DE_PENSIONES_ASISTENCIALES_EMITIDAS" localSheetId="28">#REF!</definedName>
    <definedName name="NUMERO__Y_MONTO_DE_PENSIONES_ASISTENCIALES_EMITIDAS" localSheetId="16">#REF!</definedName>
    <definedName name="NUMERO__Y_MONTO_DE_PENSIONES_ASISTENCIALES_EMITIDAS" localSheetId="36">#REF!</definedName>
    <definedName name="NUMERO__Y_MONTO_DE_PENSIONES_ASISTENCIALES_EMITIDAS" localSheetId="4">#REF!</definedName>
    <definedName name="NUMERO__Y_MONTO_DE_PENSIONES_ASISTENCIALES_EMITIDAS" localSheetId="8">#REF!</definedName>
    <definedName name="NUMERO__Y_MONTO_DE_PENSIONES_ASISTENCIALES_EMITIDAS">#REF!</definedName>
    <definedName name="NUMERO_DE__PENSIONES_EMITIDAS_POR_TIPO_DE_PENSION_E_INSTITUCIONES" localSheetId="14">#REF!</definedName>
    <definedName name="NUMERO_DE__PENSIONES_EMITIDAS_POR_TIPO_DE_PENSION_E_INSTITUCIONES" localSheetId="15">#REF!</definedName>
    <definedName name="NUMERO_DE__PENSIONES_EMITIDAS_POR_TIPO_DE_PENSION_E_INSTITUCIONES" localSheetId="9">#REF!</definedName>
    <definedName name="NUMERO_DE__PENSIONES_EMITIDAS_POR_TIPO_DE_PENSION_E_INSTITUCIONES" localSheetId="12">#REF!</definedName>
    <definedName name="NUMERO_DE__PENSIONES_EMITIDAS_POR_TIPO_DE_PENSION_E_INSTITUCIONES" localSheetId="13">#REF!</definedName>
    <definedName name="NUMERO_DE__PENSIONES_EMITIDAS_POR_TIPO_DE_PENSION_E_INSTITUCIONES" localSheetId="19">#REF!</definedName>
    <definedName name="NUMERO_DE__PENSIONES_EMITIDAS_POR_TIPO_DE_PENSION_E_INSTITUCIONES" localSheetId="20">#REF!</definedName>
    <definedName name="NUMERO_DE__PENSIONES_EMITIDAS_POR_TIPO_DE_PENSION_E_INSTITUCIONES" localSheetId="2">#REF!</definedName>
    <definedName name="NUMERO_DE__PENSIONES_EMITIDAS_POR_TIPO_DE_PENSION_E_INSTITUCIONES" localSheetId="30">#REF!</definedName>
    <definedName name="NUMERO_DE__PENSIONES_EMITIDAS_POR_TIPO_DE_PENSION_E_INSTITUCIONES" localSheetId="29">#REF!</definedName>
    <definedName name="NUMERO_DE__PENSIONES_EMITIDAS_POR_TIPO_DE_PENSION_E_INSTITUCIONES" localSheetId="27">#REF!</definedName>
    <definedName name="NUMERO_DE__PENSIONES_EMITIDAS_POR_TIPO_DE_PENSION_E_INSTITUCIONES" localSheetId="23">#REF!</definedName>
    <definedName name="NUMERO_DE__PENSIONES_EMITIDAS_POR_TIPO_DE_PENSION_E_INSTITUCIONES" localSheetId="28">#REF!</definedName>
    <definedName name="NUMERO_DE__PENSIONES_EMITIDAS_POR_TIPO_DE_PENSION_E_INSTITUCIONES" localSheetId="16">#REF!</definedName>
    <definedName name="NUMERO_DE__PENSIONES_EMITIDAS_POR_TIPO_DE_PENSION_E_INSTITUCIONES" localSheetId="36">#REF!</definedName>
    <definedName name="NUMERO_DE__PENSIONES_EMITIDAS_POR_TIPO_DE_PENSION_E_INSTITUCIONES" localSheetId="4">#REF!</definedName>
    <definedName name="NUMERO_DE__PENSIONES_EMITIDAS_POR_TIPO_DE_PENSION_E_INSTITUCIONES" localSheetId="8">#REF!</definedName>
    <definedName name="NUMERO_DE__PENSIONES_EMITIDAS_POR_TIPO_DE_PENSION_E_INSTITUCIONES">#REF!</definedName>
    <definedName name="NUMERO_DE_ACCIDENTES__SEGÚN_TIPO_DE_ACCIDENTE_Y_MUTUAL" localSheetId="14">#REF!</definedName>
    <definedName name="NUMERO_DE_ACCIDENTES__SEGÚN_TIPO_DE_ACCIDENTE_Y_MUTUAL" localSheetId="15">#REF!</definedName>
    <definedName name="NUMERO_DE_ACCIDENTES__SEGÚN_TIPO_DE_ACCIDENTE_Y_MUTUAL" localSheetId="9">#REF!</definedName>
    <definedName name="NUMERO_DE_ACCIDENTES__SEGÚN_TIPO_DE_ACCIDENTE_Y_MUTUAL" localSheetId="12">#REF!</definedName>
    <definedName name="NUMERO_DE_ACCIDENTES__SEGÚN_TIPO_DE_ACCIDENTE_Y_MUTUAL" localSheetId="13">#REF!</definedName>
    <definedName name="NUMERO_DE_ACCIDENTES__SEGÚN_TIPO_DE_ACCIDENTE_Y_MUTUAL" localSheetId="19">#REF!</definedName>
    <definedName name="NUMERO_DE_ACCIDENTES__SEGÚN_TIPO_DE_ACCIDENTE_Y_MUTUAL" localSheetId="20">#REF!</definedName>
    <definedName name="NUMERO_DE_ACCIDENTES__SEGÚN_TIPO_DE_ACCIDENTE_Y_MUTUAL" localSheetId="2">#REF!</definedName>
    <definedName name="NUMERO_DE_ACCIDENTES__SEGÚN_TIPO_DE_ACCIDENTE_Y_MUTUAL" localSheetId="30">#REF!</definedName>
    <definedName name="NUMERO_DE_ACCIDENTES__SEGÚN_TIPO_DE_ACCIDENTE_Y_MUTUAL" localSheetId="29">#REF!</definedName>
    <definedName name="NUMERO_DE_ACCIDENTES__SEGÚN_TIPO_DE_ACCIDENTE_Y_MUTUAL" localSheetId="27">#REF!</definedName>
    <definedName name="NUMERO_DE_ACCIDENTES__SEGÚN_TIPO_DE_ACCIDENTE_Y_MUTUAL" localSheetId="23">#REF!</definedName>
    <definedName name="NUMERO_DE_ACCIDENTES__SEGÚN_TIPO_DE_ACCIDENTE_Y_MUTUAL" localSheetId="28">#REF!</definedName>
    <definedName name="NUMERO_DE_ACCIDENTES__SEGÚN_TIPO_DE_ACCIDENTE_Y_MUTUAL" localSheetId="16">#REF!</definedName>
    <definedName name="NUMERO_DE_ACCIDENTES__SEGÚN_TIPO_DE_ACCIDENTE_Y_MUTUAL" localSheetId="4">#REF!</definedName>
    <definedName name="NUMERO_DE_ACCIDENTES__SEGÚN_TIPO_DE_ACCIDENTE_Y_MUTUAL" localSheetId="8">#REF!</definedName>
    <definedName name="NUMERO_DE_ACCIDENTES__SEGÚN_TIPO_DE_ACCIDENTE_Y_MUTUAL">#REF!</definedName>
    <definedName name="NUMERO_DE_ACCIDENTES_Y_DE_ENFERMEDADES_PROFESIONALES_POR_SEXO" localSheetId="19">#REF!</definedName>
    <definedName name="NUMERO_DE_ACCIDENTES_Y_DE_ENFERMEDADES_PROFESIONALES_POR_SEXO" localSheetId="20">#REF!</definedName>
    <definedName name="NUMERO_DE_ACCIDENTES_Y_DE_ENFERMEDADES_PROFESIONALES_POR_SEXO" localSheetId="30">[3]INDICE!#REF!</definedName>
    <definedName name="NUMERO_DE_ACCIDENTES_Y_DE_ENFERMEDADES_PROFESIONALES_POR_SEXO" localSheetId="29">#REF!</definedName>
    <definedName name="NUMERO_DE_ACCIDENTES_Y_DE_ENFERMEDADES_PROFESIONALES_POR_SEXO" localSheetId="27">#REF!</definedName>
    <definedName name="NUMERO_DE_ACCIDENTES_Y_DE_ENFERMEDADES_PROFESIONALES_POR_SEXO" localSheetId="23">#REF!</definedName>
    <definedName name="NUMERO_DE_ACCIDENTES_Y_DE_ENFERMEDADES_PROFESIONALES_POR_SEXO" localSheetId="28">#REF!</definedName>
    <definedName name="NUMERO_DE_ACCIDENTES_Y_DE_ENFERMEDADES_PROFESIONALES_POR_SEXO" localSheetId="16">#REF!</definedName>
    <definedName name="NUMERO_DE_ACCIDENTES_Y_DE_ENFERMEDADES_PROFESIONALES_POR_SEXO" localSheetId="8">#REF!</definedName>
    <definedName name="NUMERO_DE_ACCIDENTES_Y_DE_ENFERMEDADES_PROFESIONALES_POR_SEXO">#REF!</definedName>
    <definedName name="NÚMERO_DE_BONOS_DE_RECONOCIMIENTO_PAGADOS_SEGUN_MES_Y__EX_CAJAS_DE_PREVISION" localSheetId="14">#REF!</definedName>
    <definedName name="NÚMERO_DE_BONOS_DE_RECONOCIMIENTO_PAGADOS_SEGUN_MES_Y__EX_CAJAS_DE_PREVISION" localSheetId="15">#REF!</definedName>
    <definedName name="NÚMERO_DE_BONOS_DE_RECONOCIMIENTO_PAGADOS_SEGUN_MES_Y__EX_CAJAS_DE_PREVISION" localSheetId="9">#REF!</definedName>
    <definedName name="NÚMERO_DE_BONOS_DE_RECONOCIMIENTO_PAGADOS_SEGUN_MES_Y__EX_CAJAS_DE_PREVISION" localSheetId="12">#REF!</definedName>
    <definedName name="NÚMERO_DE_BONOS_DE_RECONOCIMIENTO_PAGADOS_SEGUN_MES_Y__EX_CAJAS_DE_PREVISION" localSheetId="13">#REF!</definedName>
    <definedName name="NÚMERO_DE_BONOS_DE_RECONOCIMIENTO_PAGADOS_SEGUN_MES_Y__EX_CAJAS_DE_PREVISION" localSheetId="19">#REF!</definedName>
    <definedName name="NÚMERO_DE_BONOS_DE_RECONOCIMIENTO_PAGADOS_SEGUN_MES_Y__EX_CAJAS_DE_PREVISION" localSheetId="20">#REF!</definedName>
    <definedName name="NÚMERO_DE_BONOS_DE_RECONOCIMIENTO_PAGADOS_SEGUN_MES_Y__EX_CAJAS_DE_PREVISION" localSheetId="2">#REF!</definedName>
    <definedName name="NÚMERO_DE_BONOS_DE_RECONOCIMIENTO_PAGADOS_SEGUN_MES_Y__EX_CAJAS_DE_PREVISION" localSheetId="30">#REF!</definedName>
    <definedName name="NÚMERO_DE_BONOS_DE_RECONOCIMIENTO_PAGADOS_SEGUN_MES_Y__EX_CAJAS_DE_PREVISION" localSheetId="29">#REF!</definedName>
    <definedName name="NÚMERO_DE_BONOS_DE_RECONOCIMIENTO_PAGADOS_SEGUN_MES_Y__EX_CAJAS_DE_PREVISION" localSheetId="27">#REF!</definedName>
    <definedName name="NÚMERO_DE_BONOS_DE_RECONOCIMIENTO_PAGADOS_SEGUN_MES_Y__EX_CAJAS_DE_PREVISION" localSheetId="23">#REF!</definedName>
    <definedName name="NÚMERO_DE_BONOS_DE_RECONOCIMIENTO_PAGADOS_SEGUN_MES_Y__EX_CAJAS_DE_PREVISION" localSheetId="28">#REF!</definedName>
    <definedName name="NÚMERO_DE_BONOS_DE_RECONOCIMIENTO_PAGADOS_SEGUN_MES_Y__EX_CAJAS_DE_PREVISION" localSheetId="16">#REF!</definedName>
    <definedName name="NÚMERO_DE_BONOS_DE_RECONOCIMIENTO_PAGADOS_SEGUN_MES_Y__EX_CAJAS_DE_PREVISION" localSheetId="36">#REF!</definedName>
    <definedName name="NÚMERO_DE_BONOS_DE_RECONOCIMIENTO_PAGADOS_SEGUN_MES_Y__EX_CAJAS_DE_PREVISION" localSheetId="4">#REF!</definedName>
    <definedName name="NÚMERO_DE_BONOS_DE_RECONOCIMIENTO_PAGADOS_SEGUN_MES_Y__EX_CAJAS_DE_PREVISION" localSheetId="8">#REF!</definedName>
    <definedName name="NÚMERO_DE_BONOS_DE_RECONOCIMIENTO_PAGADOS_SEGUN_MES_Y__EX_CAJAS_DE_PREVISION">#REF!</definedName>
    <definedName name="NUMERO_DE_CAUSANTES_DE_SUBSIDIO_FAMILIAR__SEGÚN_REGIONES" localSheetId="14">#REF!</definedName>
    <definedName name="NUMERO_DE_CAUSANTES_DE_SUBSIDIO_FAMILIAR__SEGÚN_REGIONES" localSheetId="15">#REF!</definedName>
    <definedName name="NUMERO_DE_CAUSANTES_DE_SUBSIDIO_FAMILIAR__SEGÚN_REGIONES" localSheetId="9">#REF!</definedName>
    <definedName name="NUMERO_DE_CAUSANTES_DE_SUBSIDIO_FAMILIAR__SEGÚN_REGIONES" localSheetId="12">#REF!</definedName>
    <definedName name="NUMERO_DE_CAUSANTES_DE_SUBSIDIO_FAMILIAR__SEGÚN_REGIONES" localSheetId="13">#REF!</definedName>
    <definedName name="NUMERO_DE_CAUSANTES_DE_SUBSIDIO_FAMILIAR__SEGÚN_REGIONES" localSheetId="19">#REF!</definedName>
    <definedName name="NUMERO_DE_CAUSANTES_DE_SUBSIDIO_FAMILIAR__SEGÚN_REGIONES" localSheetId="20">#REF!</definedName>
    <definedName name="NUMERO_DE_CAUSANTES_DE_SUBSIDIO_FAMILIAR__SEGÚN_REGIONES" localSheetId="2">#REF!</definedName>
    <definedName name="NUMERO_DE_CAUSANTES_DE_SUBSIDIO_FAMILIAR__SEGÚN_REGIONES" localSheetId="30">#REF!</definedName>
    <definedName name="NUMERO_DE_CAUSANTES_DE_SUBSIDIO_FAMILIAR__SEGÚN_REGIONES" localSheetId="29">#REF!</definedName>
    <definedName name="NUMERO_DE_CAUSANTES_DE_SUBSIDIO_FAMILIAR__SEGÚN_REGIONES" localSheetId="27">#REF!</definedName>
    <definedName name="NUMERO_DE_CAUSANTES_DE_SUBSIDIO_FAMILIAR__SEGÚN_REGIONES" localSheetId="23">#REF!</definedName>
    <definedName name="NUMERO_DE_CAUSANTES_DE_SUBSIDIO_FAMILIAR__SEGÚN_REGIONES" localSheetId="28">#REF!</definedName>
    <definedName name="NUMERO_DE_CAUSANTES_DE_SUBSIDIO_FAMILIAR__SEGÚN_REGIONES" localSheetId="16">#REF!</definedName>
    <definedName name="NUMERO_DE_CAUSANTES_DE_SUBSIDIO_FAMILIAR__SEGÚN_REGIONES" localSheetId="4">#REF!</definedName>
    <definedName name="NUMERO_DE_CAUSANTES_DE_SUBSIDIO_FAMILIAR__SEGÚN_REGIONES" localSheetId="8">#REF!</definedName>
    <definedName name="NUMERO_DE_CAUSANTES_DE_SUBSIDIO_FAMILIAR__SEGÚN_REGIONES">#REF!</definedName>
    <definedName name="NÚMERO_DE_COTIZANTES_PARA_PENSIONES_SEGÚN_EX_CAJAS_DE_PREVISIÓN" localSheetId="14">#REF!</definedName>
    <definedName name="NÚMERO_DE_COTIZANTES_PARA_PENSIONES_SEGÚN_EX_CAJAS_DE_PREVISIÓN" localSheetId="15">#REF!</definedName>
    <definedName name="NÚMERO_DE_COTIZANTES_PARA_PENSIONES_SEGÚN_EX_CAJAS_DE_PREVISIÓN" localSheetId="9">#REF!</definedName>
    <definedName name="NÚMERO_DE_COTIZANTES_PARA_PENSIONES_SEGÚN_EX_CAJAS_DE_PREVISIÓN" localSheetId="12">#REF!</definedName>
    <definedName name="NÚMERO_DE_COTIZANTES_PARA_PENSIONES_SEGÚN_EX_CAJAS_DE_PREVISIÓN" localSheetId="13">#REF!</definedName>
    <definedName name="NÚMERO_DE_COTIZANTES_PARA_PENSIONES_SEGÚN_EX_CAJAS_DE_PREVISIÓN" localSheetId="19">#REF!</definedName>
    <definedName name="NÚMERO_DE_COTIZANTES_PARA_PENSIONES_SEGÚN_EX_CAJAS_DE_PREVISIÓN" localSheetId="20">#REF!</definedName>
    <definedName name="NÚMERO_DE_COTIZANTES_PARA_PENSIONES_SEGÚN_EX_CAJAS_DE_PREVISIÓN" localSheetId="2">#REF!</definedName>
    <definedName name="NÚMERO_DE_COTIZANTES_PARA_PENSIONES_SEGÚN_EX_CAJAS_DE_PREVISIÓN" localSheetId="30">#REF!</definedName>
    <definedName name="NÚMERO_DE_COTIZANTES_PARA_PENSIONES_SEGÚN_EX_CAJAS_DE_PREVISIÓN" localSheetId="29">#REF!</definedName>
    <definedName name="NÚMERO_DE_COTIZANTES_PARA_PENSIONES_SEGÚN_EX_CAJAS_DE_PREVISIÓN" localSheetId="27">#REF!</definedName>
    <definedName name="NÚMERO_DE_COTIZANTES_PARA_PENSIONES_SEGÚN_EX_CAJAS_DE_PREVISIÓN" localSheetId="23">#REF!</definedName>
    <definedName name="NÚMERO_DE_COTIZANTES_PARA_PENSIONES_SEGÚN_EX_CAJAS_DE_PREVISIÓN" localSheetId="28">#REF!</definedName>
    <definedName name="NÚMERO_DE_COTIZANTES_PARA_PENSIONES_SEGÚN_EX_CAJAS_DE_PREVISIÓN" localSheetId="16">#REF!</definedName>
    <definedName name="NÚMERO_DE_COTIZANTES_PARA_PENSIONES_SEGÚN_EX_CAJAS_DE_PREVISIÓN" localSheetId="36">#REF!</definedName>
    <definedName name="NÚMERO_DE_COTIZANTES_PARA_PENSIONES_SEGÚN_EX_CAJAS_DE_PREVISIÓN" localSheetId="4">#REF!</definedName>
    <definedName name="NÚMERO_DE_COTIZANTES_PARA_PENSIONES_SEGÚN_EX_CAJAS_DE_PREVISIÓN" localSheetId="8">#REF!</definedName>
    <definedName name="NÚMERO_DE_COTIZANTES_PARA_PENSIONES_SEGÚN_EX_CAJAS_DE_PREVISIÓN">#REF!</definedName>
    <definedName name="NUMERO_DE_CREDITOS_HIPOTECARIOS_OTORGADOS_POR_EL_SISTEMA_CCAF" localSheetId="14">#REF!</definedName>
    <definedName name="NUMERO_DE_CREDITOS_HIPOTECARIOS_OTORGADOS_POR_EL_SISTEMA_CCAF" localSheetId="15">#REF!</definedName>
    <definedName name="NUMERO_DE_CREDITOS_HIPOTECARIOS_OTORGADOS_POR_EL_SISTEMA_CCAF" localSheetId="9">#REF!</definedName>
    <definedName name="NUMERO_DE_CREDITOS_HIPOTECARIOS_OTORGADOS_POR_EL_SISTEMA_CCAF" localSheetId="12">#REF!</definedName>
    <definedName name="NUMERO_DE_CREDITOS_HIPOTECARIOS_OTORGADOS_POR_EL_SISTEMA_CCAF" localSheetId="13">#REF!</definedName>
    <definedName name="NUMERO_DE_CREDITOS_HIPOTECARIOS_OTORGADOS_POR_EL_SISTEMA_CCAF" localSheetId="19">#REF!</definedName>
    <definedName name="NUMERO_DE_CREDITOS_HIPOTECARIOS_OTORGADOS_POR_EL_SISTEMA_CCAF" localSheetId="20">#REF!</definedName>
    <definedName name="NUMERO_DE_CREDITOS_HIPOTECARIOS_OTORGADOS_POR_EL_SISTEMA_CCAF" localSheetId="2">#REF!</definedName>
    <definedName name="NUMERO_DE_CREDITOS_HIPOTECARIOS_OTORGADOS_POR_EL_SISTEMA_CCAF" localSheetId="29">#REF!</definedName>
    <definedName name="NUMERO_DE_CREDITOS_HIPOTECARIOS_OTORGADOS_POR_EL_SISTEMA_CCAF" localSheetId="27">#REF!</definedName>
    <definedName name="NUMERO_DE_CREDITOS_HIPOTECARIOS_OTORGADOS_POR_EL_SISTEMA_CCAF" localSheetId="23">#REF!</definedName>
    <definedName name="NUMERO_DE_CREDITOS_HIPOTECARIOS_OTORGADOS_POR_EL_SISTEMA_CCAF" localSheetId="28">#REF!</definedName>
    <definedName name="NUMERO_DE_CREDITOS_HIPOTECARIOS_OTORGADOS_POR_EL_SISTEMA_CCAF" localSheetId="16">#REF!</definedName>
    <definedName name="NUMERO_DE_CREDITOS_HIPOTECARIOS_OTORGADOS_POR_EL_SISTEMA_CCAF" localSheetId="4">#REF!</definedName>
    <definedName name="NUMERO_DE_CREDITOS_HIPOTECARIOS_OTORGADOS_POR_EL_SISTEMA_CCAF" localSheetId="8">#REF!</definedName>
    <definedName name="NUMERO_DE_CREDITOS_HIPOTECARIOS_OTORGADOS_POR_EL_SISTEMA_CCAF">#REF!</definedName>
    <definedName name="NUMERO_DE_CREDITOS_SOCIALES_OTORGADOS_POR_EL_SISTEMA_C.C.A.F." localSheetId="14">#REF!</definedName>
    <definedName name="NUMERO_DE_CREDITOS_SOCIALES_OTORGADOS_POR_EL_SISTEMA_C.C.A.F." localSheetId="15">#REF!</definedName>
    <definedName name="NUMERO_DE_CREDITOS_SOCIALES_OTORGADOS_POR_EL_SISTEMA_C.C.A.F." localSheetId="9">#REF!</definedName>
    <definedName name="NUMERO_DE_CREDITOS_SOCIALES_OTORGADOS_POR_EL_SISTEMA_C.C.A.F." localSheetId="12">#REF!</definedName>
    <definedName name="NUMERO_DE_CREDITOS_SOCIALES_OTORGADOS_POR_EL_SISTEMA_C.C.A.F." localSheetId="13">#REF!</definedName>
    <definedName name="NUMERO_DE_CREDITOS_SOCIALES_OTORGADOS_POR_EL_SISTEMA_C.C.A.F." localSheetId="19">#REF!</definedName>
    <definedName name="NUMERO_DE_CREDITOS_SOCIALES_OTORGADOS_POR_EL_SISTEMA_C.C.A.F." localSheetId="20">#REF!</definedName>
    <definedName name="NUMERO_DE_CREDITOS_SOCIALES_OTORGADOS_POR_EL_SISTEMA_C.C.A.F." localSheetId="2">#REF!</definedName>
    <definedName name="NUMERO_DE_CREDITOS_SOCIALES_OTORGADOS_POR_EL_SISTEMA_C.C.A.F." localSheetId="29">#REF!</definedName>
    <definedName name="NUMERO_DE_CREDITOS_SOCIALES_OTORGADOS_POR_EL_SISTEMA_C.C.A.F." localSheetId="27">#REF!</definedName>
    <definedName name="NUMERO_DE_CREDITOS_SOCIALES_OTORGADOS_POR_EL_SISTEMA_C.C.A.F." localSheetId="23">#REF!</definedName>
    <definedName name="NUMERO_DE_CREDITOS_SOCIALES_OTORGADOS_POR_EL_SISTEMA_C.C.A.F." localSheetId="28">#REF!</definedName>
    <definedName name="NUMERO_DE_CREDITOS_SOCIALES_OTORGADOS_POR_EL_SISTEMA_C.C.A.F." localSheetId="16">#REF!</definedName>
    <definedName name="NUMERO_DE_CREDITOS_SOCIALES_OTORGADOS_POR_EL_SISTEMA_C.C.A.F." localSheetId="4">#REF!</definedName>
    <definedName name="NUMERO_DE_CREDITOS_SOCIALES_OTORGADOS_POR_EL_SISTEMA_C.C.A.F." localSheetId="8">#REF!</definedName>
    <definedName name="NUMERO_DE_CREDITOS_SOCIALES_OTORGADOS_POR_EL_SISTEMA_C.C.A.F.">#REF!</definedName>
    <definedName name="NÚMERO_DE_DÍAS_DE_SUBSIDIOS_PAGADOS_POR_ACCIDENTES_DEL_TRABAJO" localSheetId="14">#REF!</definedName>
    <definedName name="NÚMERO_DE_DÍAS_DE_SUBSIDIOS_PAGADOS_POR_ACCIDENTES_DEL_TRABAJO" localSheetId="15">#REF!</definedName>
    <definedName name="NÚMERO_DE_DÍAS_DE_SUBSIDIOS_PAGADOS_POR_ACCIDENTES_DEL_TRABAJO" localSheetId="9">#REF!</definedName>
    <definedName name="NÚMERO_DE_DÍAS_DE_SUBSIDIOS_PAGADOS_POR_ACCIDENTES_DEL_TRABAJO" localSheetId="12">#REF!</definedName>
    <definedName name="NÚMERO_DE_DÍAS_DE_SUBSIDIOS_PAGADOS_POR_ACCIDENTES_DEL_TRABAJO" localSheetId="13">#REF!</definedName>
    <definedName name="NÚMERO_DE_DÍAS_DE_SUBSIDIOS_PAGADOS_POR_ACCIDENTES_DEL_TRABAJO" localSheetId="19">#REF!</definedName>
    <definedName name="NÚMERO_DE_DÍAS_DE_SUBSIDIOS_PAGADOS_POR_ACCIDENTES_DEL_TRABAJO" localSheetId="20">#REF!</definedName>
    <definedName name="NÚMERO_DE_DÍAS_DE_SUBSIDIOS_PAGADOS_POR_ACCIDENTES_DEL_TRABAJO" localSheetId="2">#REF!</definedName>
    <definedName name="NÚMERO_DE_DÍAS_DE_SUBSIDIOS_PAGADOS_POR_ACCIDENTES_DEL_TRABAJO" localSheetId="30">#REF!</definedName>
    <definedName name="NÚMERO_DE_DÍAS_DE_SUBSIDIOS_PAGADOS_POR_ACCIDENTES_DEL_TRABAJO" localSheetId="29">#REF!</definedName>
    <definedName name="NÚMERO_DE_DÍAS_DE_SUBSIDIOS_PAGADOS_POR_ACCIDENTES_DEL_TRABAJO" localSheetId="27">#REF!</definedName>
    <definedName name="NÚMERO_DE_DÍAS_DE_SUBSIDIOS_PAGADOS_POR_ACCIDENTES_DEL_TRABAJO" localSheetId="23">#REF!</definedName>
    <definedName name="NÚMERO_DE_DÍAS_DE_SUBSIDIOS_PAGADOS_POR_ACCIDENTES_DEL_TRABAJO" localSheetId="28">#REF!</definedName>
    <definedName name="NÚMERO_DE_DÍAS_DE_SUBSIDIOS_PAGADOS_POR_ACCIDENTES_DEL_TRABAJO" localSheetId="16">#REF!</definedName>
    <definedName name="NÚMERO_DE_DÍAS_DE_SUBSIDIOS_PAGADOS_POR_ACCIDENTES_DEL_TRABAJO" localSheetId="4">#REF!</definedName>
    <definedName name="NÚMERO_DE_DÍAS_DE_SUBSIDIOS_PAGADOS_POR_ACCIDENTES_DEL_TRABAJO" localSheetId="8">#REF!</definedName>
    <definedName name="NÚMERO_DE_DÍAS_DE_SUBSIDIOS_PAGADOS_POR_ACCIDENTES_DEL_TRABAJO">#REF!</definedName>
    <definedName name="NUMERO_DE_DIAS_PAGADOS_EN_SUBSIDIOS_DE_ORIGEN_COMUN__POR_LAS_C.C.A.F." localSheetId="14">#REF!</definedName>
    <definedName name="NUMERO_DE_DIAS_PAGADOS_EN_SUBSIDIOS_DE_ORIGEN_COMUN__POR_LAS_C.C.A.F." localSheetId="15">#REF!</definedName>
    <definedName name="NUMERO_DE_DIAS_PAGADOS_EN_SUBSIDIOS_DE_ORIGEN_COMUN__POR_LAS_C.C.A.F." localSheetId="9">#REF!</definedName>
    <definedName name="NUMERO_DE_DIAS_PAGADOS_EN_SUBSIDIOS_DE_ORIGEN_COMUN__POR_LAS_C.C.A.F." localSheetId="12">#REF!</definedName>
    <definedName name="NUMERO_DE_DIAS_PAGADOS_EN_SUBSIDIOS_DE_ORIGEN_COMUN__POR_LAS_C.C.A.F." localSheetId="13">#REF!</definedName>
    <definedName name="NUMERO_DE_DIAS_PAGADOS_EN_SUBSIDIOS_DE_ORIGEN_COMUN__POR_LAS_C.C.A.F." localSheetId="19">#REF!</definedName>
    <definedName name="NUMERO_DE_DIAS_PAGADOS_EN_SUBSIDIOS_DE_ORIGEN_COMUN__POR_LAS_C.C.A.F." localSheetId="20">#REF!</definedName>
    <definedName name="NUMERO_DE_DIAS_PAGADOS_EN_SUBSIDIOS_DE_ORIGEN_COMUN__POR_LAS_C.C.A.F." localSheetId="2">#REF!</definedName>
    <definedName name="NUMERO_DE_DIAS_PAGADOS_EN_SUBSIDIOS_DE_ORIGEN_COMUN__POR_LAS_C.C.A.F." localSheetId="30">#REF!</definedName>
    <definedName name="NUMERO_DE_DIAS_PAGADOS_EN_SUBSIDIOS_DE_ORIGEN_COMUN__POR_LAS_C.C.A.F." localSheetId="29">#REF!</definedName>
    <definedName name="NUMERO_DE_DIAS_PAGADOS_EN_SUBSIDIOS_DE_ORIGEN_COMUN__POR_LAS_C.C.A.F." localSheetId="27">#REF!</definedName>
    <definedName name="NUMERO_DE_DIAS_PAGADOS_EN_SUBSIDIOS_DE_ORIGEN_COMUN__POR_LAS_C.C.A.F." localSheetId="23">#REF!</definedName>
    <definedName name="NUMERO_DE_DIAS_PAGADOS_EN_SUBSIDIOS_DE_ORIGEN_COMUN__POR_LAS_C.C.A.F." localSheetId="28">#REF!</definedName>
    <definedName name="NUMERO_DE_DIAS_PAGADOS_EN_SUBSIDIOS_DE_ORIGEN_COMUN__POR_LAS_C.C.A.F." localSheetId="16">#REF!</definedName>
    <definedName name="NUMERO_DE_DIAS_PAGADOS_EN_SUBSIDIOS_DE_ORIGEN_COMUN__POR_LAS_C.C.A.F." localSheetId="4">#REF!</definedName>
    <definedName name="NUMERO_DE_DIAS_PAGADOS_EN_SUBSIDIOS_DE_ORIGEN_COMUN__POR_LAS_C.C.A.F." localSheetId="8">#REF!</definedName>
    <definedName name="NUMERO_DE_DIAS_PAGADOS_EN_SUBSIDIOS_DE_ORIGEN_COMUN__POR_LAS_C.C.A.F.">#REF!</definedName>
    <definedName name="NUMERO_DE_DIAS_PAGADOS_POR_EL_SISTEMA_MATERNAL_AÑO_2005" localSheetId="14">#REF!</definedName>
    <definedName name="NUMERO_DE_DIAS_PAGADOS_POR_EL_SISTEMA_MATERNAL_AÑO_2005" localSheetId="15">#REF!</definedName>
    <definedName name="NUMERO_DE_DIAS_PAGADOS_POR_EL_SISTEMA_MATERNAL_AÑO_2005" localSheetId="9">#REF!</definedName>
    <definedName name="NUMERO_DE_DIAS_PAGADOS_POR_EL_SISTEMA_MATERNAL_AÑO_2005" localSheetId="12">#REF!</definedName>
    <definedName name="NUMERO_DE_DIAS_PAGADOS_POR_EL_SISTEMA_MATERNAL_AÑO_2005" localSheetId="13">#REF!</definedName>
    <definedName name="NUMERO_DE_DIAS_PAGADOS_POR_EL_SISTEMA_MATERNAL_AÑO_2005" localSheetId="19">#REF!</definedName>
    <definedName name="NUMERO_DE_DIAS_PAGADOS_POR_EL_SISTEMA_MATERNAL_AÑO_2005" localSheetId="20">#REF!</definedName>
    <definedName name="NUMERO_DE_DIAS_PAGADOS_POR_EL_SISTEMA_MATERNAL_AÑO_2005" localSheetId="2">#REF!</definedName>
    <definedName name="NUMERO_DE_DIAS_PAGADOS_POR_EL_SISTEMA_MATERNAL_AÑO_2005" localSheetId="30">#REF!</definedName>
    <definedName name="NUMERO_DE_DIAS_PAGADOS_POR_EL_SISTEMA_MATERNAL_AÑO_2005" localSheetId="29">#REF!</definedName>
    <definedName name="NUMERO_DE_DIAS_PAGADOS_POR_EL_SISTEMA_MATERNAL_AÑO_2005" localSheetId="27">#REF!</definedName>
    <definedName name="NUMERO_DE_DIAS_PAGADOS_POR_EL_SISTEMA_MATERNAL_AÑO_2005" localSheetId="23">#REF!</definedName>
    <definedName name="NUMERO_DE_DIAS_PAGADOS_POR_EL_SISTEMA_MATERNAL_AÑO_2005" localSheetId="28">#REF!</definedName>
    <definedName name="NUMERO_DE_DIAS_PAGADOS_POR_EL_SISTEMA_MATERNAL_AÑO_2005" localSheetId="16">#REF!</definedName>
    <definedName name="NUMERO_DE_DIAS_PAGADOS_POR_EL_SISTEMA_MATERNAL_AÑO_2005" localSheetId="4">#REF!</definedName>
    <definedName name="NUMERO_DE_DIAS_PAGADOS_POR_EL_SISTEMA_MATERNAL_AÑO_2005" localSheetId="8">#REF!</definedName>
    <definedName name="NUMERO_DE_DIAS_PAGADOS_POR_EL_SISTEMA_MATERNAL_AÑO_2005">#REF!</definedName>
    <definedName name="NUMERO_DE_DIAS_PERDIDOS__POR_ACCIDENTES_DEL_TRABAJO_Y_DE_TRAYECTO__SEGÚN_TIPO_DE_ACCIDENTE_Y_MUTUAL" localSheetId="14">#REF!</definedName>
    <definedName name="NUMERO_DE_DIAS_PERDIDOS__POR_ACCIDENTES_DEL_TRABAJO_Y_DE_TRAYECTO__SEGÚN_TIPO_DE_ACCIDENTE_Y_MUTUAL" localSheetId="15">#REF!</definedName>
    <definedName name="NUMERO_DE_DIAS_PERDIDOS__POR_ACCIDENTES_DEL_TRABAJO_Y_DE_TRAYECTO__SEGÚN_TIPO_DE_ACCIDENTE_Y_MUTUAL" localSheetId="9">#REF!</definedName>
    <definedName name="NUMERO_DE_DIAS_PERDIDOS__POR_ACCIDENTES_DEL_TRABAJO_Y_DE_TRAYECTO__SEGÚN_TIPO_DE_ACCIDENTE_Y_MUTUAL" localSheetId="12">#REF!</definedName>
    <definedName name="NUMERO_DE_DIAS_PERDIDOS__POR_ACCIDENTES_DEL_TRABAJO_Y_DE_TRAYECTO__SEGÚN_TIPO_DE_ACCIDENTE_Y_MUTUAL" localSheetId="13">#REF!</definedName>
    <definedName name="NUMERO_DE_DIAS_PERDIDOS__POR_ACCIDENTES_DEL_TRABAJO_Y_DE_TRAYECTO__SEGÚN_TIPO_DE_ACCIDENTE_Y_MUTUAL" localSheetId="19">#REF!</definedName>
    <definedName name="NUMERO_DE_DIAS_PERDIDOS__POR_ACCIDENTES_DEL_TRABAJO_Y_DE_TRAYECTO__SEGÚN_TIPO_DE_ACCIDENTE_Y_MUTUAL" localSheetId="20">#REF!</definedName>
    <definedName name="NUMERO_DE_DIAS_PERDIDOS__POR_ACCIDENTES_DEL_TRABAJO_Y_DE_TRAYECTO__SEGÚN_TIPO_DE_ACCIDENTE_Y_MUTUAL" localSheetId="2">#REF!</definedName>
    <definedName name="NUMERO_DE_DIAS_PERDIDOS__POR_ACCIDENTES_DEL_TRABAJO_Y_DE_TRAYECTO__SEGÚN_TIPO_DE_ACCIDENTE_Y_MUTUAL" localSheetId="30">#REF!</definedName>
    <definedName name="NUMERO_DE_DIAS_PERDIDOS__POR_ACCIDENTES_DEL_TRABAJO_Y_DE_TRAYECTO__SEGÚN_TIPO_DE_ACCIDENTE_Y_MUTUAL" localSheetId="29">#REF!</definedName>
    <definedName name="NUMERO_DE_DIAS_PERDIDOS__POR_ACCIDENTES_DEL_TRABAJO_Y_DE_TRAYECTO__SEGÚN_TIPO_DE_ACCIDENTE_Y_MUTUAL" localSheetId="27">#REF!</definedName>
    <definedName name="NUMERO_DE_DIAS_PERDIDOS__POR_ACCIDENTES_DEL_TRABAJO_Y_DE_TRAYECTO__SEGÚN_TIPO_DE_ACCIDENTE_Y_MUTUAL" localSheetId="23">#REF!</definedName>
    <definedName name="NUMERO_DE_DIAS_PERDIDOS__POR_ACCIDENTES_DEL_TRABAJO_Y_DE_TRAYECTO__SEGÚN_TIPO_DE_ACCIDENTE_Y_MUTUAL" localSheetId="28">#REF!</definedName>
    <definedName name="NUMERO_DE_DIAS_PERDIDOS__POR_ACCIDENTES_DEL_TRABAJO_Y_DE_TRAYECTO__SEGÚN_TIPO_DE_ACCIDENTE_Y_MUTUAL" localSheetId="16">#REF!</definedName>
    <definedName name="NUMERO_DE_DIAS_PERDIDOS__POR_ACCIDENTES_DEL_TRABAJO_Y_DE_TRAYECTO__SEGÚN_TIPO_DE_ACCIDENTE_Y_MUTUAL" localSheetId="4">#REF!</definedName>
    <definedName name="NUMERO_DE_DIAS_PERDIDOS__POR_ACCIDENTES_DEL_TRABAJO_Y_DE_TRAYECTO__SEGÚN_TIPO_DE_ACCIDENTE_Y_MUTUAL" localSheetId="8">#REF!</definedName>
    <definedName name="NUMERO_DE_DIAS_PERDIDOS__POR_ACCIDENTES_DEL_TRABAJO_Y_DE_TRAYECTO__SEGÚN_TIPO_DE_ACCIDENTE_Y_MUTUAL">#REF!</definedName>
    <definedName name="NUMERO_DE_EMPRESAS_AFILIADAS_A__C.C.A.F." localSheetId="14">#REF!</definedName>
    <definedName name="NUMERO_DE_EMPRESAS_AFILIADAS_A__C.C.A.F." localSheetId="15">#REF!</definedName>
    <definedName name="NUMERO_DE_EMPRESAS_AFILIADAS_A__C.C.A.F." localSheetId="9">#REF!</definedName>
    <definedName name="NUMERO_DE_EMPRESAS_AFILIADAS_A__C.C.A.F." localSheetId="12">#REF!</definedName>
    <definedName name="NUMERO_DE_EMPRESAS_AFILIADAS_A__C.C.A.F." localSheetId="13">#REF!</definedName>
    <definedName name="NUMERO_DE_EMPRESAS_AFILIADAS_A__C.C.A.F." localSheetId="19">#REF!</definedName>
    <definedName name="NUMERO_DE_EMPRESAS_AFILIADAS_A__C.C.A.F." localSheetId="20">#REF!</definedName>
    <definedName name="NUMERO_DE_EMPRESAS_AFILIADAS_A__C.C.A.F." localSheetId="2">#REF!</definedName>
    <definedName name="NUMERO_DE_EMPRESAS_AFILIADAS_A__C.C.A.F." localSheetId="29">#REF!</definedName>
    <definedName name="NUMERO_DE_EMPRESAS_AFILIADAS_A__C.C.A.F." localSheetId="27">#REF!</definedName>
    <definedName name="NUMERO_DE_EMPRESAS_AFILIADAS_A__C.C.A.F." localSheetId="23">#REF!</definedName>
    <definedName name="NUMERO_DE_EMPRESAS_AFILIADAS_A__C.C.A.F." localSheetId="28">#REF!</definedName>
    <definedName name="NUMERO_DE_EMPRESAS_AFILIADAS_A__C.C.A.F." localSheetId="16">#REF!</definedName>
    <definedName name="NUMERO_DE_EMPRESAS_AFILIADAS_A__C.C.A.F." localSheetId="4">#REF!</definedName>
    <definedName name="NUMERO_DE_EMPRESAS_AFILIADAS_A__C.C.A.F." localSheetId="8">#REF!</definedName>
    <definedName name="NUMERO_DE_EMPRESAS_AFILIADAS_A__C.C.A.F.">#REF!</definedName>
    <definedName name="NÚMERO_DE_ENTIDADES_EMPLEADORAS_COTIZANTES" localSheetId="14">#REF!</definedName>
    <definedName name="NÚMERO_DE_ENTIDADES_EMPLEADORAS_COTIZANTES" localSheetId="15">#REF!</definedName>
    <definedName name="NÚMERO_DE_ENTIDADES_EMPLEADORAS_COTIZANTES" localSheetId="9">#REF!</definedName>
    <definedName name="NÚMERO_DE_ENTIDADES_EMPLEADORAS_COTIZANTES" localSheetId="12">#REF!</definedName>
    <definedName name="NÚMERO_DE_ENTIDADES_EMPLEADORAS_COTIZANTES" localSheetId="13">#REF!</definedName>
    <definedName name="NÚMERO_DE_ENTIDADES_EMPLEADORAS_COTIZANTES" localSheetId="19">#REF!</definedName>
    <definedName name="NÚMERO_DE_ENTIDADES_EMPLEADORAS_COTIZANTES" localSheetId="20">#REF!</definedName>
    <definedName name="NÚMERO_DE_ENTIDADES_EMPLEADORAS_COTIZANTES" localSheetId="2">#REF!</definedName>
    <definedName name="NÚMERO_DE_ENTIDADES_EMPLEADORAS_COTIZANTES" localSheetId="30">#REF!</definedName>
    <definedName name="NÚMERO_DE_ENTIDADES_EMPLEADORAS_COTIZANTES" localSheetId="29">#REF!</definedName>
    <definedName name="NÚMERO_DE_ENTIDADES_EMPLEADORAS_COTIZANTES" localSheetId="27">#REF!</definedName>
    <definedName name="NÚMERO_DE_ENTIDADES_EMPLEADORAS_COTIZANTES" localSheetId="23">#REF!</definedName>
    <definedName name="NÚMERO_DE_ENTIDADES_EMPLEADORAS_COTIZANTES" localSheetId="28">#REF!</definedName>
    <definedName name="NÚMERO_DE_ENTIDADES_EMPLEADORAS_COTIZANTES" localSheetId="16">#REF!</definedName>
    <definedName name="NÚMERO_DE_ENTIDADES_EMPLEADORAS_COTIZANTES" localSheetId="4">#REF!</definedName>
    <definedName name="NÚMERO_DE_ENTIDADES_EMPLEADORAS_COTIZANTES" localSheetId="8">#REF!</definedName>
    <definedName name="NÚMERO_DE_ENTIDADES_EMPLEADORAS_COTIZANTES">#REF!</definedName>
    <definedName name="NÚMERO_DE_INDEMNIZACIONES_POR_ACCIDENTES_DEL_TRABAJO" localSheetId="14">#REF!</definedName>
    <definedName name="NÚMERO_DE_INDEMNIZACIONES_POR_ACCIDENTES_DEL_TRABAJO" localSheetId="15">#REF!</definedName>
    <definedName name="NÚMERO_DE_INDEMNIZACIONES_POR_ACCIDENTES_DEL_TRABAJO" localSheetId="9">#REF!</definedName>
    <definedName name="NÚMERO_DE_INDEMNIZACIONES_POR_ACCIDENTES_DEL_TRABAJO" localSheetId="12">#REF!</definedName>
    <definedName name="NÚMERO_DE_INDEMNIZACIONES_POR_ACCIDENTES_DEL_TRABAJO" localSheetId="13">#REF!</definedName>
    <definedName name="NÚMERO_DE_INDEMNIZACIONES_POR_ACCIDENTES_DEL_TRABAJO" localSheetId="19">#REF!</definedName>
    <definedName name="NÚMERO_DE_INDEMNIZACIONES_POR_ACCIDENTES_DEL_TRABAJO" localSheetId="20">#REF!</definedName>
    <definedName name="NÚMERO_DE_INDEMNIZACIONES_POR_ACCIDENTES_DEL_TRABAJO" localSheetId="2">#REF!</definedName>
    <definedName name="NÚMERO_DE_INDEMNIZACIONES_POR_ACCIDENTES_DEL_TRABAJO" localSheetId="30">#REF!</definedName>
    <definedName name="NÚMERO_DE_INDEMNIZACIONES_POR_ACCIDENTES_DEL_TRABAJO" localSheetId="29">#REF!</definedName>
    <definedName name="NÚMERO_DE_INDEMNIZACIONES_POR_ACCIDENTES_DEL_TRABAJO" localSheetId="27">#REF!</definedName>
    <definedName name="NÚMERO_DE_INDEMNIZACIONES_POR_ACCIDENTES_DEL_TRABAJO" localSheetId="23">#REF!</definedName>
    <definedName name="NÚMERO_DE_INDEMNIZACIONES_POR_ACCIDENTES_DEL_TRABAJO" localSheetId="28">#REF!</definedName>
    <definedName name="NÚMERO_DE_INDEMNIZACIONES_POR_ACCIDENTES_DEL_TRABAJO" localSheetId="16">#REF!</definedName>
    <definedName name="NÚMERO_DE_INDEMNIZACIONES_POR_ACCIDENTES_DEL_TRABAJO" localSheetId="4">#REF!</definedName>
    <definedName name="NÚMERO_DE_INDEMNIZACIONES_POR_ACCIDENTES_DEL_TRABAJO" localSheetId="8">#REF!</definedName>
    <definedName name="NÚMERO_DE_INDEMNIZACIONES_POR_ACCIDENTES_DEL_TRABAJO">#REF!</definedName>
    <definedName name="NUMERO_DE_NUEVOS_CUPOS_OTORGADOS_DE_PASIS" localSheetId="14">#REF!</definedName>
    <definedName name="NUMERO_DE_NUEVOS_CUPOS_OTORGADOS_DE_PASIS" localSheetId="15">#REF!</definedName>
    <definedName name="NUMERO_DE_NUEVOS_CUPOS_OTORGADOS_DE_PASIS" localSheetId="9">#REF!</definedName>
    <definedName name="NUMERO_DE_NUEVOS_CUPOS_OTORGADOS_DE_PASIS" localSheetId="12">#REF!</definedName>
    <definedName name="NUMERO_DE_NUEVOS_CUPOS_OTORGADOS_DE_PASIS" localSheetId="13">#REF!</definedName>
    <definedName name="NUMERO_DE_NUEVOS_CUPOS_OTORGADOS_DE_PASIS" localSheetId="19">#REF!</definedName>
    <definedName name="NUMERO_DE_NUEVOS_CUPOS_OTORGADOS_DE_PASIS" localSheetId="20">#REF!</definedName>
    <definedName name="NUMERO_DE_NUEVOS_CUPOS_OTORGADOS_DE_PASIS" localSheetId="2">#REF!</definedName>
    <definedName name="NUMERO_DE_NUEVOS_CUPOS_OTORGADOS_DE_PASIS" localSheetId="30">#REF!</definedName>
    <definedName name="NUMERO_DE_NUEVOS_CUPOS_OTORGADOS_DE_PASIS" localSheetId="29">#REF!</definedName>
    <definedName name="NUMERO_DE_NUEVOS_CUPOS_OTORGADOS_DE_PASIS" localSheetId="27">#REF!</definedName>
    <definedName name="NUMERO_DE_NUEVOS_CUPOS_OTORGADOS_DE_PASIS" localSheetId="23">#REF!</definedName>
    <definedName name="NUMERO_DE_NUEVOS_CUPOS_OTORGADOS_DE_PASIS" localSheetId="28">#REF!</definedName>
    <definedName name="NUMERO_DE_NUEVOS_CUPOS_OTORGADOS_DE_PASIS" localSheetId="16">#REF!</definedName>
    <definedName name="NUMERO_DE_NUEVOS_CUPOS_OTORGADOS_DE_PASIS" localSheetId="36">#REF!</definedName>
    <definedName name="NUMERO_DE_NUEVOS_CUPOS_OTORGADOS_DE_PASIS" localSheetId="4">#REF!</definedName>
    <definedName name="NUMERO_DE_NUEVOS_CUPOS_OTORGADOS_DE_PASIS" localSheetId="8">#REF!</definedName>
    <definedName name="NUMERO_DE_NUEVOS_CUPOS_OTORGADOS_DE_PASIS">#REF!</definedName>
    <definedName name="NUMERO_DE_NUEVOS_CUPOS_OTORGADOS_DE_PASIS_POR_REGIONES" localSheetId="14">#REF!</definedName>
    <definedName name="NUMERO_DE_NUEVOS_CUPOS_OTORGADOS_DE_PASIS_POR_REGIONES" localSheetId="15">#REF!</definedName>
    <definedName name="NUMERO_DE_NUEVOS_CUPOS_OTORGADOS_DE_PASIS_POR_REGIONES" localSheetId="9">#REF!</definedName>
    <definedName name="NUMERO_DE_NUEVOS_CUPOS_OTORGADOS_DE_PASIS_POR_REGIONES" localSheetId="12">#REF!</definedName>
    <definedName name="NUMERO_DE_NUEVOS_CUPOS_OTORGADOS_DE_PASIS_POR_REGIONES" localSheetId="13">#REF!</definedName>
    <definedName name="NUMERO_DE_NUEVOS_CUPOS_OTORGADOS_DE_PASIS_POR_REGIONES" localSheetId="19">#REF!</definedName>
    <definedName name="NUMERO_DE_NUEVOS_CUPOS_OTORGADOS_DE_PASIS_POR_REGIONES" localSheetId="20">#REF!</definedName>
    <definedName name="NUMERO_DE_NUEVOS_CUPOS_OTORGADOS_DE_PASIS_POR_REGIONES" localSheetId="2">#REF!</definedName>
    <definedName name="NUMERO_DE_NUEVOS_CUPOS_OTORGADOS_DE_PASIS_POR_REGIONES" localSheetId="30">#REF!</definedName>
    <definedName name="NUMERO_DE_NUEVOS_CUPOS_OTORGADOS_DE_PASIS_POR_REGIONES" localSheetId="29">#REF!</definedName>
    <definedName name="NUMERO_DE_NUEVOS_CUPOS_OTORGADOS_DE_PASIS_POR_REGIONES" localSheetId="27">#REF!</definedName>
    <definedName name="NUMERO_DE_NUEVOS_CUPOS_OTORGADOS_DE_PASIS_POR_REGIONES" localSheetId="23">#REF!</definedName>
    <definedName name="NUMERO_DE_NUEVOS_CUPOS_OTORGADOS_DE_PASIS_POR_REGIONES" localSheetId="28">#REF!</definedName>
    <definedName name="NUMERO_DE_NUEVOS_CUPOS_OTORGADOS_DE_PASIS_POR_REGIONES" localSheetId="16">#REF!</definedName>
    <definedName name="NUMERO_DE_NUEVOS_CUPOS_OTORGADOS_DE_PASIS_POR_REGIONES" localSheetId="36">#REF!</definedName>
    <definedName name="NUMERO_DE_NUEVOS_CUPOS_OTORGADOS_DE_PASIS_POR_REGIONES" localSheetId="4">#REF!</definedName>
    <definedName name="NUMERO_DE_NUEVOS_CUPOS_OTORGADOS_DE_PASIS_POR_REGIONES" localSheetId="8">#REF!</definedName>
    <definedName name="NUMERO_DE_NUEVOS_CUPOS_OTORGADOS_DE_PASIS_POR_REGIONES">#REF!</definedName>
    <definedName name="NUMERO_DE_PENSIONADOS_AFILIADOS_A_C.C.A.F." localSheetId="14">#REF!</definedName>
    <definedName name="NUMERO_DE_PENSIONADOS_AFILIADOS_A_C.C.A.F." localSheetId="15">#REF!</definedName>
    <definedName name="NUMERO_DE_PENSIONADOS_AFILIADOS_A_C.C.A.F." localSheetId="9">#REF!</definedName>
    <definedName name="NUMERO_DE_PENSIONADOS_AFILIADOS_A_C.C.A.F." localSheetId="12">#REF!</definedName>
    <definedName name="NUMERO_DE_PENSIONADOS_AFILIADOS_A_C.C.A.F." localSheetId="13">#REF!</definedName>
    <definedName name="NUMERO_DE_PENSIONADOS_AFILIADOS_A_C.C.A.F." localSheetId="19">#REF!</definedName>
    <definedName name="NUMERO_DE_PENSIONADOS_AFILIADOS_A_C.C.A.F." localSheetId="20">#REF!</definedName>
    <definedName name="NUMERO_DE_PENSIONADOS_AFILIADOS_A_C.C.A.F." localSheetId="2">#REF!</definedName>
    <definedName name="NUMERO_DE_PENSIONADOS_AFILIADOS_A_C.C.A.F." localSheetId="29">#REF!</definedName>
    <definedName name="NUMERO_DE_PENSIONADOS_AFILIADOS_A_C.C.A.F." localSheetId="27">#REF!</definedName>
    <definedName name="NUMERO_DE_PENSIONADOS_AFILIADOS_A_C.C.A.F." localSheetId="23">#REF!</definedName>
    <definedName name="NUMERO_DE_PENSIONADOS_AFILIADOS_A_C.C.A.F." localSheetId="28">#REF!</definedName>
    <definedName name="NUMERO_DE_PENSIONADOS_AFILIADOS_A_C.C.A.F." localSheetId="16">#REF!</definedName>
    <definedName name="NUMERO_DE_PENSIONADOS_AFILIADOS_A_C.C.A.F." localSheetId="4">#REF!</definedName>
    <definedName name="NUMERO_DE_PENSIONADOS_AFILIADOS_A_C.C.A.F." localSheetId="8">#REF!</definedName>
    <definedName name="NUMERO_DE_PENSIONADOS_AFILIADOS_A_C.C.A.F.">#REF!</definedName>
    <definedName name="NUMERO_DE_PENSIONES_EMITIDAS_POR_REGIONES" localSheetId="14">#REF!</definedName>
    <definedName name="NUMERO_DE_PENSIONES_EMITIDAS_POR_REGIONES" localSheetId="15">#REF!</definedName>
    <definedName name="NUMERO_DE_PENSIONES_EMITIDAS_POR_REGIONES" localSheetId="9">#REF!</definedName>
    <definedName name="NUMERO_DE_PENSIONES_EMITIDAS_POR_REGIONES" localSheetId="12">#REF!</definedName>
    <definedName name="NUMERO_DE_PENSIONES_EMITIDAS_POR_REGIONES" localSheetId="13">#REF!</definedName>
    <definedName name="NUMERO_DE_PENSIONES_EMITIDAS_POR_REGIONES" localSheetId="19">#REF!</definedName>
    <definedName name="NUMERO_DE_PENSIONES_EMITIDAS_POR_REGIONES" localSheetId="20">#REF!</definedName>
    <definedName name="NUMERO_DE_PENSIONES_EMITIDAS_POR_REGIONES" localSheetId="2">#REF!</definedName>
    <definedName name="NUMERO_DE_PENSIONES_EMITIDAS_POR_REGIONES" localSheetId="30">#REF!</definedName>
    <definedName name="NUMERO_DE_PENSIONES_EMITIDAS_POR_REGIONES" localSheetId="29">#REF!</definedName>
    <definedName name="NUMERO_DE_PENSIONES_EMITIDAS_POR_REGIONES" localSheetId="27">#REF!</definedName>
    <definedName name="NUMERO_DE_PENSIONES_EMITIDAS_POR_REGIONES" localSheetId="23">#REF!</definedName>
    <definedName name="NUMERO_DE_PENSIONES_EMITIDAS_POR_REGIONES" localSheetId="28">#REF!</definedName>
    <definedName name="NUMERO_DE_PENSIONES_EMITIDAS_POR_REGIONES" localSheetId="16">#REF!</definedName>
    <definedName name="NUMERO_DE_PENSIONES_EMITIDAS_POR_REGIONES" localSheetId="36">#REF!</definedName>
    <definedName name="NUMERO_DE_PENSIONES_EMITIDAS_POR_REGIONES" localSheetId="4">#REF!</definedName>
    <definedName name="NUMERO_DE_PENSIONES_EMITIDAS_POR_REGIONES" localSheetId="8">#REF!</definedName>
    <definedName name="NUMERO_DE_PENSIONES_EMITIDAS_POR_REGIONES">#REF!</definedName>
    <definedName name="NÚMERO_DE_PENSIONES_EMITIDAS_SEGUN_MES_Y_CAJAS_DE_PREVISIÓN" localSheetId="14">#REF!</definedName>
    <definedName name="NÚMERO_DE_PENSIONES_EMITIDAS_SEGUN_MES_Y_CAJAS_DE_PREVISIÓN" localSheetId="15">#REF!</definedName>
    <definedName name="NÚMERO_DE_PENSIONES_EMITIDAS_SEGUN_MES_Y_CAJAS_DE_PREVISIÓN" localSheetId="9">#REF!</definedName>
    <definedName name="NÚMERO_DE_PENSIONES_EMITIDAS_SEGUN_MES_Y_CAJAS_DE_PREVISIÓN" localSheetId="12">#REF!</definedName>
    <definedName name="NÚMERO_DE_PENSIONES_EMITIDAS_SEGUN_MES_Y_CAJAS_DE_PREVISIÓN" localSheetId="13">#REF!</definedName>
    <definedName name="NÚMERO_DE_PENSIONES_EMITIDAS_SEGUN_MES_Y_CAJAS_DE_PREVISIÓN" localSheetId="19">#REF!</definedName>
    <definedName name="NÚMERO_DE_PENSIONES_EMITIDAS_SEGUN_MES_Y_CAJAS_DE_PREVISIÓN" localSheetId="20">#REF!</definedName>
    <definedName name="NÚMERO_DE_PENSIONES_EMITIDAS_SEGUN_MES_Y_CAJAS_DE_PREVISIÓN" localSheetId="2">#REF!</definedName>
    <definedName name="NÚMERO_DE_PENSIONES_EMITIDAS_SEGUN_MES_Y_CAJAS_DE_PREVISIÓN" localSheetId="30">#REF!</definedName>
    <definedName name="NÚMERO_DE_PENSIONES_EMITIDAS_SEGUN_MES_Y_CAJAS_DE_PREVISIÓN" localSheetId="29">#REF!</definedName>
    <definedName name="NÚMERO_DE_PENSIONES_EMITIDAS_SEGUN_MES_Y_CAJAS_DE_PREVISIÓN" localSheetId="27">#REF!</definedName>
    <definedName name="NÚMERO_DE_PENSIONES_EMITIDAS_SEGUN_MES_Y_CAJAS_DE_PREVISIÓN" localSheetId="23">#REF!</definedName>
    <definedName name="NÚMERO_DE_PENSIONES_EMITIDAS_SEGUN_MES_Y_CAJAS_DE_PREVISIÓN" localSheetId="28">#REF!</definedName>
    <definedName name="NÚMERO_DE_PENSIONES_EMITIDAS_SEGUN_MES_Y_CAJAS_DE_PREVISIÓN" localSheetId="16">#REF!</definedName>
    <definedName name="NÚMERO_DE_PENSIONES_EMITIDAS_SEGUN_MES_Y_CAJAS_DE_PREVISIÓN" localSheetId="36">#REF!</definedName>
    <definedName name="NÚMERO_DE_PENSIONES_EMITIDAS_SEGUN_MES_Y_CAJAS_DE_PREVISIÓN" localSheetId="4">#REF!</definedName>
    <definedName name="NÚMERO_DE_PENSIONES_EMITIDAS_SEGUN_MES_Y_CAJAS_DE_PREVISIÓN" localSheetId="8">#REF!</definedName>
    <definedName name="NÚMERO_DE_PENSIONES_EMITIDAS_SEGUN_MES_Y_CAJAS_DE_PREVISIÓN">#REF!</definedName>
    <definedName name="NUMERO_DE_PENSIONES_VIGENTES_DE_LA_LEY_N_16.744_SEGÚN_ENTIDAD" localSheetId="14">#REF!</definedName>
    <definedName name="NUMERO_DE_PENSIONES_VIGENTES_DE_LA_LEY_N_16.744_SEGÚN_ENTIDAD" localSheetId="15">#REF!</definedName>
    <definedName name="NUMERO_DE_PENSIONES_VIGENTES_DE_LA_LEY_N_16.744_SEGÚN_ENTIDAD" localSheetId="9">#REF!</definedName>
    <definedName name="NUMERO_DE_PENSIONES_VIGENTES_DE_LA_LEY_N_16.744_SEGÚN_ENTIDAD" localSheetId="12">#REF!</definedName>
    <definedName name="NUMERO_DE_PENSIONES_VIGENTES_DE_LA_LEY_N_16.744_SEGÚN_ENTIDAD" localSheetId="13">#REF!</definedName>
    <definedName name="NUMERO_DE_PENSIONES_VIGENTES_DE_LA_LEY_N_16.744_SEGÚN_ENTIDAD" localSheetId="19">#REF!</definedName>
    <definedName name="NUMERO_DE_PENSIONES_VIGENTES_DE_LA_LEY_N_16.744_SEGÚN_ENTIDAD" localSheetId="20">#REF!</definedName>
    <definedName name="NUMERO_DE_PENSIONES_VIGENTES_DE_LA_LEY_N_16.744_SEGÚN_ENTIDAD" localSheetId="2">#REF!</definedName>
    <definedName name="NUMERO_DE_PENSIONES_VIGENTES_DE_LA_LEY_N_16.744_SEGÚN_ENTIDAD" localSheetId="30">#REF!</definedName>
    <definedName name="NUMERO_DE_PENSIONES_VIGENTES_DE_LA_LEY_N_16.744_SEGÚN_ENTIDAD" localSheetId="29">#REF!</definedName>
    <definedName name="NUMERO_DE_PENSIONES_VIGENTES_DE_LA_LEY_N_16.744_SEGÚN_ENTIDAD" localSheetId="27">#REF!</definedName>
    <definedName name="NUMERO_DE_PENSIONES_VIGENTES_DE_LA_LEY_N_16.744_SEGÚN_ENTIDAD" localSheetId="23">#REF!</definedName>
    <definedName name="NUMERO_DE_PENSIONES_VIGENTES_DE_LA_LEY_N_16.744_SEGÚN_ENTIDAD" localSheetId="28">#REF!</definedName>
    <definedName name="NUMERO_DE_PENSIONES_VIGENTES_DE_LA_LEY_N_16.744_SEGÚN_ENTIDAD" localSheetId="16">#REF!</definedName>
    <definedName name="NUMERO_DE_PENSIONES_VIGENTES_DE_LA_LEY_N_16.744_SEGÚN_ENTIDAD" localSheetId="36">'[4]MONTO PENS-AT'!#REF!</definedName>
    <definedName name="NUMERO_DE_PENSIONES_VIGENTES_DE_LA_LEY_N_16.744_SEGÚN_ENTIDAD" localSheetId="4">#REF!</definedName>
    <definedName name="NUMERO_DE_PENSIONES_VIGENTES_DE_LA_LEY_N_16.744_SEGÚN_ENTIDAD" localSheetId="8">#REF!</definedName>
    <definedName name="NUMERO_DE_PENSIONES_VIGENTES_DE_LA_LEY_N_16.744_SEGÚN_ENTIDAD">#REF!</definedName>
    <definedName name="NUMERO_DE_PENSIONES_VIGENTES_DE_LA_LEY_N_16.744_SEGÚN_TIPO_DE_PENSION" localSheetId="14">#REF!</definedName>
    <definedName name="NUMERO_DE_PENSIONES_VIGENTES_DE_LA_LEY_N_16.744_SEGÚN_TIPO_DE_PENSION" localSheetId="15">#REF!</definedName>
    <definedName name="NUMERO_DE_PENSIONES_VIGENTES_DE_LA_LEY_N_16.744_SEGÚN_TIPO_DE_PENSION" localSheetId="9">#REF!</definedName>
    <definedName name="NUMERO_DE_PENSIONES_VIGENTES_DE_LA_LEY_N_16.744_SEGÚN_TIPO_DE_PENSION" localSheetId="12">#REF!</definedName>
    <definedName name="NUMERO_DE_PENSIONES_VIGENTES_DE_LA_LEY_N_16.744_SEGÚN_TIPO_DE_PENSION" localSheetId="13">#REF!</definedName>
    <definedName name="NUMERO_DE_PENSIONES_VIGENTES_DE_LA_LEY_N_16.744_SEGÚN_TIPO_DE_PENSION" localSheetId="19">#REF!</definedName>
    <definedName name="NUMERO_DE_PENSIONES_VIGENTES_DE_LA_LEY_N_16.744_SEGÚN_TIPO_DE_PENSION" localSheetId="20">#REF!</definedName>
    <definedName name="NUMERO_DE_PENSIONES_VIGENTES_DE_LA_LEY_N_16.744_SEGÚN_TIPO_DE_PENSION" localSheetId="2">#REF!</definedName>
    <definedName name="NUMERO_DE_PENSIONES_VIGENTES_DE_LA_LEY_N_16.744_SEGÚN_TIPO_DE_PENSION" localSheetId="30">#REF!</definedName>
    <definedName name="NUMERO_DE_PENSIONES_VIGENTES_DE_LA_LEY_N_16.744_SEGÚN_TIPO_DE_PENSION" localSheetId="29">#REF!</definedName>
    <definedName name="NUMERO_DE_PENSIONES_VIGENTES_DE_LA_LEY_N_16.744_SEGÚN_TIPO_DE_PENSION" localSheetId="27">#REF!</definedName>
    <definedName name="NUMERO_DE_PENSIONES_VIGENTES_DE_LA_LEY_N_16.744_SEGÚN_TIPO_DE_PENSION" localSheetId="23">#REF!</definedName>
    <definedName name="NUMERO_DE_PENSIONES_VIGENTES_DE_LA_LEY_N_16.744_SEGÚN_TIPO_DE_PENSION" localSheetId="28">#REF!</definedName>
    <definedName name="NUMERO_DE_PENSIONES_VIGENTES_DE_LA_LEY_N_16.744_SEGÚN_TIPO_DE_PENSION" localSheetId="16">#REF!</definedName>
    <definedName name="NUMERO_DE_PENSIONES_VIGENTES_DE_LA_LEY_N_16.744_SEGÚN_TIPO_DE_PENSION" localSheetId="4">#REF!</definedName>
    <definedName name="NUMERO_DE_PENSIONES_VIGENTES_DE_LA_LEY_N_16.744_SEGÚN_TIPO_DE_PENSION" localSheetId="8">#REF!</definedName>
    <definedName name="NUMERO_DE_PENSIONES_VIGENTES_DE_LA_LEY_N_16.744_SEGÚN_TIPO_DE_PENSION">#REF!</definedName>
    <definedName name="NUMERO_DE_SUBSIDIOS_DE_CESANTIA_PAGADOS_POR_F.U.P.F." localSheetId="14">#REF!</definedName>
    <definedName name="NUMERO_DE_SUBSIDIOS_DE_CESANTIA_PAGADOS_POR_F.U.P.F." localSheetId="15">#REF!</definedName>
    <definedName name="NUMERO_DE_SUBSIDIOS_DE_CESANTIA_PAGADOS_POR_F.U.P.F." localSheetId="9">#REF!</definedName>
    <definedName name="NUMERO_DE_SUBSIDIOS_DE_CESANTIA_PAGADOS_POR_F.U.P.F." localSheetId="12">#REF!</definedName>
    <definedName name="NUMERO_DE_SUBSIDIOS_DE_CESANTIA_PAGADOS_POR_F.U.P.F." localSheetId="13">#REF!</definedName>
    <definedName name="NUMERO_DE_SUBSIDIOS_DE_CESANTIA_PAGADOS_POR_F.U.P.F." localSheetId="19">#REF!</definedName>
    <definedName name="NUMERO_DE_SUBSIDIOS_DE_CESANTIA_PAGADOS_POR_F.U.P.F." localSheetId="20">#REF!</definedName>
    <definedName name="NUMERO_DE_SUBSIDIOS_DE_CESANTIA_PAGADOS_POR_F.U.P.F." localSheetId="2">#REF!</definedName>
    <definedName name="NUMERO_DE_SUBSIDIOS_DE_CESANTIA_PAGADOS_POR_F.U.P.F." localSheetId="30">#REF!</definedName>
    <definedName name="NUMERO_DE_SUBSIDIOS_DE_CESANTIA_PAGADOS_POR_F.U.P.F." localSheetId="29">#REF!</definedName>
    <definedName name="NUMERO_DE_SUBSIDIOS_DE_CESANTIA_PAGADOS_POR_F.U.P.F." localSheetId="27">#REF!</definedName>
    <definedName name="NUMERO_DE_SUBSIDIOS_DE_CESANTIA_PAGADOS_POR_F.U.P.F." localSheetId="23">#REF!</definedName>
    <definedName name="NUMERO_DE_SUBSIDIOS_DE_CESANTIA_PAGADOS_POR_F.U.P.F." localSheetId="28">#REF!</definedName>
    <definedName name="NUMERO_DE_SUBSIDIOS_DE_CESANTIA_PAGADOS_POR_F.U.P.F." localSheetId="16">#REF!</definedName>
    <definedName name="NUMERO_DE_SUBSIDIOS_DE_CESANTIA_PAGADOS_POR_F.U.P.F." localSheetId="4">#REF!</definedName>
    <definedName name="NUMERO_DE_SUBSIDIOS_DE_CESANTIA_PAGADOS_POR_F.U.P.F." localSheetId="8">#REF!</definedName>
    <definedName name="NUMERO_DE_SUBSIDIOS_DE_CESANTIA_PAGADOS_POR_F.U.P.F.">#REF!</definedName>
    <definedName name="NUMERO_DE_SUBSIDIOS_FAMILIARES__SEGÚN_TIPO_DE_SUBSIDIO_Y_REGIONES" localSheetId="14">#REF!</definedName>
    <definedName name="NUMERO_DE_SUBSIDIOS_FAMILIARES__SEGÚN_TIPO_DE_SUBSIDIO_Y_REGIONES" localSheetId="15">#REF!</definedName>
    <definedName name="NUMERO_DE_SUBSIDIOS_FAMILIARES__SEGÚN_TIPO_DE_SUBSIDIO_Y_REGIONES" localSheetId="9">#REF!</definedName>
    <definedName name="NUMERO_DE_SUBSIDIOS_FAMILIARES__SEGÚN_TIPO_DE_SUBSIDIO_Y_REGIONES" localSheetId="12">#REF!</definedName>
    <definedName name="NUMERO_DE_SUBSIDIOS_FAMILIARES__SEGÚN_TIPO_DE_SUBSIDIO_Y_REGIONES" localSheetId="13">#REF!</definedName>
    <definedName name="NUMERO_DE_SUBSIDIOS_FAMILIARES__SEGÚN_TIPO_DE_SUBSIDIO_Y_REGIONES" localSheetId="19">#REF!</definedName>
    <definedName name="NUMERO_DE_SUBSIDIOS_FAMILIARES__SEGÚN_TIPO_DE_SUBSIDIO_Y_REGIONES" localSheetId="20">#REF!</definedName>
    <definedName name="NUMERO_DE_SUBSIDIOS_FAMILIARES__SEGÚN_TIPO_DE_SUBSIDIO_Y_REGIONES" localSheetId="2">#REF!</definedName>
    <definedName name="NUMERO_DE_SUBSIDIOS_FAMILIARES__SEGÚN_TIPO_DE_SUBSIDIO_Y_REGIONES" localSheetId="30">#REF!</definedName>
    <definedName name="NUMERO_DE_SUBSIDIOS_FAMILIARES__SEGÚN_TIPO_DE_SUBSIDIO_Y_REGIONES" localSheetId="29">#REF!</definedName>
    <definedName name="NUMERO_DE_SUBSIDIOS_FAMILIARES__SEGÚN_TIPO_DE_SUBSIDIO_Y_REGIONES" localSheetId="27">#REF!</definedName>
    <definedName name="NUMERO_DE_SUBSIDIOS_FAMILIARES__SEGÚN_TIPO_DE_SUBSIDIO_Y_REGIONES" localSheetId="23">#REF!</definedName>
    <definedName name="NUMERO_DE_SUBSIDIOS_FAMILIARES__SEGÚN_TIPO_DE_SUBSIDIO_Y_REGIONES" localSheetId="28">#REF!</definedName>
    <definedName name="NUMERO_DE_SUBSIDIOS_FAMILIARES__SEGÚN_TIPO_DE_SUBSIDIO_Y_REGIONES" localSheetId="16">#REF!</definedName>
    <definedName name="NUMERO_DE_SUBSIDIOS_FAMILIARES__SEGÚN_TIPO_DE_SUBSIDIO_Y_REGIONES" localSheetId="4">#REF!</definedName>
    <definedName name="NUMERO_DE_SUBSIDIOS_FAMILIARES__SEGÚN_TIPO_DE_SUBSIDIO_Y_REGIONES" localSheetId="8">#REF!</definedName>
    <definedName name="NUMERO_DE_SUBSIDIOS_FAMILIARES__SEGÚN_TIPO_DE_SUBSIDIO_Y_REGIONES">#REF!</definedName>
    <definedName name="NUMERO_DE_SUBSIDIOS_INICIADOS_DE_ORIGEN_COMUN_PAGADOS_POR_LAS_C.C.A.F." localSheetId="14">#REF!</definedName>
    <definedName name="NUMERO_DE_SUBSIDIOS_INICIADOS_DE_ORIGEN_COMUN_PAGADOS_POR_LAS_C.C.A.F." localSheetId="15">#REF!</definedName>
    <definedName name="NUMERO_DE_SUBSIDIOS_INICIADOS_DE_ORIGEN_COMUN_PAGADOS_POR_LAS_C.C.A.F." localSheetId="9">#REF!</definedName>
    <definedName name="NUMERO_DE_SUBSIDIOS_INICIADOS_DE_ORIGEN_COMUN_PAGADOS_POR_LAS_C.C.A.F." localSheetId="12">#REF!</definedName>
    <definedName name="NUMERO_DE_SUBSIDIOS_INICIADOS_DE_ORIGEN_COMUN_PAGADOS_POR_LAS_C.C.A.F." localSheetId="13">#REF!</definedName>
    <definedName name="NUMERO_DE_SUBSIDIOS_INICIADOS_DE_ORIGEN_COMUN_PAGADOS_POR_LAS_C.C.A.F." localSheetId="19">#REF!</definedName>
    <definedName name="NUMERO_DE_SUBSIDIOS_INICIADOS_DE_ORIGEN_COMUN_PAGADOS_POR_LAS_C.C.A.F." localSheetId="20">#REF!</definedName>
    <definedName name="NUMERO_DE_SUBSIDIOS_INICIADOS_DE_ORIGEN_COMUN_PAGADOS_POR_LAS_C.C.A.F." localSheetId="2">#REF!</definedName>
    <definedName name="NUMERO_DE_SUBSIDIOS_INICIADOS_DE_ORIGEN_COMUN_PAGADOS_POR_LAS_C.C.A.F." localSheetId="30">#REF!</definedName>
    <definedName name="NUMERO_DE_SUBSIDIOS_INICIADOS_DE_ORIGEN_COMUN_PAGADOS_POR_LAS_C.C.A.F." localSheetId="29">#REF!</definedName>
    <definedName name="NUMERO_DE_SUBSIDIOS_INICIADOS_DE_ORIGEN_COMUN_PAGADOS_POR_LAS_C.C.A.F." localSheetId="27">#REF!</definedName>
    <definedName name="NUMERO_DE_SUBSIDIOS_INICIADOS_DE_ORIGEN_COMUN_PAGADOS_POR_LAS_C.C.A.F." localSheetId="23">#REF!</definedName>
    <definedName name="NUMERO_DE_SUBSIDIOS_INICIADOS_DE_ORIGEN_COMUN_PAGADOS_POR_LAS_C.C.A.F." localSheetId="28">#REF!</definedName>
    <definedName name="NUMERO_DE_SUBSIDIOS_INICIADOS_DE_ORIGEN_COMUN_PAGADOS_POR_LAS_C.C.A.F." localSheetId="16">#REF!</definedName>
    <definedName name="NUMERO_DE_SUBSIDIOS_INICIADOS_DE_ORIGEN_COMUN_PAGADOS_POR_LAS_C.C.A.F." localSheetId="4">#REF!</definedName>
    <definedName name="NUMERO_DE_SUBSIDIOS_INICIADOS_DE_ORIGEN_COMUN_PAGADOS_POR_LAS_C.C.A.F." localSheetId="8">#REF!</definedName>
    <definedName name="NUMERO_DE_SUBSIDIOS_INICIADOS_DE_ORIGEN_COMUN_PAGADOS_POR_LAS_C.C.A.F.">#REF!</definedName>
    <definedName name="NÚMERO_DE_SUBSIDIOS_INICIADOS_POR_ACCIDENTES_DEL_TRABAJO" localSheetId="14">#REF!</definedName>
    <definedName name="NÚMERO_DE_SUBSIDIOS_INICIADOS_POR_ACCIDENTES_DEL_TRABAJO" localSheetId="15">#REF!</definedName>
    <definedName name="NÚMERO_DE_SUBSIDIOS_INICIADOS_POR_ACCIDENTES_DEL_TRABAJO" localSheetId="9">#REF!</definedName>
    <definedName name="NÚMERO_DE_SUBSIDIOS_INICIADOS_POR_ACCIDENTES_DEL_TRABAJO" localSheetId="12">#REF!</definedName>
    <definedName name="NÚMERO_DE_SUBSIDIOS_INICIADOS_POR_ACCIDENTES_DEL_TRABAJO" localSheetId="13">#REF!</definedName>
    <definedName name="NÚMERO_DE_SUBSIDIOS_INICIADOS_POR_ACCIDENTES_DEL_TRABAJO" localSheetId="19">#REF!</definedName>
    <definedName name="NÚMERO_DE_SUBSIDIOS_INICIADOS_POR_ACCIDENTES_DEL_TRABAJO" localSheetId="20">#REF!</definedName>
    <definedName name="NÚMERO_DE_SUBSIDIOS_INICIADOS_POR_ACCIDENTES_DEL_TRABAJO" localSheetId="2">#REF!</definedName>
    <definedName name="NÚMERO_DE_SUBSIDIOS_INICIADOS_POR_ACCIDENTES_DEL_TRABAJO" localSheetId="30">#REF!</definedName>
    <definedName name="NÚMERO_DE_SUBSIDIOS_INICIADOS_POR_ACCIDENTES_DEL_TRABAJO" localSheetId="29">#REF!</definedName>
    <definedName name="NÚMERO_DE_SUBSIDIOS_INICIADOS_POR_ACCIDENTES_DEL_TRABAJO" localSheetId="27">#REF!</definedName>
    <definedName name="NÚMERO_DE_SUBSIDIOS_INICIADOS_POR_ACCIDENTES_DEL_TRABAJO" localSheetId="23">#REF!</definedName>
    <definedName name="NÚMERO_DE_SUBSIDIOS_INICIADOS_POR_ACCIDENTES_DEL_TRABAJO" localSheetId="28">#REF!</definedName>
    <definedName name="NÚMERO_DE_SUBSIDIOS_INICIADOS_POR_ACCIDENTES_DEL_TRABAJO" localSheetId="16">#REF!</definedName>
    <definedName name="NÚMERO_DE_SUBSIDIOS_INICIADOS_POR_ACCIDENTES_DEL_TRABAJO" localSheetId="4">#REF!</definedName>
    <definedName name="NÚMERO_DE_SUBSIDIOS_INICIADOS_POR_ACCIDENTES_DEL_TRABAJO" localSheetId="8">#REF!</definedName>
    <definedName name="NÚMERO_DE_SUBSIDIOS_INICIADOS_POR_ACCIDENTES_DEL_TRABAJO">#REF!</definedName>
    <definedName name="NUMERO_DE_SUBSIDIOS_POR_DISCAPACIDAD_MENTAL__SEGÚN_REGIONES" localSheetId="14">#REF!</definedName>
    <definedName name="NUMERO_DE_SUBSIDIOS_POR_DISCAPACIDAD_MENTAL__SEGÚN_REGIONES" localSheetId="15">#REF!</definedName>
    <definedName name="NUMERO_DE_SUBSIDIOS_POR_DISCAPACIDAD_MENTAL__SEGÚN_REGIONES" localSheetId="9">#REF!</definedName>
    <definedName name="NUMERO_DE_SUBSIDIOS_POR_DISCAPACIDAD_MENTAL__SEGÚN_REGIONES" localSheetId="12">#REF!</definedName>
    <definedName name="NUMERO_DE_SUBSIDIOS_POR_DISCAPACIDAD_MENTAL__SEGÚN_REGIONES" localSheetId="13">#REF!</definedName>
    <definedName name="NUMERO_DE_SUBSIDIOS_POR_DISCAPACIDAD_MENTAL__SEGÚN_REGIONES" localSheetId="19">#REF!</definedName>
    <definedName name="NUMERO_DE_SUBSIDIOS_POR_DISCAPACIDAD_MENTAL__SEGÚN_REGIONES" localSheetId="20">#REF!</definedName>
    <definedName name="NUMERO_DE_SUBSIDIOS_POR_DISCAPACIDAD_MENTAL__SEGÚN_REGIONES" localSheetId="2">#REF!</definedName>
    <definedName name="NUMERO_DE_SUBSIDIOS_POR_DISCAPACIDAD_MENTAL__SEGÚN_REGIONES" localSheetId="30">#REF!</definedName>
    <definedName name="NUMERO_DE_SUBSIDIOS_POR_DISCAPACIDAD_MENTAL__SEGÚN_REGIONES" localSheetId="29">#REF!</definedName>
    <definedName name="NUMERO_DE_SUBSIDIOS_POR_DISCAPACIDAD_MENTAL__SEGÚN_REGIONES" localSheetId="27">#REF!</definedName>
    <definedName name="NUMERO_DE_SUBSIDIOS_POR_DISCAPACIDAD_MENTAL__SEGÚN_REGIONES" localSheetId="23">#REF!</definedName>
    <definedName name="NUMERO_DE_SUBSIDIOS_POR_DISCAPACIDAD_MENTAL__SEGÚN_REGIONES" localSheetId="28">#REF!</definedName>
    <definedName name="NUMERO_DE_SUBSIDIOS_POR_DISCAPACIDAD_MENTAL__SEGÚN_REGIONES" localSheetId="16">#REF!</definedName>
    <definedName name="NUMERO_DE_SUBSIDIOS_POR_DISCAPACIDAD_MENTAL__SEGÚN_REGIONES" localSheetId="4">#REF!</definedName>
    <definedName name="NUMERO_DE_SUBSIDIOS_POR_DISCAPACIDAD_MENTAL__SEGÚN_REGIONES" localSheetId="8">#REF!</definedName>
    <definedName name="NUMERO_DE_SUBSIDIOS_POR_DISCAPACIDAD_MENTAL__SEGÚN_REGIONES">#REF!</definedName>
    <definedName name="NUMERO_DE_TRABAJADORES_AFILIADOS__A__C.C.A.F." localSheetId="14">#REF!</definedName>
    <definedName name="NUMERO_DE_TRABAJADORES_AFILIADOS__A__C.C.A.F." localSheetId="15">#REF!</definedName>
    <definedName name="NUMERO_DE_TRABAJADORES_AFILIADOS__A__C.C.A.F." localSheetId="9">#REF!</definedName>
    <definedName name="NUMERO_DE_TRABAJADORES_AFILIADOS__A__C.C.A.F." localSheetId="12">#REF!</definedName>
    <definedName name="NUMERO_DE_TRABAJADORES_AFILIADOS__A__C.C.A.F." localSheetId="13">#REF!</definedName>
    <definedName name="NUMERO_DE_TRABAJADORES_AFILIADOS__A__C.C.A.F." localSheetId="19">#REF!</definedName>
    <definedName name="NUMERO_DE_TRABAJADORES_AFILIADOS__A__C.C.A.F." localSheetId="20">#REF!</definedName>
    <definedName name="NUMERO_DE_TRABAJADORES_AFILIADOS__A__C.C.A.F." localSheetId="2">#REF!</definedName>
    <definedName name="NUMERO_DE_TRABAJADORES_AFILIADOS__A__C.C.A.F." localSheetId="29">#REF!</definedName>
    <definedName name="NUMERO_DE_TRABAJADORES_AFILIADOS__A__C.C.A.F." localSheetId="27">#REF!</definedName>
    <definedName name="NUMERO_DE_TRABAJADORES_AFILIADOS__A__C.C.A.F." localSheetId="23">#REF!</definedName>
    <definedName name="NUMERO_DE_TRABAJADORES_AFILIADOS__A__C.C.A.F." localSheetId="28">#REF!</definedName>
    <definedName name="NUMERO_DE_TRABAJADORES_AFILIADOS__A__C.C.A.F." localSheetId="16">#REF!</definedName>
    <definedName name="NUMERO_DE_TRABAJADORES_AFILIADOS__A__C.C.A.F." localSheetId="4">#REF!</definedName>
    <definedName name="NUMERO_DE_TRABAJADORES_AFILIADOS__A__C.C.A.F." localSheetId="8">#REF!</definedName>
    <definedName name="NUMERO_DE_TRABAJADORES_AFILIADOS__A__C.C.A.F.">#REF!</definedName>
    <definedName name="NUMERO_DE_TRABAJADORES_COTIZANTES_AL_REGIMEN_SIL__POR_C.C.A.F." localSheetId="14">#REF!</definedName>
    <definedName name="NUMERO_DE_TRABAJADORES_COTIZANTES_AL_REGIMEN_SIL__POR_C.C.A.F." localSheetId="15">#REF!</definedName>
    <definedName name="NUMERO_DE_TRABAJADORES_COTIZANTES_AL_REGIMEN_SIL__POR_C.C.A.F." localSheetId="9">#REF!</definedName>
    <definedName name="NUMERO_DE_TRABAJADORES_COTIZANTES_AL_REGIMEN_SIL__POR_C.C.A.F." localSheetId="12">#REF!</definedName>
    <definedName name="NUMERO_DE_TRABAJADORES_COTIZANTES_AL_REGIMEN_SIL__POR_C.C.A.F." localSheetId="13">#REF!</definedName>
    <definedName name="NUMERO_DE_TRABAJADORES_COTIZANTES_AL_REGIMEN_SIL__POR_C.C.A.F." localSheetId="19">#REF!</definedName>
    <definedName name="NUMERO_DE_TRABAJADORES_COTIZANTES_AL_REGIMEN_SIL__POR_C.C.A.F." localSheetId="20">#REF!</definedName>
    <definedName name="NUMERO_DE_TRABAJADORES_COTIZANTES_AL_REGIMEN_SIL__POR_C.C.A.F." localSheetId="2">#REF!</definedName>
    <definedName name="NUMERO_DE_TRABAJADORES_COTIZANTES_AL_REGIMEN_SIL__POR_C.C.A.F." localSheetId="29">#REF!</definedName>
    <definedName name="NUMERO_DE_TRABAJADORES_COTIZANTES_AL_REGIMEN_SIL__POR_C.C.A.F." localSheetId="27">#REF!</definedName>
    <definedName name="NUMERO_DE_TRABAJADORES_COTIZANTES_AL_REGIMEN_SIL__POR_C.C.A.F." localSheetId="23">#REF!</definedName>
    <definedName name="NUMERO_DE_TRABAJADORES_COTIZANTES_AL_REGIMEN_SIL__POR_C.C.A.F." localSheetId="28">#REF!</definedName>
    <definedName name="NUMERO_DE_TRABAJADORES_COTIZANTES_AL_REGIMEN_SIL__POR_C.C.A.F." localSheetId="16">#REF!</definedName>
    <definedName name="NUMERO_DE_TRABAJADORES_COTIZANTES_AL_REGIMEN_SIL__POR_C.C.A.F." localSheetId="4">#REF!</definedName>
    <definedName name="NUMERO_DE_TRABAJADORES_COTIZANTES_AL_REGIMEN_SIL__POR_C.C.A.F." localSheetId="8">#REF!</definedName>
    <definedName name="NUMERO_DE_TRABAJADORES_COTIZANTES_AL_REGIMEN_SIL__POR_C.C.A.F.">#REF!</definedName>
    <definedName name="NÚMERO_DE_TRABAJADORES_HOMBRES_AFILIADOS__A__C.C.A.F." localSheetId="14">#REF!</definedName>
    <definedName name="NÚMERO_DE_TRABAJADORES_HOMBRES_AFILIADOS__A__C.C.A.F." localSheetId="15">#REF!</definedName>
    <definedName name="NÚMERO_DE_TRABAJADORES_HOMBRES_AFILIADOS__A__C.C.A.F." localSheetId="9">#REF!</definedName>
    <definedName name="NÚMERO_DE_TRABAJADORES_HOMBRES_AFILIADOS__A__C.C.A.F." localSheetId="12">#REF!</definedName>
    <definedName name="NÚMERO_DE_TRABAJADORES_HOMBRES_AFILIADOS__A__C.C.A.F." localSheetId="13">#REF!</definedName>
    <definedName name="NÚMERO_DE_TRABAJADORES_HOMBRES_AFILIADOS__A__C.C.A.F." localSheetId="19">#REF!</definedName>
    <definedName name="NÚMERO_DE_TRABAJADORES_HOMBRES_AFILIADOS__A__C.C.A.F." localSheetId="20">#REF!</definedName>
    <definedName name="NÚMERO_DE_TRABAJADORES_HOMBRES_AFILIADOS__A__C.C.A.F." localSheetId="2">#REF!</definedName>
    <definedName name="NÚMERO_DE_TRABAJADORES_HOMBRES_AFILIADOS__A__C.C.A.F." localSheetId="29">#REF!</definedName>
    <definedName name="NÚMERO_DE_TRABAJADORES_HOMBRES_AFILIADOS__A__C.C.A.F." localSheetId="27">#REF!</definedName>
    <definedName name="NÚMERO_DE_TRABAJADORES_HOMBRES_AFILIADOS__A__C.C.A.F." localSheetId="23">#REF!</definedName>
    <definedName name="NÚMERO_DE_TRABAJADORES_HOMBRES_AFILIADOS__A__C.C.A.F." localSheetId="28">#REF!</definedName>
    <definedName name="NÚMERO_DE_TRABAJADORES_HOMBRES_AFILIADOS__A__C.C.A.F." localSheetId="16">#REF!</definedName>
    <definedName name="NÚMERO_DE_TRABAJADORES_HOMBRES_AFILIADOS__A__C.C.A.F." localSheetId="4">#REF!</definedName>
    <definedName name="NÚMERO_DE_TRABAJADORES_HOMBRES_AFILIADOS__A__C.C.A.F." localSheetId="8">#REF!</definedName>
    <definedName name="NÚMERO_DE_TRABAJADORES_HOMBRES_AFILIADOS__A__C.C.A.F.">#REF!</definedName>
    <definedName name="NÚMERO_DE_TRABAJADORES_POR_LOS_QUE_SE_COTIZÓ" localSheetId="14">#REF!</definedName>
    <definedName name="NÚMERO_DE_TRABAJADORES_POR_LOS_QUE_SE_COTIZÓ" localSheetId="15">#REF!</definedName>
    <definedName name="NÚMERO_DE_TRABAJADORES_POR_LOS_QUE_SE_COTIZÓ" localSheetId="9">#REF!</definedName>
    <definedName name="NÚMERO_DE_TRABAJADORES_POR_LOS_QUE_SE_COTIZÓ" localSheetId="12">#REF!</definedName>
    <definedName name="NÚMERO_DE_TRABAJADORES_POR_LOS_QUE_SE_COTIZÓ" localSheetId="13">#REF!</definedName>
    <definedName name="NÚMERO_DE_TRABAJADORES_POR_LOS_QUE_SE_COTIZÓ" localSheetId="19">#REF!</definedName>
    <definedName name="NÚMERO_DE_TRABAJADORES_POR_LOS_QUE_SE_COTIZÓ" localSheetId="20">#REF!</definedName>
    <definedName name="NÚMERO_DE_TRABAJADORES_POR_LOS_QUE_SE_COTIZÓ" localSheetId="2">#REF!</definedName>
    <definedName name="NÚMERO_DE_TRABAJADORES_POR_LOS_QUE_SE_COTIZÓ" localSheetId="30">#REF!</definedName>
    <definedName name="NÚMERO_DE_TRABAJADORES_POR_LOS_QUE_SE_COTIZÓ" localSheetId="29">#REF!</definedName>
    <definedName name="NÚMERO_DE_TRABAJADORES_POR_LOS_QUE_SE_COTIZÓ" localSheetId="27">#REF!</definedName>
    <definedName name="NÚMERO_DE_TRABAJADORES_POR_LOS_QUE_SE_COTIZÓ" localSheetId="23">#REF!</definedName>
    <definedName name="NÚMERO_DE_TRABAJADORES_POR_LOS_QUE_SE_COTIZÓ" localSheetId="28">#REF!</definedName>
    <definedName name="NÚMERO_DE_TRABAJADORES_POR_LOS_QUE_SE_COTIZÓ" localSheetId="16">#REF!</definedName>
    <definedName name="NÚMERO_DE_TRABAJADORES_POR_LOS_QUE_SE_COTIZÓ" localSheetId="4">#REF!</definedName>
    <definedName name="NÚMERO_DE_TRABAJADORES_POR_LOS_QUE_SE_COTIZÓ" localSheetId="8">#REF!</definedName>
    <definedName name="NÚMERO_DE_TRABAJADORES_POR_LOS_QUE_SE_COTIZÓ">#REF!</definedName>
    <definedName name="NUMERO_TOTAL_DE_AFILIADOS_A_C.C.A.F." localSheetId="14">#REF!</definedName>
    <definedName name="NUMERO_TOTAL_DE_AFILIADOS_A_C.C.A.F." localSheetId="15">#REF!</definedName>
    <definedName name="NUMERO_TOTAL_DE_AFILIADOS_A_C.C.A.F." localSheetId="9">#REF!</definedName>
    <definedName name="NUMERO_TOTAL_DE_AFILIADOS_A_C.C.A.F." localSheetId="12">#REF!</definedName>
    <definedName name="NUMERO_TOTAL_DE_AFILIADOS_A_C.C.A.F." localSheetId="13">#REF!</definedName>
    <definedName name="NUMERO_TOTAL_DE_AFILIADOS_A_C.C.A.F." localSheetId="19">#REF!</definedName>
    <definedName name="NUMERO_TOTAL_DE_AFILIADOS_A_C.C.A.F." localSheetId="20">#REF!</definedName>
    <definedName name="NUMERO_TOTAL_DE_AFILIADOS_A_C.C.A.F." localSheetId="2">#REF!</definedName>
    <definedName name="NUMERO_TOTAL_DE_AFILIADOS_A_C.C.A.F." localSheetId="29">#REF!</definedName>
    <definedName name="NUMERO_TOTAL_DE_AFILIADOS_A_C.C.A.F." localSheetId="27">#REF!</definedName>
    <definedName name="NUMERO_TOTAL_DE_AFILIADOS_A_C.C.A.F." localSheetId="23">#REF!</definedName>
    <definedName name="NUMERO_TOTAL_DE_AFILIADOS_A_C.C.A.F." localSheetId="28">#REF!</definedName>
    <definedName name="NUMERO_TOTAL_DE_AFILIADOS_A_C.C.A.F." localSheetId="16">#REF!</definedName>
    <definedName name="NUMERO_TOTAL_DE_AFILIADOS_A_C.C.A.F." localSheetId="4">#REF!</definedName>
    <definedName name="NUMERO_TOTAL_DE_AFILIADOS_A_C.C.A.F." localSheetId="8">#REF!</definedName>
    <definedName name="NUMERO_TOTAL_DE_AFILIADOS_A_C.C.A.F.">#REF!</definedName>
    <definedName name="NÚMERO_TOTAL_DE_PENSIONADOS_AFILIADOS__A__C.C.A.F." localSheetId="14">#REF!</definedName>
    <definedName name="NÚMERO_TOTAL_DE_PENSIONADOS_AFILIADOS__A__C.C.A.F." localSheetId="15">#REF!</definedName>
    <definedName name="NÚMERO_TOTAL_DE_PENSIONADOS_AFILIADOS__A__C.C.A.F." localSheetId="9">#REF!</definedName>
    <definedName name="NÚMERO_TOTAL_DE_PENSIONADOS_AFILIADOS__A__C.C.A.F." localSheetId="12">#REF!</definedName>
    <definedName name="NÚMERO_TOTAL_DE_PENSIONADOS_AFILIADOS__A__C.C.A.F." localSheetId="13">#REF!</definedName>
    <definedName name="NÚMERO_TOTAL_DE_PENSIONADOS_AFILIADOS__A__C.C.A.F." localSheetId="19">#REF!</definedName>
    <definedName name="NÚMERO_TOTAL_DE_PENSIONADOS_AFILIADOS__A__C.C.A.F." localSheetId="20">#REF!</definedName>
    <definedName name="NÚMERO_TOTAL_DE_PENSIONADOS_AFILIADOS__A__C.C.A.F." localSheetId="2">#REF!</definedName>
    <definedName name="NÚMERO_TOTAL_DE_PENSIONADOS_AFILIADOS__A__C.C.A.F." localSheetId="29">#REF!</definedName>
    <definedName name="NÚMERO_TOTAL_DE_PENSIONADOS_AFILIADOS__A__C.C.A.F." localSheetId="27">#REF!</definedName>
    <definedName name="NÚMERO_TOTAL_DE_PENSIONADOS_AFILIADOS__A__C.C.A.F." localSheetId="23">#REF!</definedName>
    <definedName name="NÚMERO_TOTAL_DE_PENSIONADOS_AFILIADOS__A__C.C.A.F." localSheetId="28">#REF!</definedName>
    <definedName name="NÚMERO_TOTAL_DE_PENSIONADOS_AFILIADOS__A__C.C.A.F." localSheetId="16">#REF!</definedName>
    <definedName name="NÚMERO_TOTAL_DE_PENSIONADOS_AFILIADOS__A__C.C.A.F." localSheetId="4">#REF!</definedName>
    <definedName name="NÚMERO_TOTAL_DE_PENSIONADOS_AFILIADOS__A__C.C.A.F." localSheetId="8">#REF!</definedName>
    <definedName name="NÚMERO_TOTAL_DE_PENSIONADOS_AFILIADOS__A__C.C.A.F.">#REF!</definedName>
    <definedName name="NÚMERO_TOTAL_DE_TRABAJADORES_AFILIADOS__A__C.C.A.F._POR_SEXO" localSheetId="14">#REF!</definedName>
    <definedName name="NÚMERO_TOTAL_DE_TRABAJADORES_AFILIADOS__A__C.C.A.F._POR_SEXO" localSheetId="15">#REF!</definedName>
    <definedName name="NÚMERO_TOTAL_DE_TRABAJADORES_AFILIADOS__A__C.C.A.F._POR_SEXO" localSheetId="9">#REF!</definedName>
    <definedName name="NÚMERO_TOTAL_DE_TRABAJADORES_AFILIADOS__A__C.C.A.F._POR_SEXO" localSheetId="12">#REF!</definedName>
    <definedName name="NÚMERO_TOTAL_DE_TRABAJADORES_AFILIADOS__A__C.C.A.F._POR_SEXO" localSheetId="13">#REF!</definedName>
    <definedName name="NÚMERO_TOTAL_DE_TRABAJADORES_AFILIADOS__A__C.C.A.F._POR_SEXO" localSheetId="19">#REF!</definedName>
    <definedName name="NÚMERO_TOTAL_DE_TRABAJADORES_AFILIADOS__A__C.C.A.F._POR_SEXO" localSheetId="20">#REF!</definedName>
    <definedName name="NÚMERO_TOTAL_DE_TRABAJADORES_AFILIADOS__A__C.C.A.F._POR_SEXO" localSheetId="2">#REF!</definedName>
    <definedName name="NÚMERO_TOTAL_DE_TRABAJADORES_AFILIADOS__A__C.C.A.F._POR_SEXO" localSheetId="29">#REF!</definedName>
    <definedName name="NÚMERO_TOTAL_DE_TRABAJADORES_AFILIADOS__A__C.C.A.F._POR_SEXO" localSheetId="27">#REF!</definedName>
    <definedName name="NÚMERO_TOTAL_DE_TRABAJADORES_AFILIADOS__A__C.C.A.F._POR_SEXO" localSheetId="23">#REF!</definedName>
    <definedName name="NÚMERO_TOTAL_DE_TRABAJADORES_AFILIADOS__A__C.C.A.F._POR_SEXO" localSheetId="28">#REF!</definedName>
    <definedName name="NÚMERO_TOTAL_DE_TRABAJADORES_AFILIADOS__A__C.C.A.F._POR_SEXO" localSheetId="16">#REF!</definedName>
    <definedName name="NÚMERO_TOTAL_DE_TRABAJADORES_AFILIADOS__A__C.C.A.F._POR_SEXO" localSheetId="4">#REF!</definedName>
    <definedName name="NÚMERO_TOTAL_DE_TRABAJADORES_AFILIADOS__A__C.C.A.F._POR_SEXO" localSheetId="8">#REF!</definedName>
    <definedName name="NÚMERO_TOTAL_DE_TRABAJADORES_AFILIADOS__A__C.C.A.F._POR_SEXO">#REF!</definedName>
    <definedName name="NUMERO_Y_MONTO_DE_PENSIONES_DE_LEYES_ESPECIALES_EMITIDAS" localSheetId="14">#REF!</definedName>
    <definedName name="NUMERO_Y_MONTO_DE_PENSIONES_DE_LEYES_ESPECIALES_EMITIDAS" localSheetId="15">#REF!</definedName>
    <definedName name="NUMERO_Y_MONTO_DE_PENSIONES_DE_LEYES_ESPECIALES_EMITIDAS" localSheetId="9">#REF!</definedName>
    <definedName name="NUMERO_Y_MONTO_DE_PENSIONES_DE_LEYES_ESPECIALES_EMITIDAS" localSheetId="12">#REF!</definedName>
    <definedName name="NUMERO_Y_MONTO_DE_PENSIONES_DE_LEYES_ESPECIALES_EMITIDAS" localSheetId="13">#REF!</definedName>
    <definedName name="NUMERO_Y_MONTO_DE_PENSIONES_DE_LEYES_ESPECIALES_EMITIDAS" localSheetId="19">#REF!</definedName>
    <definedName name="NUMERO_Y_MONTO_DE_PENSIONES_DE_LEYES_ESPECIALES_EMITIDAS" localSheetId="20">#REF!</definedName>
    <definedName name="NUMERO_Y_MONTO_DE_PENSIONES_DE_LEYES_ESPECIALES_EMITIDAS" localSheetId="2">#REF!</definedName>
    <definedName name="NUMERO_Y_MONTO_DE_PENSIONES_DE_LEYES_ESPECIALES_EMITIDAS" localSheetId="30">#REF!</definedName>
    <definedName name="NUMERO_Y_MONTO_DE_PENSIONES_DE_LEYES_ESPECIALES_EMITIDAS" localSheetId="29">#REF!</definedName>
    <definedName name="NUMERO_Y_MONTO_DE_PENSIONES_DE_LEYES_ESPECIALES_EMITIDAS" localSheetId="27">#REF!</definedName>
    <definedName name="NUMERO_Y_MONTO_DE_PENSIONES_DE_LEYES_ESPECIALES_EMITIDAS" localSheetId="23">#REF!</definedName>
    <definedName name="NUMERO_Y_MONTO_DE_PENSIONES_DE_LEYES_ESPECIALES_EMITIDAS" localSheetId="28">#REF!</definedName>
    <definedName name="NUMERO_Y_MONTO_DE_PENSIONES_DE_LEYES_ESPECIALES_EMITIDAS" localSheetId="16">#REF!</definedName>
    <definedName name="NUMERO_Y_MONTO_DE_PENSIONES_DE_LEYES_ESPECIALES_EMITIDAS" localSheetId="36">#REF!</definedName>
    <definedName name="NUMERO_Y_MONTO_DE_PENSIONES_DE_LEYES_ESPECIALES_EMITIDAS" localSheetId="4">#REF!</definedName>
    <definedName name="NUMERO_Y_MONTO_DE_PENSIONES_DE_LEYES_ESPECIALES_EMITIDAS" localSheetId="8">#REF!</definedName>
    <definedName name="NUMERO_Y_MONTO_DE_PENSIONES_DE_LEYES_ESPECIALES_EMITIDAS">#REF!</definedName>
    <definedName name="P_OLMEDO" localSheetId="14">#REF!</definedName>
    <definedName name="P_OLMEDO" localSheetId="15">#REF!</definedName>
    <definedName name="P_OLMEDO" localSheetId="9">#REF!</definedName>
    <definedName name="P_OLMEDO" localSheetId="12">#REF!</definedName>
    <definedName name="P_OLMEDO" localSheetId="13">#REF!</definedName>
    <definedName name="P_OLMEDO" localSheetId="19">#REF!</definedName>
    <definedName name="P_OLMEDO" localSheetId="20">#REF!</definedName>
    <definedName name="P_OLMEDO" localSheetId="2">#REF!</definedName>
    <definedName name="P_OLMEDO" localSheetId="30">#REF!</definedName>
    <definedName name="P_OLMEDO" localSheetId="29">#REF!</definedName>
    <definedName name="P_OLMEDO" localSheetId="27">#REF!</definedName>
    <definedName name="P_OLMEDO" localSheetId="23">#REF!</definedName>
    <definedName name="P_OLMEDO" localSheetId="28">#REF!</definedName>
    <definedName name="P_OLMEDO" localSheetId="16">#REF!</definedName>
    <definedName name="P_OLMEDO" localSheetId="4">#REF!</definedName>
    <definedName name="P_OLMEDO" localSheetId="8">#REF!</definedName>
    <definedName name="P_OLMEDO">#REF!</definedName>
    <definedName name="POLMEDO" localSheetId="14">#REF!</definedName>
    <definedName name="POLMEDO" localSheetId="15">#REF!</definedName>
    <definedName name="POLMEDO" localSheetId="9">#REF!</definedName>
    <definedName name="POLMEDO" localSheetId="12">#REF!</definedName>
    <definedName name="POLMEDO" localSheetId="13">#REF!</definedName>
    <definedName name="POLMEDO" localSheetId="19">#REF!</definedName>
    <definedName name="POLMEDO" localSheetId="20">#REF!</definedName>
    <definedName name="POLMEDO" localSheetId="2">#REF!</definedName>
    <definedName name="POLMEDO" localSheetId="30">#REF!</definedName>
    <definedName name="POLMEDO" localSheetId="29">#REF!</definedName>
    <definedName name="POLMEDO" localSheetId="27">#REF!</definedName>
    <definedName name="POLMEDO" localSheetId="23">#REF!</definedName>
    <definedName name="POLMEDO" localSheetId="28">#REF!</definedName>
    <definedName name="POLMEDO" localSheetId="16">#REF!</definedName>
    <definedName name="POLMEDO" localSheetId="4">#REF!</definedName>
    <definedName name="POLMEDO" localSheetId="8">#REF!</definedName>
    <definedName name="POLMEDO">#REF!</definedName>
    <definedName name="POLMEDO2" localSheetId="14">#REF!</definedName>
    <definedName name="POLMEDO2" localSheetId="15">#REF!</definedName>
    <definedName name="POLMEDO2" localSheetId="9">#REF!</definedName>
    <definedName name="POLMEDO2" localSheetId="12">#REF!</definedName>
    <definedName name="POLMEDO2" localSheetId="13">#REF!</definedName>
    <definedName name="POLMEDO2" localSheetId="19">#REF!</definedName>
    <definedName name="POLMEDO2" localSheetId="20">#REF!</definedName>
    <definedName name="POLMEDO2" localSheetId="2">#REF!</definedName>
    <definedName name="POLMEDO2" localSheetId="30">#REF!</definedName>
    <definedName name="POLMEDO2" localSheetId="29">#REF!</definedName>
    <definedName name="POLMEDO2" localSheetId="27">#REF!</definedName>
    <definedName name="POLMEDO2" localSheetId="23">#REF!</definedName>
    <definedName name="POLMEDO2" localSheetId="28">#REF!</definedName>
    <definedName name="POLMEDO2" localSheetId="16">#REF!</definedName>
    <definedName name="POLMEDO2" localSheetId="4">#REF!</definedName>
    <definedName name="POLMEDO2" localSheetId="8">#REF!</definedName>
    <definedName name="POLMEDO2">#REF!</definedName>
    <definedName name="POLMEDO3" localSheetId="14">#REF!</definedName>
    <definedName name="POLMEDO3" localSheetId="15">#REF!</definedName>
    <definedName name="POLMEDO3" localSheetId="9">#REF!</definedName>
    <definedName name="POLMEDO3" localSheetId="12">#REF!</definedName>
    <definedName name="POLMEDO3" localSheetId="13">#REF!</definedName>
    <definedName name="POLMEDO3" localSheetId="19">#REF!</definedName>
    <definedName name="POLMEDO3" localSheetId="20">#REF!</definedName>
    <definedName name="POLMEDO3" localSheetId="2">#REF!</definedName>
    <definedName name="POLMEDO3" localSheetId="30">#REF!</definedName>
    <definedName name="POLMEDO3" localSheetId="29">#REF!</definedName>
    <definedName name="POLMEDO3" localSheetId="27">#REF!</definedName>
    <definedName name="POLMEDO3" localSheetId="23">#REF!</definedName>
    <definedName name="POLMEDO3" localSheetId="28">#REF!</definedName>
    <definedName name="POLMEDO3" localSheetId="16">#REF!</definedName>
    <definedName name="POLMEDO3" localSheetId="4">#REF!</definedName>
    <definedName name="POLMEDO3" localSheetId="8">#REF!</definedName>
    <definedName name="POLMEDO3">#REF!</definedName>
    <definedName name="REMUNERACIÓN_IMPONIBLE_DE_LOS_TRABAJADORES_POR_LOS_QUE_SE_COTIZÓ_A" localSheetId="14">#REF!</definedName>
    <definedName name="REMUNERACIÓN_IMPONIBLE_DE_LOS_TRABAJADORES_POR_LOS_QUE_SE_COTIZÓ_A" localSheetId="15">#REF!</definedName>
    <definedName name="REMUNERACIÓN_IMPONIBLE_DE_LOS_TRABAJADORES_POR_LOS_QUE_SE_COTIZÓ_A" localSheetId="9">#REF!</definedName>
    <definedName name="REMUNERACIÓN_IMPONIBLE_DE_LOS_TRABAJADORES_POR_LOS_QUE_SE_COTIZÓ_A" localSheetId="12">#REF!</definedName>
    <definedName name="REMUNERACIÓN_IMPONIBLE_DE_LOS_TRABAJADORES_POR_LOS_QUE_SE_COTIZÓ_A" localSheetId="13">#REF!</definedName>
    <definedName name="REMUNERACIÓN_IMPONIBLE_DE_LOS_TRABAJADORES_POR_LOS_QUE_SE_COTIZÓ_A" localSheetId="19">#REF!</definedName>
    <definedName name="REMUNERACIÓN_IMPONIBLE_DE_LOS_TRABAJADORES_POR_LOS_QUE_SE_COTIZÓ_A" localSheetId="20">#REF!</definedName>
    <definedName name="REMUNERACIÓN_IMPONIBLE_DE_LOS_TRABAJADORES_POR_LOS_QUE_SE_COTIZÓ_A" localSheetId="2">#REF!</definedName>
    <definedName name="REMUNERACIÓN_IMPONIBLE_DE_LOS_TRABAJADORES_POR_LOS_QUE_SE_COTIZÓ_A" localSheetId="30">#REF!</definedName>
    <definedName name="REMUNERACIÓN_IMPONIBLE_DE_LOS_TRABAJADORES_POR_LOS_QUE_SE_COTIZÓ_A" localSheetId="29">#REF!</definedName>
    <definedName name="REMUNERACIÓN_IMPONIBLE_DE_LOS_TRABAJADORES_POR_LOS_QUE_SE_COTIZÓ_A" localSheetId="27">#REF!</definedName>
    <definedName name="REMUNERACIÓN_IMPONIBLE_DE_LOS_TRABAJADORES_POR_LOS_QUE_SE_COTIZÓ_A" localSheetId="23">#REF!</definedName>
    <definedName name="REMUNERACIÓN_IMPONIBLE_DE_LOS_TRABAJADORES_POR_LOS_QUE_SE_COTIZÓ_A" localSheetId="28">#REF!</definedName>
    <definedName name="REMUNERACIÓN_IMPONIBLE_DE_LOS_TRABAJADORES_POR_LOS_QUE_SE_COTIZÓ_A" localSheetId="16">#REF!</definedName>
    <definedName name="REMUNERACIÓN_IMPONIBLE_DE_LOS_TRABAJADORES_POR_LOS_QUE_SE_COTIZÓ_A" localSheetId="4">#REF!</definedName>
    <definedName name="REMUNERACIÓN_IMPONIBLE_DE_LOS_TRABAJADORES_POR_LOS_QUE_SE_COTIZÓ_A" localSheetId="8">#REF!</definedName>
    <definedName name="REMUNERACIÓN_IMPONIBLE_DE_LOS_TRABAJADORES_POR_LOS_QUE_SE_COTIZÓ_A">#REF!</definedName>
    <definedName name="REMUNERACIONES_IMPONIBLES_PARA_PENSIONES__SEGUN_EX_CAJAS_DE_PREVISION" localSheetId="14">#REF!</definedName>
    <definedName name="REMUNERACIONES_IMPONIBLES_PARA_PENSIONES__SEGUN_EX_CAJAS_DE_PREVISION" localSheetId="15">#REF!</definedName>
    <definedName name="REMUNERACIONES_IMPONIBLES_PARA_PENSIONES__SEGUN_EX_CAJAS_DE_PREVISION" localSheetId="9">#REF!</definedName>
    <definedName name="REMUNERACIONES_IMPONIBLES_PARA_PENSIONES__SEGUN_EX_CAJAS_DE_PREVISION" localSheetId="12">#REF!</definedName>
    <definedName name="REMUNERACIONES_IMPONIBLES_PARA_PENSIONES__SEGUN_EX_CAJAS_DE_PREVISION" localSheetId="13">#REF!</definedName>
    <definedName name="REMUNERACIONES_IMPONIBLES_PARA_PENSIONES__SEGUN_EX_CAJAS_DE_PREVISION" localSheetId="19">#REF!</definedName>
    <definedName name="REMUNERACIONES_IMPONIBLES_PARA_PENSIONES__SEGUN_EX_CAJAS_DE_PREVISION" localSheetId="20">#REF!</definedName>
    <definedName name="REMUNERACIONES_IMPONIBLES_PARA_PENSIONES__SEGUN_EX_CAJAS_DE_PREVISION" localSheetId="2">#REF!</definedName>
    <definedName name="REMUNERACIONES_IMPONIBLES_PARA_PENSIONES__SEGUN_EX_CAJAS_DE_PREVISION" localSheetId="30">#REF!</definedName>
    <definedName name="REMUNERACIONES_IMPONIBLES_PARA_PENSIONES__SEGUN_EX_CAJAS_DE_PREVISION" localSheetId="29">#REF!</definedName>
    <definedName name="REMUNERACIONES_IMPONIBLES_PARA_PENSIONES__SEGUN_EX_CAJAS_DE_PREVISION" localSheetId="27">#REF!</definedName>
    <definedName name="REMUNERACIONES_IMPONIBLES_PARA_PENSIONES__SEGUN_EX_CAJAS_DE_PREVISION" localSheetId="23">#REF!</definedName>
    <definedName name="REMUNERACIONES_IMPONIBLES_PARA_PENSIONES__SEGUN_EX_CAJAS_DE_PREVISION" localSheetId="28">#REF!</definedName>
    <definedName name="REMUNERACIONES_IMPONIBLES_PARA_PENSIONES__SEGUN_EX_CAJAS_DE_PREVISION" localSheetId="16">#REF!</definedName>
    <definedName name="REMUNERACIONES_IMPONIBLES_PARA_PENSIONES__SEGUN_EX_CAJAS_DE_PREVISION" localSheetId="36">#REF!</definedName>
    <definedName name="REMUNERACIONES_IMPONIBLES_PARA_PENSIONES__SEGUN_EX_CAJAS_DE_PREVISION" localSheetId="4">#REF!</definedName>
    <definedName name="REMUNERACIONES_IMPONIBLES_PARA_PENSIONES__SEGUN_EX_CAJAS_DE_PREVISION" localSheetId="8">#REF!</definedName>
    <definedName name="REMUNERACIONES_IMPONIBLES_PARA_PENSIONES__SEGUN_EX_CAJAS_DE_PREVISION">#REF!</definedName>
    <definedName name="SUBSIDIOS_FAMILIARES_EMITIDOS___BENEFICIARIOS__MONTO_Y_CAUSANTES_POR_TIPO" localSheetId="14">#REF!</definedName>
    <definedName name="SUBSIDIOS_FAMILIARES_EMITIDOS___BENEFICIARIOS__MONTO_Y_CAUSANTES_POR_TIPO" localSheetId="15">#REF!</definedName>
    <definedName name="SUBSIDIOS_FAMILIARES_EMITIDOS___BENEFICIARIOS__MONTO_Y_CAUSANTES_POR_TIPO" localSheetId="9">#REF!</definedName>
    <definedName name="SUBSIDIOS_FAMILIARES_EMITIDOS___BENEFICIARIOS__MONTO_Y_CAUSANTES_POR_TIPO" localSheetId="12">#REF!</definedName>
    <definedName name="SUBSIDIOS_FAMILIARES_EMITIDOS___BENEFICIARIOS__MONTO_Y_CAUSANTES_POR_TIPO" localSheetId="13">#REF!</definedName>
    <definedName name="SUBSIDIOS_FAMILIARES_EMITIDOS___BENEFICIARIOS__MONTO_Y_CAUSANTES_POR_TIPO" localSheetId="19">#REF!</definedName>
    <definedName name="SUBSIDIOS_FAMILIARES_EMITIDOS___BENEFICIARIOS__MONTO_Y_CAUSANTES_POR_TIPO" localSheetId="20">#REF!</definedName>
    <definedName name="SUBSIDIOS_FAMILIARES_EMITIDOS___BENEFICIARIOS__MONTO_Y_CAUSANTES_POR_TIPO" localSheetId="2">#REF!</definedName>
    <definedName name="SUBSIDIOS_FAMILIARES_EMITIDOS___BENEFICIARIOS__MONTO_Y_CAUSANTES_POR_TIPO" localSheetId="30">#REF!</definedName>
    <definedName name="SUBSIDIOS_FAMILIARES_EMITIDOS___BENEFICIARIOS__MONTO_Y_CAUSANTES_POR_TIPO" localSheetId="29">#REF!</definedName>
    <definedName name="SUBSIDIOS_FAMILIARES_EMITIDOS___BENEFICIARIOS__MONTO_Y_CAUSANTES_POR_TIPO" localSheetId="27">#REF!</definedName>
    <definedName name="SUBSIDIOS_FAMILIARES_EMITIDOS___BENEFICIARIOS__MONTO_Y_CAUSANTES_POR_TIPO" localSheetId="23">#REF!</definedName>
    <definedName name="SUBSIDIOS_FAMILIARES_EMITIDOS___BENEFICIARIOS__MONTO_Y_CAUSANTES_POR_TIPO" localSheetId="28">#REF!</definedName>
    <definedName name="SUBSIDIOS_FAMILIARES_EMITIDOS___BENEFICIARIOS__MONTO_Y_CAUSANTES_POR_TIPO" localSheetId="16">#REF!</definedName>
    <definedName name="SUBSIDIOS_FAMILIARES_EMITIDOS___BENEFICIARIOS__MONTO_Y_CAUSANTES_POR_TIPO" localSheetId="4">#REF!</definedName>
    <definedName name="SUBSIDIOS_FAMILIARES_EMITIDOS___BENEFICIARIOS__MONTO_Y_CAUSANTES_POR_TIPO" localSheetId="8">#REF!</definedName>
    <definedName name="SUBSIDIOS_FAMILIARES_EMITIDOS___BENEFICIARIOS__MONTO_Y_CAUSANTES_POR_TIPO">#REF!</definedName>
    <definedName name="TASAS_DE_INTERES_MENSUAL_PARA_OPERACIONES_NO_REAJUSTABLES_EN_MONEDA_NACIONAL" localSheetId="14">#REF!</definedName>
    <definedName name="TASAS_DE_INTERES_MENSUAL_PARA_OPERACIONES_NO_REAJUSTABLES_EN_MONEDA_NACIONAL" localSheetId="15">#REF!</definedName>
    <definedName name="TASAS_DE_INTERES_MENSUAL_PARA_OPERACIONES_NO_REAJUSTABLES_EN_MONEDA_NACIONAL" localSheetId="9">#REF!</definedName>
    <definedName name="TASAS_DE_INTERES_MENSUAL_PARA_OPERACIONES_NO_REAJUSTABLES_EN_MONEDA_NACIONAL" localSheetId="12">#REF!</definedName>
    <definedName name="TASAS_DE_INTERES_MENSUAL_PARA_OPERACIONES_NO_REAJUSTABLES_EN_MONEDA_NACIONAL" localSheetId="13">#REF!</definedName>
    <definedName name="TASAS_DE_INTERES_MENSUAL_PARA_OPERACIONES_NO_REAJUSTABLES_EN_MONEDA_NACIONAL" localSheetId="19">#REF!</definedName>
    <definedName name="TASAS_DE_INTERES_MENSUAL_PARA_OPERACIONES_NO_REAJUSTABLES_EN_MONEDA_NACIONAL" localSheetId="20">#REF!</definedName>
    <definedName name="TASAS_DE_INTERES_MENSUAL_PARA_OPERACIONES_NO_REAJUSTABLES_EN_MONEDA_NACIONAL" localSheetId="2">#REF!</definedName>
    <definedName name="TASAS_DE_INTERES_MENSUAL_PARA_OPERACIONES_NO_REAJUSTABLES_EN_MONEDA_NACIONAL" localSheetId="30">#REF!</definedName>
    <definedName name="TASAS_DE_INTERES_MENSUAL_PARA_OPERACIONES_NO_REAJUSTABLES_EN_MONEDA_NACIONAL" localSheetId="29">#REF!</definedName>
    <definedName name="TASAS_DE_INTERES_MENSUAL_PARA_OPERACIONES_NO_REAJUSTABLES_EN_MONEDA_NACIONAL" localSheetId="27">#REF!</definedName>
    <definedName name="TASAS_DE_INTERES_MENSUAL_PARA_OPERACIONES_NO_REAJUSTABLES_EN_MONEDA_NACIONAL" localSheetId="23">#REF!</definedName>
    <definedName name="TASAS_DE_INTERES_MENSUAL_PARA_OPERACIONES_NO_REAJUSTABLES_EN_MONEDA_NACIONAL" localSheetId="28">#REF!</definedName>
    <definedName name="TASAS_DE_INTERES_MENSUAL_PARA_OPERACIONES_NO_REAJUSTABLES_EN_MONEDA_NACIONAL" localSheetId="16">#REF!</definedName>
    <definedName name="TASAS_DE_INTERES_MENSUAL_PARA_OPERACIONES_NO_REAJUSTABLES_EN_MONEDA_NACIONAL" localSheetId="36">#REF!</definedName>
    <definedName name="TASAS_DE_INTERES_MENSUAL_PARA_OPERACIONES_NO_REAJUSTABLES_EN_MONEDA_NACIONAL" localSheetId="4">#REF!</definedName>
    <definedName name="TASAS_DE_INTERES_MENSUAL_PARA_OPERACIONES_NO_REAJUSTABLES_EN_MONEDA_NACIONAL" localSheetId="8">#REF!</definedName>
    <definedName name="TASAS_DE_INTERES_MENSUAL_PARA_OPERACIONES_NO_REAJUSTABLES_EN_MONEDA_NACIONAL">#REF!</definedName>
    <definedName name="test" localSheetId="14">#REF!</definedName>
    <definedName name="test" localSheetId="15">#REF!</definedName>
    <definedName name="test" localSheetId="9">#REF!</definedName>
    <definedName name="test" localSheetId="12">#REF!</definedName>
    <definedName name="test" localSheetId="13">#REF!</definedName>
    <definedName name="test" localSheetId="19">#REF!</definedName>
    <definedName name="test" localSheetId="20">#REF!</definedName>
    <definedName name="test" localSheetId="2">#REF!</definedName>
    <definedName name="test" localSheetId="30">#REF!</definedName>
    <definedName name="test" localSheetId="29">#REF!</definedName>
    <definedName name="test" localSheetId="27">#REF!</definedName>
    <definedName name="test" localSheetId="23">#REF!</definedName>
    <definedName name="test" localSheetId="28">#REF!</definedName>
    <definedName name="test" localSheetId="16">#REF!</definedName>
    <definedName name="test" localSheetId="4">#REF!</definedName>
    <definedName name="test" localSheetId="8">#REF!</definedName>
    <definedName name="test">#REF!</definedName>
    <definedName name="test2" localSheetId="14">#REF!</definedName>
    <definedName name="test2" localSheetId="15">#REF!</definedName>
    <definedName name="test2" localSheetId="9">#REF!</definedName>
    <definedName name="test2" localSheetId="12">#REF!</definedName>
    <definedName name="test2" localSheetId="13">#REF!</definedName>
    <definedName name="test2" localSheetId="19">#REF!</definedName>
    <definedName name="test2" localSheetId="20">#REF!</definedName>
    <definedName name="test2" localSheetId="2">#REF!</definedName>
    <definedName name="test2" localSheetId="30">#REF!</definedName>
    <definedName name="test2" localSheetId="29">#REF!</definedName>
    <definedName name="test2" localSheetId="27">#REF!</definedName>
    <definedName name="test2" localSheetId="23">#REF!</definedName>
    <definedName name="test2" localSheetId="28">#REF!</definedName>
    <definedName name="test2" localSheetId="16">#REF!</definedName>
    <definedName name="test2" localSheetId="4">#REF!</definedName>
    <definedName name="test2" localSheetId="8">#REF!</definedName>
    <definedName name="test2">#REF!</definedName>
    <definedName name="_xlnm.Print_Titles" localSheetId="2">'EMP AFILIADAS ACT ECO'!$B:$B</definedName>
    <definedName name="_xlnm.Print_Titles" localSheetId="4">'TRAB PROT ACT ECO'!$B:$B</definedName>
    <definedName name="_xlnm.Print_Titles" localSheetId="1">'TRAB PROT Y EMP '!$B:$B</definedName>
    <definedName name="Volver_al_Indice" localSheetId="14">#REF!</definedName>
    <definedName name="Volver_al_Indice" localSheetId="15">#REF!</definedName>
    <definedName name="Volver_al_Indice" localSheetId="9">#REF!</definedName>
    <definedName name="Volver_al_Indice" localSheetId="12">#REF!</definedName>
    <definedName name="Volver_al_Indice" localSheetId="13">#REF!</definedName>
    <definedName name="Volver_al_Indice" localSheetId="19">#REF!</definedName>
    <definedName name="Volver_al_Indice" localSheetId="20">#REF!</definedName>
    <definedName name="Volver_al_Indice" localSheetId="2">#REF!</definedName>
    <definedName name="Volver_al_Indice" localSheetId="30">#REF!</definedName>
    <definedName name="Volver_al_Indice" localSheetId="29">#REF!</definedName>
    <definedName name="Volver_al_Indice" localSheetId="27">#REF!</definedName>
    <definedName name="Volver_al_Indice" localSheetId="23">#REF!</definedName>
    <definedName name="Volver_al_Indice" localSheetId="28">#REF!</definedName>
    <definedName name="Volver_al_Indice" localSheetId="16">#REF!</definedName>
    <definedName name="Volver_al_Indice" localSheetId="4">#REF!</definedName>
    <definedName name="Volver_al_Indice" localSheetId="8">#REF!</definedName>
    <definedName name="Volver_al_Indice">#REF!</definedName>
    <definedName name="XXXX" localSheetId="14">#REF!</definedName>
    <definedName name="XXXX" localSheetId="15">#REF!</definedName>
    <definedName name="XXXX" localSheetId="9">#REF!</definedName>
    <definedName name="XXXX" localSheetId="12">#REF!</definedName>
    <definedName name="XXXX" localSheetId="13">#REF!</definedName>
    <definedName name="XXXX" localSheetId="19">#REF!</definedName>
    <definedName name="XXXX" localSheetId="20">#REF!</definedName>
    <definedName name="XXXX" localSheetId="2">#REF!</definedName>
    <definedName name="XXXX" localSheetId="30">#REF!</definedName>
    <definedName name="XXXX" localSheetId="29">#REF!</definedName>
    <definedName name="XXXX" localSheetId="27">#REF!</definedName>
    <definedName name="XXXX" localSheetId="23">#REF!</definedName>
    <definedName name="XXXX" localSheetId="28">#REF!</definedName>
    <definedName name="XXXX" localSheetId="16">#REF!</definedName>
    <definedName name="XXXX" localSheetId="4">#REF!</definedName>
    <definedName name="XXXX" localSheetId="8">#REF!</definedName>
    <definedName name="XXXX">#REF!</definedName>
    <definedName name="xxxxx" localSheetId="14">#REF!</definedName>
    <definedName name="xxxxx" localSheetId="15">#REF!</definedName>
    <definedName name="xxxxx" localSheetId="9">#REF!</definedName>
    <definedName name="xxxxx" localSheetId="12">#REF!</definedName>
    <definedName name="xxxxx" localSheetId="13">#REF!</definedName>
    <definedName name="xxxxx" localSheetId="19">#REF!</definedName>
    <definedName name="xxxxx" localSheetId="20">#REF!</definedName>
    <definedName name="xxxxx" localSheetId="2">#REF!</definedName>
    <definedName name="xxxxx" localSheetId="30">#REF!</definedName>
    <definedName name="xxxxx" localSheetId="29">#REF!</definedName>
    <definedName name="xxxxx" localSheetId="27">#REF!</definedName>
    <definedName name="xxxxx" localSheetId="23">#REF!</definedName>
    <definedName name="xxxxx" localSheetId="28">#REF!</definedName>
    <definedName name="xxxxx" localSheetId="16">#REF!</definedName>
    <definedName name="xxxxx" localSheetId="4">#REF!</definedName>
    <definedName name="xxxxx" localSheetId="8">#REF!</definedName>
    <definedName name="xxxxx">#REF!</definedName>
  </definedNames>
  <calcPr calcId="145621"/>
</workbook>
</file>

<file path=xl/calcChain.xml><?xml version="1.0" encoding="utf-8"?>
<calcChain xmlns="http://schemas.openxmlformats.org/spreadsheetml/2006/main">
  <c r="N25" i="53" l="1"/>
  <c r="M25" i="53"/>
  <c r="L25" i="53"/>
  <c r="K25" i="53"/>
  <c r="J25" i="53"/>
  <c r="I25" i="53"/>
  <c r="H25" i="53"/>
  <c r="G25" i="53"/>
  <c r="F25" i="53"/>
  <c r="E25" i="53"/>
  <c r="D25" i="53"/>
  <c r="C25" i="53"/>
  <c r="O24" i="53"/>
  <c r="O23" i="53"/>
  <c r="O22" i="53"/>
  <c r="O21" i="53"/>
  <c r="O20" i="53"/>
  <c r="O19" i="53"/>
  <c r="O25" i="53" s="1"/>
  <c r="N12" i="53"/>
  <c r="M12" i="53"/>
  <c r="L12" i="53"/>
  <c r="K12" i="53"/>
  <c r="J12" i="53"/>
  <c r="I12" i="53"/>
  <c r="H12" i="53"/>
  <c r="G12" i="53"/>
  <c r="O12" i="53" s="1"/>
  <c r="F12" i="53"/>
  <c r="E12" i="53"/>
  <c r="D12" i="53"/>
  <c r="C12" i="53"/>
  <c r="O11" i="53"/>
  <c r="O10" i="53"/>
  <c r="O9" i="53"/>
  <c r="O8" i="53"/>
  <c r="O7" i="53"/>
  <c r="O6" i="53"/>
  <c r="M40" i="51"/>
  <c r="L40" i="51"/>
  <c r="K40" i="51"/>
  <c r="J40" i="51"/>
  <c r="I40" i="51"/>
  <c r="H40" i="51"/>
  <c r="G40" i="51"/>
  <c r="F40" i="51"/>
  <c r="E40" i="51"/>
  <c r="D40" i="51"/>
  <c r="C40" i="51"/>
  <c r="B40" i="51"/>
  <c r="N39" i="51"/>
  <c r="N38" i="51"/>
  <c r="N37" i="51"/>
  <c r="N36" i="51"/>
  <c r="N35" i="51"/>
  <c r="N34" i="51"/>
  <c r="N33" i="51"/>
  <c r="N32" i="51"/>
  <c r="N31" i="51"/>
  <c r="N30" i="51"/>
  <c r="N29" i="51"/>
  <c r="N28" i="51"/>
  <c r="N27" i="51"/>
  <c r="N26" i="51"/>
  <c r="N25" i="51"/>
  <c r="M20" i="51"/>
  <c r="L20" i="51"/>
  <c r="K20" i="51"/>
  <c r="J20" i="51"/>
  <c r="I20" i="51"/>
  <c r="H20" i="51"/>
  <c r="G20" i="51"/>
  <c r="F20" i="51"/>
  <c r="E20" i="51"/>
  <c r="D20" i="51"/>
  <c r="C20" i="51"/>
  <c r="N20" i="51" s="1"/>
  <c r="B20" i="51"/>
  <c r="N19" i="51"/>
  <c r="N18" i="51"/>
  <c r="N17" i="51"/>
  <c r="N16" i="51"/>
  <c r="N15" i="51"/>
  <c r="N14" i="51"/>
  <c r="N13" i="51"/>
  <c r="N12" i="51"/>
  <c r="N11" i="51"/>
  <c r="N10" i="51"/>
  <c r="N9" i="51"/>
  <c r="N8" i="51"/>
  <c r="N7" i="51"/>
  <c r="N6" i="51"/>
  <c r="N5" i="51"/>
  <c r="O351" i="50"/>
  <c r="O350" i="50"/>
  <c r="O349" i="50"/>
  <c r="O348" i="50"/>
  <c r="O347" i="50"/>
  <c r="O346" i="50"/>
  <c r="O345" i="50"/>
  <c r="O344" i="50"/>
  <c r="O343" i="50"/>
  <c r="O342" i="50"/>
  <c r="O341" i="50"/>
  <c r="O340" i="50"/>
  <c r="O339" i="50"/>
  <c r="O338" i="50"/>
  <c r="O337" i="50"/>
  <c r="O336" i="50"/>
  <c r="O335" i="50"/>
  <c r="O334" i="50"/>
  <c r="O333" i="50"/>
  <c r="O332" i="50"/>
  <c r="O331" i="50"/>
  <c r="O330" i="50"/>
  <c r="O329" i="50"/>
  <c r="O328" i="50"/>
  <c r="O327" i="50"/>
  <c r="O326" i="50"/>
  <c r="O325" i="50"/>
  <c r="O324" i="50"/>
  <c r="O323" i="50"/>
  <c r="O322" i="50"/>
  <c r="O321" i="50"/>
  <c r="O320" i="50"/>
  <c r="O319" i="50"/>
  <c r="O318" i="50"/>
  <c r="O317" i="50"/>
  <c r="O316" i="50"/>
  <c r="O315" i="50"/>
  <c r="O314" i="50"/>
  <c r="O313" i="50"/>
  <c r="O312" i="50"/>
  <c r="O311" i="50"/>
  <c r="O310" i="50"/>
  <c r="O309" i="50"/>
  <c r="O308" i="50"/>
  <c r="O307" i="50"/>
  <c r="O306" i="50"/>
  <c r="O305" i="50"/>
  <c r="O304" i="50"/>
  <c r="O303" i="50"/>
  <c r="O302" i="50"/>
  <c r="O301" i="50"/>
  <c r="O300" i="50"/>
  <c r="O299" i="50"/>
  <c r="O298" i="50"/>
  <c r="O297" i="50"/>
  <c r="O296" i="50"/>
  <c r="O295" i="50"/>
  <c r="O294" i="50"/>
  <c r="O293" i="50"/>
  <c r="O292" i="50"/>
  <c r="O291" i="50"/>
  <c r="O290" i="50"/>
  <c r="O289" i="50"/>
  <c r="O288" i="50"/>
  <c r="O287" i="50"/>
  <c r="O286" i="50"/>
  <c r="O285" i="50"/>
  <c r="O284" i="50"/>
  <c r="O283" i="50"/>
  <c r="O282" i="50"/>
  <c r="O281" i="50"/>
  <c r="O280" i="50"/>
  <c r="O279" i="50"/>
  <c r="O278" i="50"/>
  <c r="O277" i="50"/>
  <c r="O276" i="50"/>
  <c r="O275" i="50"/>
  <c r="O274" i="50"/>
  <c r="O273" i="50"/>
  <c r="O272" i="50"/>
  <c r="O271" i="50"/>
  <c r="O270" i="50"/>
  <c r="O269" i="50"/>
  <c r="O268" i="50"/>
  <c r="O267" i="50"/>
  <c r="O266" i="50"/>
  <c r="O265" i="50"/>
  <c r="O264" i="50"/>
  <c r="O263" i="50"/>
  <c r="O262" i="50"/>
  <c r="O261" i="50"/>
  <c r="O260" i="50"/>
  <c r="O259" i="50"/>
  <c r="O258" i="50"/>
  <c r="O257" i="50"/>
  <c r="O256" i="50"/>
  <c r="O255" i="50"/>
  <c r="O254" i="50"/>
  <c r="O253" i="50"/>
  <c r="O252" i="50"/>
  <c r="O251" i="50"/>
  <c r="O250" i="50"/>
  <c r="O249" i="50"/>
  <c r="O248" i="50"/>
  <c r="O247" i="50"/>
  <c r="O246" i="50"/>
  <c r="O245" i="50"/>
  <c r="O244" i="50"/>
  <c r="O243" i="50"/>
  <c r="O242" i="50"/>
  <c r="O241" i="50"/>
  <c r="O240" i="50"/>
  <c r="O239" i="50"/>
  <c r="O238" i="50"/>
  <c r="O237" i="50"/>
  <c r="O236" i="50"/>
  <c r="O235" i="50"/>
  <c r="O234" i="50"/>
  <c r="O233" i="50"/>
  <c r="O232" i="50"/>
  <c r="O231" i="50"/>
  <c r="O230" i="50"/>
  <c r="O229" i="50"/>
  <c r="O228" i="50"/>
  <c r="O227" i="50"/>
  <c r="O226" i="50"/>
  <c r="O225" i="50"/>
  <c r="O224" i="50"/>
  <c r="O223" i="50"/>
  <c r="O222" i="50"/>
  <c r="O221" i="50"/>
  <c r="O220" i="50"/>
  <c r="O219" i="50"/>
  <c r="O218" i="50"/>
  <c r="O217" i="50"/>
  <c r="O216" i="50"/>
  <c r="O215" i="50"/>
  <c r="O214" i="50"/>
  <c r="O213" i="50"/>
  <c r="O212" i="50"/>
  <c r="O211" i="50"/>
  <c r="O210" i="50"/>
  <c r="O209" i="50"/>
  <c r="O208" i="50"/>
  <c r="O207" i="50"/>
  <c r="O206" i="50"/>
  <c r="O205" i="50"/>
  <c r="O204" i="50"/>
  <c r="O203" i="50"/>
  <c r="O202" i="50"/>
  <c r="O201" i="50"/>
  <c r="O200" i="50"/>
  <c r="O199" i="50"/>
  <c r="O198" i="50"/>
  <c r="O197" i="50"/>
  <c r="O196" i="50"/>
  <c r="O195" i="50"/>
  <c r="O194" i="50"/>
  <c r="O193" i="50"/>
  <c r="O192" i="50"/>
  <c r="O191" i="50"/>
  <c r="O190" i="50"/>
  <c r="O189" i="50"/>
  <c r="O188" i="50"/>
  <c r="O187" i="50"/>
  <c r="O186" i="50"/>
  <c r="O185" i="50"/>
  <c r="O184" i="50"/>
  <c r="O183" i="50"/>
  <c r="O182" i="50"/>
  <c r="O181" i="50"/>
  <c r="O180" i="50"/>
  <c r="O179" i="50"/>
  <c r="O178" i="50"/>
  <c r="O177" i="50"/>
  <c r="O176" i="50"/>
  <c r="O175" i="50"/>
  <c r="O174" i="50"/>
  <c r="O173" i="50"/>
  <c r="O172" i="50"/>
  <c r="O171" i="50"/>
  <c r="O170" i="50"/>
  <c r="O169" i="50"/>
  <c r="O168" i="50"/>
  <c r="O167" i="50"/>
  <c r="O166" i="50"/>
  <c r="O165" i="50"/>
  <c r="O164" i="50"/>
  <c r="O163" i="50"/>
  <c r="O162" i="50"/>
  <c r="O161" i="50"/>
  <c r="O160" i="50"/>
  <c r="O159" i="50"/>
  <c r="O158" i="50"/>
  <c r="O157" i="50"/>
  <c r="O156" i="50"/>
  <c r="O155" i="50"/>
  <c r="O154" i="50"/>
  <c r="O153" i="50"/>
  <c r="O152" i="50"/>
  <c r="O151" i="50"/>
  <c r="O150" i="50"/>
  <c r="O149" i="50"/>
  <c r="O148" i="50"/>
  <c r="O147" i="50"/>
  <c r="O146" i="50"/>
  <c r="O145" i="50"/>
  <c r="O144" i="50"/>
  <c r="O143" i="50"/>
  <c r="O142" i="50"/>
  <c r="O141" i="50"/>
  <c r="O140" i="50"/>
  <c r="O139" i="50"/>
  <c r="O138" i="50"/>
  <c r="O137" i="50"/>
  <c r="O136" i="50"/>
  <c r="O135" i="50"/>
  <c r="O134" i="50"/>
  <c r="O133" i="50"/>
  <c r="O132" i="50"/>
  <c r="O131" i="50"/>
  <c r="O130" i="50"/>
  <c r="O129" i="50"/>
  <c r="O128" i="50"/>
  <c r="O127" i="50"/>
  <c r="O126" i="50"/>
  <c r="O125" i="50"/>
  <c r="O124" i="50"/>
  <c r="O123" i="50"/>
  <c r="O122" i="50"/>
  <c r="O121" i="50"/>
  <c r="O120" i="50"/>
  <c r="O119" i="50"/>
  <c r="O118" i="50"/>
  <c r="O117" i="50"/>
  <c r="O116" i="50"/>
  <c r="O115" i="50"/>
  <c r="O114" i="50"/>
  <c r="O113" i="50"/>
  <c r="O112" i="50"/>
  <c r="O111" i="50"/>
  <c r="O110" i="50"/>
  <c r="O109" i="50"/>
  <c r="O108" i="50"/>
  <c r="O107" i="50"/>
  <c r="O106" i="50"/>
  <c r="O105" i="50"/>
  <c r="O104" i="50"/>
  <c r="O103" i="50"/>
  <c r="O102" i="50"/>
  <c r="O101" i="50"/>
  <c r="O100" i="50"/>
  <c r="O99" i="50"/>
  <c r="O98" i="50"/>
  <c r="O97" i="50"/>
  <c r="O96" i="50"/>
  <c r="O95" i="50"/>
  <c r="O94" i="50"/>
  <c r="O93" i="50"/>
  <c r="O92" i="50"/>
  <c r="O91" i="50"/>
  <c r="O90" i="50"/>
  <c r="O89" i="50"/>
  <c r="O88" i="50"/>
  <c r="O87" i="50"/>
  <c r="O86" i="50"/>
  <c r="O85" i="50"/>
  <c r="O84" i="50"/>
  <c r="O83" i="50"/>
  <c r="O82" i="50"/>
  <c r="O81" i="50"/>
  <c r="O80" i="50"/>
  <c r="O79" i="50"/>
  <c r="O78" i="50"/>
  <c r="O77" i="50"/>
  <c r="O76" i="50"/>
  <c r="O75" i="50"/>
  <c r="O74" i="50"/>
  <c r="O73" i="50"/>
  <c r="O72" i="50"/>
  <c r="O71" i="50"/>
  <c r="O70" i="50"/>
  <c r="O69" i="50"/>
  <c r="O68" i="50"/>
  <c r="O67" i="50"/>
  <c r="O66" i="50"/>
  <c r="O65" i="50"/>
  <c r="O64" i="50"/>
  <c r="O63" i="50"/>
  <c r="O62" i="50"/>
  <c r="O61" i="50"/>
  <c r="O60" i="50"/>
  <c r="O59" i="50"/>
  <c r="O58" i="50"/>
  <c r="O57" i="50"/>
  <c r="O56" i="50"/>
  <c r="O55" i="50"/>
  <c r="O54" i="50"/>
  <c r="O53" i="50"/>
  <c r="O52" i="50"/>
  <c r="O51" i="50"/>
  <c r="O50" i="50"/>
  <c r="O49" i="50"/>
  <c r="O48" i="50"/>
  <c r="O47" i="50"/>
  <c r="O46" i="50"/>
  <c r="O45" i="50"/>
  <c r="O44" i="50"/>
  <c r="O43" i="50"/>
  <c r="O42" i="50"/>
  <c r="O41" i="50"/>
  <c r="O40" i="50"/>
  <c r="O39" i="50"/>
  <c r="O38" i="50"/>
  <c r="O37" i="50"/>
  <c r="O36" i="50"/>
  <c r="O35" i="50"/>
  <c r="O34" i="50"/>
  <c r="O33" i="50"/>
  <c r="O32" i="50"/>
  <c r="O31" i="50"/>
  <c r="O30" i="50"/>
  <c r="O29" i="50"/>
  <c r="O28" i="50"/>
  <c r="O27" i="50"/>
  <c r="O26" i="50"/>
  <c r="O25" i="50"/>
  <c r="O24" i="50"/>
  <c r="O23" i="50"/>
  <c r="O22" i="50"/>
  <c r="O21" i="50"/>
  <c r="O20" i="50"/>
  <c r="O19" i="50"/>
  <c r="O18" i="50"/>
  <c r="O17" i="50"/>
  <c r="O16" i="50"/>
  <c r="O15" i="50"/>
  <c r="O14" i="50"/>
  <c r="O13" i="50"/>
  <c r="O12" i="50"/>
  <c r="O11" i="50"/>
  <c r="O10" i="50"/>
  <c r="O9" i="50"/>
  <c r="O8" i="50"/>
  <c r="O7" i="50"/>
  <c r="O6" i="50"/>
  <c r="N5" i="50"/>
  <c r="M5" i="50"/>
  <c r="L5" i="50"/>
  <c r="K5" i="50"/>
  <c r="J5" i="50"/>
  <c r="I5" i="50"/>
  <c r="H5" i="50"/>
  <c r="G5" i="50"/>
  <c r="F5" i="50"/>
  <c r="E5" i="50"/>
  <c r="D5" i="50"/>
  <c r="C5" i="50"/>
  <c r="H285" i="49"/>
  <c r="G285" i="49"/>
  <c r="F285" i="49"/>
  <c r="E285" i="49"/>
  <c r="D285" i="49"/>
  <c r="C285" i="49"/>
  <c r="H284" i="49"/>
  <c r="H283" i="49"/>
  <c r="H282" i="49"/>
  <c r="H281" i="49"/>
  <c r="H280" i="49"/>
  <c r="H279" i="49"/>
  <c r="H278" i="49"/>
  <c r="H277" i="49"/>
  <c r="H276" i="49"/>
  <c r="H275" i="49"/>
  <c r="H274" i="49"/>
  <c r="H273" i="49"/>
  <c r="H272" i="49"/>
  <c r="H271" i="49"/>
  <c r="H270" i="49"/>
  <c r="G264" i="49"/>
  <c r="F264" i="49"/>
  <c r="E264" i="49"/>
  <c r="H264" i="49" s="1"/>
  <c r="D264" i="49"/>
  <c r="C264" i="49"/>
  <c r="H263" i="49"/>
  <c r="H262" i="49"/>
  <c r="H261" i="49"/>
  <c r="H260" i="49"/>
  <c r="H259" i="49"/>
  <c r="H258" i="49"/>
  <c r="H257" i="49"/>
  <c r="H256" i="49"/>
  <c r="H255" i="49"/>
  <c r="H254" i="49"/>
  <c r="H253" i="49"/>
  <c r="H252" i="49"/>
  <c r="H251" i="49"/>
  <c r="H250" i="49"/>
  <c r="H249" i="49"/>
  <c r="G243" i="49"/>
  <c r="F243" i="49"/>
  <c r="E243" i="49"/>
  <c r="D243" i="49"/>
  <c r="C243" i="49"/>
  <c r="H243" i="49" s="1"/>
  <c r="H242" i="49"/>
  <c r="H241" i="49"/>
  <c r="H240" i="49"/>
  <c r="H239" i="49"/>
  <c r="H238" i="49"/>
  <c r="H237" i="49"/>
  <c r="H236" i="49"/>
  <c r="H235" i="49"/>
  <c r="H234" i="49"/>
  <c r="H233" i="49"/>
  <c r="H232" i="49"/>
  <c r="H231" i="49"/>
  <c r="H230" i="49"/>
  <c r="H229" i="49"/>
  <c r="H228" i="49"/>
  <c r="G222" i="49"/>
  <c r="H222" i="49" s="1"/>
  <c r="F222" i="49"/>
  <c r="E222" i="49"/>
  <c r="D222" i="49"/>
  <c r="C222" i="49"/>
  <c r="H221" i="49"/>
  <c r="H220" i="49"/>
  <c r="H219" i="49"/>
  <c r="H218" i="49"/>
  <c r="H217" i="49"/>
  <c r="H216" i="49"/>
  <c r="H215" i="49"/>
  <c r="H214" i="49"/>
  <c r="H213" i="49"/>
  <c r="H212" i="49"/>
  <c r="H211" i="49"/>
  <c r="H210" i="49"/>
  <c r="H209" i="49"/>
  <c r="H208" i="49"/>
  <c r="H207" i="49"/>
  <c r="G200" i="49"/>
  <c r="F200" i="49"/>
  <c r="E200" i="49"/>
  <c r="D200" i="49"/>
  <c r="H200" i="49" s="1"/>
  <c r="C200" i="49"/>
  <c r="H199" i="49"/>
  <c r="H198" i="49"/>
  <c r="H197" i="49"/>
  <c r="H196" i="49"/>
  <c r="H195" i="49"/>
  <c r="H194" i="49"/>
  <c r="H193" i="49"/>
  <c r="H192" i="49"/>
  <c r="H191" i="49"/>
  <c r="H190" i="49"/>
  <c r="H189" i="49"/>
  <c r="H188" i="49"/>
  <c r="H187" i="49"/>
  <c r="H186" i="49"/>
  <c r="H185" i="49"/>
  <c r="G178" i="49"/>
  <c r="F178" i="49"/>
  <c r="E178" i="49"/>
  <c r="D178" i="49"/>
  <c r="C178" i="49"/>
  <c r="H178" i="49" s="1"/>
  <c r="H177" i="49"/>
  <c r="H176" i="49"/>
  <c r="H175" i="49"/>
  <c r="H174" i="49"/>
  <c r="H173" i="49"/>
  <c r="H172" i="49"/>
  <c r="H171" i="49"/>
  <c r="H170" i="49"/>
  <c r="H169" i="49"/>
  <c r="H168" i="49"/>
  <c r="H167" i="49"/>
  <c r="H166" i="49"/>
  <c r="H165" i="49"/>
  <c r="H164" i="49"/>
  <c r="H163" i="49"/>
  <c r="G157" i="49"/>
  <c r="F157" i="49"/>
  <c r="E157" i="49"/>
  <c r="D157" i="49"/>
  <c r="C157" i="49"/>
  <c r="H156" i="49"/>
  <c r="H155" i="49"/>
  <c r="H154" i="49"/>
  <c r="H153" i="49"/>
  <c r="H152" i="49"/>
  <c r="H151" i="49"/>
  <c r="H150" i="49"/>
  <c r="H149" i="49"/>
  <c r="H148" i="49"/>
  <c r="H147" i="49"/>
  <c r="H146" i="49"/>
  <c r="H145" i="49"/>
  <c r="H144" i="49"/>
  <c r="H143" i="49"/>
  <c r="H142" i="49"/>
  <c r="G136" i="49"/>
  <c r="F136" i="49"/>
  <c r="E136" i="49"/>
  <c r="D136" i="49"/>
  <c r="C136" i="49"/>
  <c r="H136" i="49" s="1"/>
  <c r="H135" i="49"/>
  <c r="H134" i="49"/>
  <c r="H133" i="49"/>
  <c r="H132" i="49"/>
  <c r="H131" i="49"/>
  <c r="H130" i="49"/>
  <c r="H129" i="49"/>
  <c r="H128" i="49"/>
  <c r="H127" i="49"/>
  <c r="H126" i="49"/>
  <c r="H125" i="49"/>
  <c r="H124" i="49"/>
  <c r="H123" i="49"/>
  <c r="H122" i="49"/>
  <c r="H121" i="49"/>
  <c r="G96" i="49"/>
  <c r="F96" i="49"/>
  <c r="E96" i="49"/>
  <c r="D96" i="49"/>
  <c r="C96" i="49"/>
  <c r="H95" i="49"/>
  <c r="H94" i="49"/>
  <c r="H93" i="49"/>
  <c r="H92" i="49"/>
  <c r="H91" i="49"/>
  <c r="H90" i="49"/>
  <c r="H89" i="49"/>
  <c r="H88" i="49"/>
  <c r="H87" i="49"/>
  <c r="H86" i="49"/>
  <c r="H85" i="49"/>
  <c r="H96" i="49" s="1"/>
  <c r="H84" i="49"/>
  <c r="H83" i="49"/>
  <c r="H82" i="49"/>
  <c r="H81" i="49"/>
  <c r="G75" i="49"/>
  <c r="F75" i="49"/>
  <c r="E75" i="49"/>
  <c r="D75" i="49"/>
  <c r="C75" i="49"/>
  <c r="H74" i="49"/>
  <c r="H73" i="49"/>
  <c r="H72" i="49"/>
  <c r="H71" i="49"/>
  <c r="H70" i="49"/>
  <c r="H69" i="49"/>
  <c r="H68" i="49"/>
  <c r="H67" i="49"/>
  <c r="H66" i="49"/>
  <c r="H65" i="49"/>
  <c r="H64" i="49"/>
  <c r="H63" i="49"/>
  <c r="H62" i="49"/>
  <c r="H61" i="49"/>
  <c r="H75" i="49" s="1"/>
  <c r="H60" i="49"/>
  <c r="G54" i="49"/>
  <c r="F54" i="49"/>
  <c r="E54" i="49"/>
  <c r="D54" i="49"/>
  <c r="C54" i="49"/>
  <c r="H53" i="49"/>
  <c r="H52" i="49"/>
  <c r="H51" i="49"/>
  <c r="H50" i="49"/>
  <c r="H49" i="49"/>
  <c r="H48" i="49"/>
  <c r="H47" i="49"/>
  <c r="H46" i="49"/>
  <c r="H45" i="49"/>
  <c r="H44" i="49"/>
  <c r="H43" i="49"/>
  <c r="H42" i="49"/>
  <c r="H41" i="49"/>
  <c r="H40" i="49"/>
  <c r="H39" i="49"/>
  <c r="N34" i="49"/>
  <c r="M34" i="49"/>
  <c r="L34" i="49"/>
  <c r="K34" i="49"/>
  <c r="J34" i="49"/>
  <c r="I34" i="49"/>
  <c r="H34" i="49"/>
  <c r="G34" i="49"/>
  <c r="F34" i="49"/>
  <c r="E34" i="49"/>
  <c r="D34" i="49"/>
  <c r="C34" i="49"/>
  <c r="O33" i="49"/>
  <c r="O32" i="49"/>
  <c r="O31" i="49"/>
  <c r="O30" i="49"/>
  <c r="O29" i="49"/>
  <c r="O28" i="49"/>
  <c r="O27" i="49"/>
  <c r="O26" i="49"/>
  <c r="O25" i="49"/>
  <c r="O24" i="49"/>
  <c r="O23" i="49"/>
  <c r="O22" i="49"/>
  <c r="O21" i="49"/>
  <c r="O34" i="49" s="1"/>
  <c r="O20" i="49"/>
  <c r="O19" i="49"/>
  <c r="O13" i="49"/>
  <c r="O12" i="49"/>
  <c r="N11" i="49"/>
  <c r="M11" i="49"/>
  <c r="L11" i="49"/>
  <c r="K11" i="49"/>
  <c r="J11" i="49"/>
  <c r="I11" i="49"/>
  <c r="H11" i="49"/>
  <c r="G11" i="49"/>
  <c r="F11" i="49"/>
  <c r="E11" i="49"/>
  <c r="D11" i="49"/>
  <c r="O11" i="49" s="1"/>
  <c r="C11" i="49"/>
  <c r="O10" i="49"/>
  <c r="O9" i="49"/>
  <c r="O8" i="49"/>
  <c r="O7" i="49"/>
  <c r="O6" i="49"/>
  <c r="O11" i="48"/>
  <c r="O10" i="48"/>
  <c r="O9" i="48"/>
  <c r="O8" i="48"/>
  <c r="M145" i="47"/>
  <c r="E145" i="47"/>
  <c r="O144" i="47"/>
  <c r="N144" i="47"/>
  <c r="M144" i="47"/>
  <c r="L144" i="47"/>
  <c r="K144" i="47"/>
  <c r="J144" i="47"/>
  <c r="J145" i="47" s="1"/>
  <c r="I144" i="47"/>
  <c r="I145" i="47" s="1"/>
  <c r="H144" i="47"/>
  <c r="G144" i="47"/>
  <c r="F144" i="47"/>
  <c r="E144" i="47"/>
  <c r="D144" i="47"/>
  <c r="C144" i="47"/>
  <c r="O126" i="47"/>
  <c r="N126" i="47"/>
  <c r="M126" i="47"/>
  <c r="L126" i="47"/>
  <c r="K126" i="47"/>
  <c r="J126" i="47"/>
  <c r="I126" i="47"/>
  <c r="H126" i="47"/>
  <c r="G126" i="47"/>
  <c r="F126" i="47"/>
  <c r="E126" i="47"/>
  <c r="D126" i="47"/>
  <c r="C126" i="47"/>
  <c r="O119" i="47"/>
  <c r="N119" i="47"/>
  <c r="M119" i="47"/>
  <c r="L119" i="47"/>
  <c r="K119" i="47"/>
  <c r="J119" i="47"/>
  <c r="I119" i="47"/>
  <c r="H119" i="47"/>
  <c r="G119" i="47"/>
  <c r="F119" i="47"/>
  <c r="E119" i="47"/>
  <c r="D119" i="47"/>
  <c r="C119" i="47"/>
  <c r="O114" i="47"/>
  <c r="N114" i="47"/>
  <c r="M114" i="47"/>
  <c r="L114" i="47"/>
  <c r="K114" i="47"/>
  <c r="J114" i="47"/>
  <c r="I114" i="47"/>
  <c r="H114" i="47"/>
  <c r="G114" i="47"/>
  <c r="F114" i="47"/>
  <c r="E114" i="47"/>
  <c r="D114" i="47"/>
  <c r="C114" i="47"/>
  <c r="O111" i="47"/>
  <c r="N111" i="47"/>
  <c r="M111" i="47"/>
  <c r="L111" i="47"/>
  <c r="K111" i="47"/>
  <c r="J111" i="47"/>
  <c r="I111" i="47"/>
  <c r="H111" i="47"/>
  <c r="G111" i="47"/>
  <c r="F111" i="47"/>
  <c r="E111" i="47"/>
  <c r="D111" i="47"/>
  <c r="C111" i="47"/>
  <c r="C145" i="47" s="1"/>
  <c r="O12" i="47"/>
  <c r="N12" i="47"/>
  <c r="M12" i="47"/>
  <c r="L12" i="47"/>
  <c r="K12" i="47"/>
  <c r="K145" i="47" s="1"/>
  <c r="J12" i="47"/>
  <c r="I12" i="47"/>
  <c r="H12" i="47"/>
  <c r="G12" i="47"/>
  <c r="F12" i="47"/>
  <c r="E12" i="47"/>
  <c r="D12" i="47"/>
  <c r="C12" i="47"/>
  <c r="Y28" i="46"/>
  <c r="Q28" i="46"/>
  <c r="J28" i="46"/>
  <c r="I28" i="46"/>
  <c r="AA27" i="46"/>
  <c r="Y27" i="46"/>
  <c r="X27" i="46"/>
  <c r="W27" i="46"/>
  <c r="V27" i="46"/>
  <c r="V28" i="46" s="1"/>
  <c r="U27" i="46"/>
  <c r="U28" i="46" s="1"/>
  <c r="T27" i="46"/>
  <c r="T28" i="46" s="1"/>
  <c r="S27" i="46"/>
  <c r="S28" i="46" s="1"/>
  <c r="R27" i="46"/>
  <c r="Q27" i="46"/>
  <c r="P27" i="46"/>
  <c r="O27" i="46"/>
  <c r="N27" i="46"/>
  <c r="N28" i="46" s="1"/>
  <c r="M27" i="46"/>
  <c r="M28" i="46" s="1"/>
  <c r="L27" i="46"/>
  <c r="L28" i="46" s="1"/>
  <c r="K27" i="46"/>
  <c r="K28" i="46" s="1"/>
  <c r="J27" i="46"/>
  <c r="I27" i="46"/>
  <c r="H27" i="46"/>
  <c r="G27" i="46"/>
  <c r="F27" i="46"/>
  <c r="F28" i="46" s="1"/>
  <c r="E27" i="46"/>
  <c r="E28" i="46" s="1"/>
  <c r="D27" i="46"/>
  <c r="D28" i="46" s="1"/>
  <c r="C27" i="46"/>
  <c r="C28" i="46" s="1"/>
  <c r="B27" i="46"/>
  <c r="AA26" i="46"/>
  <c r="Z26" i="46"/>
  <c r="AA25" i="46"/>
  <c r="Z25" i="46"/>
  <c r="AA24" i="46"/>
  <c r="Z24" i="46"/>
  <c r="AA23" i="46"/>
  <c r="Z23" i="46"/>
  <c r="AA22" i="46"/>
  <c r="Z22" i="46"/>
  <c r="Y21" i="46"/>
  <c r="X21" i="46"/>
  <c r="W21" i="46"/>
  <c r="V21" i="46"/>
  <c r="U21" i="46"/>
  <c r="T21" i="46"/>
  <c r="S21" i="46"/>
  <c r="R21" i="46"/>
  <c r="R28" i="46" s="1"/>
  <c r="Q21" i="46"/>
  <c r="P21" i="46"/>
  <c r="O21" i="46"/>
  <c r="N21" i="46"/>
  <c r="M21" i="46"/>
  <c r="L21" i="46"/>
  <c r="K21" i="46"/>
  <c r="J21" i="46"/>
  <c r="I21" i="46"/>
  <c r="H21" i="46"/>
  <c r="G21" i="46"/>
  <c r="F21" i="46"/>
  <c r="E21" i="46"/>
  <c r="D21" i="46"/>
  <c r="C21" i="46"/>
  <c r="B21" i="46"/>
  <c r="B28" i="46" s="1"/>
  <c r="AA20" i="46"/>
  <c r="Z20" i="46"/>
  <c r="AA19" i="46"/>
  <c r="Z19" i="46"/>
  <c r="AA18" i="46"/>
  <c r="Z18" i="46"/>
  <c r="AA17" i="46"/>
  <c r="Z17" i="46"/>
  <c r="AA16" i="46"/>
  <c r="Z16" i="46"/>
  <c r="AA15" i="46"/>
  <c r="Z15" i="46"/>
  <c r="AA14" i="46"/>
  <c r="Z14" i="46"/>
  <c r="AA13" i="46"/>
  <c r="Z13" i="46"/>
  <c r="AA12" i="46"/>
  <c r="Z12" i="46"/>
  <c r="AA11" i="46"/>
  <c r="Z11" i="46"/>
  <c r="AA10" i="46"/>
  <c r="Z10" i="46"/>
  <c r="AA9" i="46"/>
  <c r="Z9" i="46"/>
  <c r="AA8" i="46"/>
  <c r="Z8" i="46"/>
  <c r="Z21" i="46" s="1"/>
  <c r="AA7" i="46"/>
  <c r="Z7" i="46"/>
  <c r="AA7" i="45"/>
  <c r="Z7" i="45"/>
  <c r="O7" i="44"/>
  <c r="W28" i="46" l="1"/>
  <c r="Z27" i="46"/>
  <c r="Z28" i="46" s="1"/>
  <c r="H28" i="46"/>
  <c r="P28" i="46"/>
  <c r="X28" i="46"/>
  <c r="O5" i="50"/>
  <c r="N40" i="51"/>
  <c r="O28" i="46"/>
  <c r="F145" i="47"/>
  <c r="N145" i="47"/>
  <c r="D145" i="47"/>
  <c r="G145" i="47"/>
  <c r="O145" i="47"/>
  <c r="H54" i="49"/>
  <c r="H157" i="49"/>
  <c r="AA21" i="46"/>
  <c r="AA28" i="46" s="1"/>
  <c r="G28" i="46"/>
  <c r="L145" i="47"/>
  <c r="H145" i="47"/>
  <c r="N56" i="41" l="1"/>
  <c r="M56" i="41"/>
  <c r="L56" i="41"/>
  <c r="K56" i="41"/>
  <c r="J56" i="41"/>
  <c r="I56" i="41"/>
  <c r="H56" i="41"/>
  <c r="G56" i="41"/>
  <c r="F56" i="41"/>
  <c r="E56" i="41"/>
  <c r="D56" i="41"/>
  <c r="C56" i="41"/>
  <c r="O56" i="41" s="1"/>
  <c r="N55" i="41"/>
  <c r="M55" i="41"/>
  <c r="L55" i="41"/>
  <c r="K55" i="41"/>
  <c r="J55" i="41"/>
  <c r="I55" i="41"/>
  <c r="H55" i="41"/>
  <c r="G55" i="41"/>
  <c r="F55" i="41"/>
  <c r="E55" i="41"/>
  <c r="O55" i="41" s="1"/>
  <c r="D55" i="41"/>
  <c r="C55" i="41"/>
  <c r="N54" i="41"/>
  <c r="M54" i="41"/>
  <c r="M51" i="41" s="1"/>
  <c r="L54" i="41"/>
  <c r="K54" i="41"/>
  <c r="J54" i="41"/>
  <c r="I54" i="41"/>
  <c r="H54" i="41"/>
  <c r="G54" i="41"/>
  <c r="F54" i="41"/>
  <c r="E54" i="41"/>
  <c r="E51" i="41" s="1"/>
  <c r="D54" i="41"/>
  <c r="C54" i="41"/>
  <c r="O54" i="41" s="1"/>
  <c r="N53" i="41"/>
  <c r="M53" i="41"/>
  <c r="L53" i="41"/>
  <c r="K53" i="41"/>
  <c r="K51" i="41" s="1"/>
  <c r="J53" i="41"/>
  <c r="J51" i="41" s="1"/>
  <c r="I53" i="41"/>
  <c r="H53" i="41"/>
  <c r="G53" i="41"/>
  <c r="O53" i="41" s="1"/>
  <c r="F53" i="41"/>
  <c r="E53" i="41"/>
  <c r="D53" i="41"/>
  <c r="C53" i="41"/>
  <c r="C51" i="41" s="1"/>
  <c r="N52" i="41"/>
  <c r="N51" i="41" s="1"/>
  <c r="M52" i="41"/>
  <c r="L52" i="41"/>
  <c r="L51" i="41" s="1"/>
  <c r="K52" i="41"/>
  <c r="J52" i="41"/>
  <c r="I52" i="41"/>
  <c r="H52" i="41"/>
  <c r="H51" i="41" s="1"/>
  <c r="G52" i="41"/>
  <c r="G51" i="41" s="1"/>
  <c r="F52" i="41"/>
  <c r="F51" i="41" s="1"/>
  <c r="E52" i="41"/>
  <c r="D52" i="41"/>
  <c r="O52" i="41" s="1"/>
  <c r="C52" i="41"/>
  <c r="I51" i="41"/>
  <c r="O50" i="41"/>
  <c r="O49" i="41"/>
  <c r="O48" i="41"/>
  <c r="O47" i="41"/>
  <c r="O46" i="41"/>
  <c r="N45" i="41"/>
  <c r="M45" i="41"/>
  <c r="L45" i="41"/>
  <c r="K45" i="41"/>
  <c r="J45" i="41"/>
  <c r="I45" i="41"/>
  <c r="H45" i="41"/>
  <c r="G45" i="41"/>
  <c r="F45" i="41"/>
  <c r="E45" i="41"/>
  <c r="D45" i="41"/>
  <c r="C45" i="41"/>
  <c r="O45" i="41" s="1"/>
  <c r="O44" i="41"/>
  <c r="O43" i="41"/>
  <c r="O42" i="41"/>
  <c r="O41" i="41"/>
  <c r="O40" i="41"/>
  <c r="N39" i="41"/>
  <c r="M39" i="41"/>
  <c r="L39" i="41"/>
  <c r="K39" i="41"/>
  <c r="J39" i="41"/>
  <c r="I39" i="41"/>
  <c r="H39" i="41"/>
  <c r="G39" i="41"/>
  <c r="F39" i="41"/>
  <c r="E39" i="41"/>
  <c r="O39" i="41" s="1"/>
  <c r="D39" i="41"/>
  <c r="C39" i="41"/>
  <c r="O38" i="41"/>
  <c r="O37" i="41"/>
  <c r="O36" i="41"/>
  <c r="O35" i="41"/>
  <c r="O34" i="41"/>
  <c r="N33" i="41"/>
  <c r="M33" i="41"/>
  <c r="L33" i="41"/>
  <c r="K33" i="41"/>
  <c r="J33" i="41"/>
  <c r="I33" i="41"/>
  <c r="H33" i="41"/>
  <c r="G33" i="41"/>
  <c r="O33" i="41" s="1"/>
  <c r="F33" i="41"/>
  <c r="E33" i="41"/>
  <c r="D33" i="41"/>
  <c r="C33" i="41"/>
  <c r="N24" i="41"/>
  <c r="N23" i="41"/>
  <c r="N22" i="41"/>
  <c r="N21" i="41"/>
  <c r="N20" i="41"/>
  <c r="N19" i="41" s="1"/>
  <c r="M19" i="41"/>
  <c r="L19" i="41"/>
  <c r="K19" i="41"/>
  <c r="J19" i="41"/>
  <c r="I19" i="41"/>
  <c r="H19" i="41"/>
  <c r="G19" i="41"/>
  <c r="F19" i="41"/>
  <c r="E19" i="41"/>
  <c r="D19" i="41"/>
  <c r="C19" i="41"/>
  <c r="B19" i="41"/>
  <c r="N11" i="41"/>
  <c r="N10" i="41"/>
  <c r="N6" i="41" s="1"/>
  <c r="N9" i="41"/>
  <c r="N8" i="41"/>
  <c r="N7" i="41"/>
  <c r="M6" i="41"/>
  <c r="L6" i="41"/>
  <c r="K6" i="41"/>
  <c r="J6" i="41"/>
  <c r="I6" i="41"/>
  <c r="H6" i="41"/>
  <c r="G6" i="41"/>
  <c r="F6" i="41"/>
  <c r="E6" i="41"/>
  <c r="D6" i="41"/>
  <c r="C6" i="41"/>
  <c r="B6" i="41"/>
  <c r="R101" i="40"/>
  <c r="R100" i="40"/>
  <c r="R99" i="40"/>
  <c r="R98" i="40"/>
  <c r="R97" i="40"/>
  <c r="Q96" i="40"/>
  <c r="P96" i="40"/>
  <c r="O96" i="40"/>
  <c r="N96" i="40"/>
  <c r="M96" i="40"/>
  <c r="L96" i="40"/>
  <c r="K96" i="40"/>
  <c r="J96" i="40"/>
  <c r="I96" i="40"/>
  <c r="H96" i="40"/>
  <c r="G96" i="40"/>
  <c r="F96" i="40"/>
  <c r="E96" i="40"/>
  <c r="D96" i="40"/>
  <c r="C96" i="40"/>
  <c r="R96" i="40" s="1"/>
  <c r="R95" i="40"/>
  <c r="R94" i="40"/>
  <c r="R93" i="40"/>
  <c r="R92" i="40"/>
  <c r="R91" i="40"/>
  <c r="Q90" i="40"/>
  <c r="P90" i="40"/>
  <c r="O90" i="40"/>
  <c r="N90" i="40"/>
  <c r="M90" i="40"/>
  <c r="L90" i="40"/>
  <c r="K90" i="40"/>
  <c r="J90" i="40"/>
  <c r="I90" i="40"/>
  <c r="H90" i="40"/>
  <c r="G90" i="40"/>
  <c r="F90" i="40"/>
  <c r="E90" i="40"/>
  <c r="D90" i="40"/>
  <c r="C90" i="40"/>
  <c r="R90" i="40" s="1"/>
  <c r="R89" i="40"/>
  <c r="R88" i="40"/>
  <c r="R87" i="40"/>
  <c r="R86" i="40"/>
  <c r="R85" i="40"/>
  <c r="Q84" i="40"/>
  <c r="P84" i="40"/>
  <c r="O84" i="40"/>
  <c r="N84" i="40"/>
  <c r="M84" i="40"/>
  <c r="L84" i="40"/>
  <c r="K84" i="40"/>
  <c r="J84" i="40"/>
  <c r="I84" i="40"/>
  <c r="H84" i="40"/>
  <c r="G84" i="40"/>
  <c r="F84" i="40"/>
  <c r="E84" i="40"/>
  <c r="R84" i="40" s="1"/>
  <c r="D84" i="40"/>
  <c r="C84" i="40"/>
  <c r="R83" i="40"/>
  <c r="R82" i="40"/>
  <c r="R81" i="40"/>
  <c r="R80" i="40"/>
  <c r="R79" i="40"/>
  <c r="Q78" i="40"/>
  <c r="P78" i="40"/>
  <c r="O78" i="40"/>
  <c r="N78" i="40"/>
  <c r="M78" i="40"/>
  <c r="L78" i="40"/>
  <c r="K78" i="40"/>
  <c r="J78" i="40"/>
  <c r="I78" i="40"/>
  <c r="H78" i="40"/>
  <c r="G78" i="40"/>
  <c r="R78" i="40" s="1"/>
  <c r="F78" i="40"/>
  <c r="E78" i="40"/>
  <c r="D78" i="40"/>
  <c r="C78" i="40"/>
  <c r="R77" i="40"/>
  <c r="R76" i="40"/>
  <c r="R75" i="40"/>
  <c r="R74" i="40"/>
  <c r="R73" i="40"/>
  <c r="Q72" i="40"/>
  <c r="P72" i="40"/>
  <c r="O72" i="40"/>
  <c r="N72" i="40"/>
  <c r="M72" i="40"/>
  <c r="L72" i="40"/>
  <c r="K72" i="40"/>
  <c r="J72" i="40"/>
  <c r="I72" i="40"/>
  <c r="H72" i="40"/>
  <c r="G72" i="40"/>
  <c r="F72" i="40"/>
  <c r="E72" i="40"/>
  <c r="D72" i="40"/>
  <c r="C72" i="40"/>
  <c r="R72" i="40" s="1"/>
  <c r="R71" i="40"/>
  <c r="R70" i="40"/>
  <c r="R69" i="40"/>
  <c r="R68" i="40"/>
  <c r="R67" i="40"/>
  <c r="Q66" i="40"/>
  <c r="P66" i="40"/>
  <c r="O66" i="40"/>
  <c r="N66" i="40"/>
  <c r="M66" i="40"/>
  <c r="L66" i="40"/>
  <c r="K66" i="40"/>
  <c r="J66" i="40"/>
  <c r="I66" i="40"/>
  <c r="H66" i="40"/>
  <c r="G66" i="40"/>
  <c r="F66" i="40"/>
  <c r="E66" i="40"/>
  <c r="D66" i="40"/>
  <c r="R66" i="40" s="1"/>
  <c r="C66" i="40"/>
  <c r="R65" i="40"/>
  <c r="R64" i="40"/>
  <c r="R63" i="40"/>
  <c r="R62" i="40"/>
  <c r="R61" i="40"/>
  <c r="Q60" i="40"/>
  <c r="P60" i="40"/>
  <c r="O60" i="40"/>
  <c r="N60" i="40"/>
  <c r="M60" i="40"/>
  <c r="L60" i="40"/>
  <c r="K60" i="40"/>
  <c r="J60" i="40"/>
  <c r="I60" i="40"/>
  <c r="H60" i="40"/>
  <c r="G60" i="40"/>
  <c r="F60" i="40"/>
  <c r="R60" i="40" s="1"/>
  <c r="E60" i="40"/>
  <c r="D60" i="40"/>
  <c r="C60" i="40"/>
  <c r="R59" i="40"/>
  <c r="R58" i="40"/>
  <c r="R57" i="40"/>
  <c r="R56" i="40"/>
  <c r="R55" i="40"/>
  <c r="Q54" i="40"/>
  <c r="P54" i="40"/>
  <c r="O54" i="40"/>
  <c r="N54" i="40"/>
  <c r="M54" i="40"/>
  <c r="L54" i="40"/>
  <c r="K54" i="40"/>
  <c r="J54" i="40"/>
  <c r="I54" i="40"/>
  <c r="H54" i="40"/>
  <c r="G54" i="40"/>
  <c r="F54" i="40"/>
  <c r="E54" i="40"/>
  <c r="D54" i="40"/>
  <c r="C54" i="40"/>
  <c r="R54" i="40" s="1"/>
  <c r="R53" i="40"/>
  <c r="R52" i="40"/>
  <c r="R51" i="40"/>
  <c r="R50" i="40"/>
  <c r="R49" i="40"/>
  <c r="Q48" i="40"/>
  <c r="P48" i="40"/>
  <c r="O48" i="40"/>
  <c r="N48" i="40"/>
  <c r="M48" i="40"/>
  <c r="L48" i="40"/>
  <c r="K48" i="40"/>
  <c r="J48" i="40"/>
  <c r="I48" i="40"/>
  <c r="H48" i="40"/>
  <c r="G48" i="40"/>
  <c r="F48" i="40"/>
  <c r="E48" i="40"/>
  <c r="D48" i="40"/>
  <c r="C48" i="40"/>
  <c r="R48" i="40" s="1"/>
  <c r="R47" i="40"/>
  <c r="R46" i="40"/>
  <c r="R45" i="40"/>
  <c r="R44" i="40"/>
  <c r="R43" i="40"/>
  <c r="Q42" i="40"/>
  <c r="P42" i="40"/>
  <c r="O42" i="40"/>
  <c r="N42" i="40"/>
  <c r="M42" i="40"/>
  <c r="L42" i="40"/>
  <c r="K42" i="40"/>
  <c r="J42" i="40"/>
  <c r="I42" i="40"/>
  <c r="H42" i="40"/>
  <c r="G42" i="40"/>
  <c r="F42" i="40"/>
  <c r="E42" i="40"/>
  <c r="D42" i="40"/>
  <c r="C42" i="40"/>
  <c r="R42" i="40" s="1"/>
  <c r="R41" i="40"/>
  <c r="R40" i="40"/>
  <c r="R39" i="40"/>
  <c r="R38" i="40"/>
  <c r="R37" i="40"/>
  <c r="Q36" i="40"/>
  <c r="P36" i="40"/>
  <c r="O36" i="40"/>
  <c r="N36" i="40"/>
  <c r="M36" i="40"/>
  <c r="L36" i="40"/>
  <c r="K36" i="40"/>
  <c r="J36" i="40"/>
  <c r="I36" i="40"/>
  <c r="H36" i="40"/>
  <c r="G36" i="40"/>
  <c r="F36" i="40"/>
  <c r="E36" i="40"/>
  <c r="R36" i="40" s="1"/>
  <c r="D36" i="40"/>
  <c r="C36" i="40"/>
  <c r="R35" i="40"/>
  <c r="R34" i="40"/>
  <c r="R33" i="40"/>
  <c r="R32" i="40"/>
  <c r="R31" i="40"/>
  <c r="R30" i="40"/>
  <c r="Q30" i="40"/>
  <c r="P30" i="40"/>
  <c r="O30" i="40"/>
  <c r="N30" i="40"/>
  <c r="M30" i="40"/>
  <c r="L30" i="40"/>
  <c r="K30" i="40"/>
  <c r="J30" i="40"/>
  <c r="I30" i="40"/>
  <c r="H30" i="40"/>
  <c r="G30" i="40"/>
  <c r="F30" i="40"/>
  <c r="E30" i="40"/>
  <c r="D30" i="40"/>
  <c r="C30" i="40"/>
  <c r="N22" i="40"/>
  <c r="N21" i="40"/>
  <c r="N20" i="40"/>
  <c r="N19" i="40"/>
  <c r="N18" i="40"/>
  <c r="N17" i="40" s="1"/>
  <c r="M17" i="40"/>
  <c r="L17" i="40"/>
  <c r="K17" i="40"/>
  <c r="J17" i="40"/>
  <c r="I17" i="40"/>
  <c r="H17" i="40"/>
  <c r="G17" i="40"/>
  <c r="F17" i="40"/>
  <c r="E17" i="40"/>
  <c r="D17" i="40"/>
  <c r="C17" i="40"/>
  <c r="B17" i="40"/>
  <c r="A15" i="40"/>
  <c r="A28" i="40" s="1"/>
  <c r="N9" i="40"/>
  <c r="N8" i="40"/>
  <c r="N7" i="40"/>
  <c r="N6" i="40"/>
  <c r="N5" i="40"/>
  <c r="N4" i="40" s="1"/>
  <c r="M4" i="40"/>
  <c r="L4" i="40"/>
  <c r="K4" i="40"/>
  <c r="J4" i="40"/>
  <c r="I4" i="40"/>
  <c r="H4" i="40"/>
  <c r="G4" i="40"/>
  <c r="F4" i="40"/>
  <c r="E4" i="40"/>
  <c r="D4" i="40"/>
  <c r="C4" i="40"/>
  <c r="B4" i="40"/>
  <c r="S90" i="39"/>
  <c r="S89" i="39"/>
  <c r="S88" i="39"/>
  <c r="S87" i="39"/>
  <c r="S86" i="39"/>
  <c r="R85" i="39"/>
  <c r="Q85" i="39"/>
  <c r="P85" i="39"/>
  <c r="O85" i="39"/>
  <c r="N85" i="39"/>
  <c r="M85" i="39"/>
  <c r="L85" i="39"/>
  <c r="K85" i="39"/>
  <c r="S85" i="39" s="1"/>
  <c r="J85" i="39"/>
  <c r="I85" i="39"/>
  <c r="H85" i="39"/>
  <c r="G85" i="39"/>
  <c r="F85" i="39"/>
  <c r="E85" i="39"/>
  <c r="D85" i="39"/>
  <c r="S84" i="39"/>
  <c r="S83" i="39"/>
  <c r="S82" i="39"/>
  <c r="S81" i="39"/>
  <c r="S80" i="39"/>
  <c r="R79" i="39"/>
  <c r="Q79" i="39"/>
  <c r="P79" i="39"/>
  <c r="O79" i="39"/>
  <c r="N79" i="39"/>
  <c r="M79" i="39"/>
  <c r="L79" i="39"/>
  <c r="K79" i="39"/>
  <c r="J79" i="39"/>
  <c r="I79" i="39"/>
  <c r="H79" i="39"/>
  <c r="S79" i="39" s="1"/>
  <c r="G79" i="39"/>
  <c r="F79" i="39"/>
  <c r="E79" i="39"/>
  <c r="D79" i="39"/>
  <c r="S78" i="39"/>
  <c r="S77" i="39"/>
  <c r="S76" i="39"/>
  <c r="S75" i="39"/>
  <c r="S74" i="39"/>
  <c r="R73" i="39"/>
  <c r="Q73" i="39"/>
  <c r="P73" i="39"/>
  <c r="O73" i="39"/>
  <c r="N73" i="39"/>
  <c r="M73" i="39"/>
  <c r="L73" i="39"/>
  <c r="K73" i="39"/>
  <c r="J73" i="39"/>
  <c r="I73" i="39"/>
  <c r="H73" i="39"/>
  <c r="G73" i="39"/>
  <c r="F73" i="39"/>
  <c r="E73" i="39"/>
  <c r="D73" i="39"/>
  <c r="S73" i="39" s="1"/>
  <c r="S72" i="39"/>
  <c r="S71" i="39"/>
  <c r="S70" i="39"/>
  <c r="S69" i="39"/>
  <c r="S68" i="39"/>
  <c r="R67" i="39"/>
  <c r="Q67" i="39"/>
  <c r="P67" i="39"/>
  <c r="O67" i="39"/>
  <c r="N67" i="39"/>
  <c r="M67" i="39"/>
  <c r="L67" i="39"/>
  <c r="K67" i="39"/>
  <c r="J67" i="39"/>
  <c r="I67" i="39"/>
  <c r="H67" i="39"/>
  <c r="G67" i="39"/>
  <c r="F67" i="39"/>
  <c r="E67" i="39"/>
  <c r="S67" i="39" s="1"/>
  <c r="D67" i="39"/>
  <c r="S66" i="39"/>
  <c r="S65" i="39"/>
  <c r="S64" i="39"/>
  <c r="S63" i="39"/>
  <c r="S62" i="39"/>
  <c r="R61" i="39"/>
  <c r="Q61" i="39"/>
  <c r="P61" i="39"/>
  <c r="O61" i="39"/>
  <c r="N61" i="39"/>
  <c r="M61" i="39"/>
  <c r="L61" i="39"/>
  <c r="K61" i="39"/>
  <c r="J61" i="39"/>
  <c r="I61" i="39"/>
  <c r="H61" i="39"/>
  <c r="G61" i="39"/>
  <c r="S61" i="39" s="1"/>
  <c r="F61" i="39"/>
  <c r="E61" i="39"/>
  <c r="D61" i="39"/>
  <c r="S60" i="39"/>
  <c r="S59" i="39"/>
  <c r="S58" i="39"/>
  <c r="S57" i="39"/>
  <c r="S56" i="39"/>
  <c r="R55" i="39"/>
  <c r="Q55" i="39"/>
  <c r="P55" i="39"/>
  <c r="O55" i="39"/>
  <c r="N55" i="39"/>
  <c r="M55" i="39"/>
  <c r="L55" i="39"/>
  <c r="K55" i="39"/>
  <c r="J55" i="39"/>
  <c r="I55" i="39"/>
  <c r="H55" i="39"/>
  <c r="G55" i="39"/>
  <c r="F55" i="39"/>
  <c r="E55" i="39"/>
  <c r="D55" i="39"/>
  <c r="S55" i="39" s="1"/>
  <c r="S54" i="39"/>
  <c r="S53" i="39"/>
  <c r="S52" i="39"/>
  <c r="S51" i="39"/>
  <c r="S50" i="39"/>
  <c r="R49" i="39"/>
  <c r="Q49" i="39"/>
  <c r="P49" i="39"/>
  <c r="O49" i="39"/>
  <c r="N49" i="39"/>
  <c r="M49" i="39"/>
  <c r="L49" i="39"/>
  <c r="K49" i="39"/>
  <c r="J49" i="39"/>
  <c r="I49" i="39"/>
  <c r="H49" i="39"/>
  <c r="G49" i="39"/>
  <c r="F49" i="39"/>
  <c r="E49" i="39"/>
  <c r="D49" i="39"/>
  <c r="S49" i="39" s="1"/>
  <c r="S48" i="39"/>
  <c r="S47" i="39"/>
  <c r="S46" i="39"/>
  <c r="S45" i="39"/>
  <c r="S44" i="39"/>
  <c r="R43" i="39"/>
  <c r="Q43" i="39"/>
  <c r="P43" i="39"/>
  <c r="O43" i="39"/>
  <c r="N43" i="39"/>
  <c r="M43" i="39"/>
  <c r="L43" i="39"/>
  <c r="K43" i="39"/>
  <c r="J43" i="39"/>
  <c r="I43" i="39"/>
  <c r="H43" i="39"/>
  <c r="G43" i="39"/>
  <c r="F43" i="39"/>
  <c r="E43" i="39"/>
  <c r="D43" i="39"/>
  <c r="S43" i="39" s="1"/>
  <c r="S42" i="39"/>
  <c r="S41" i="39"/>
  <c r="S40" i="39"/>
  <c r="S39" i="39"/>
  <c r="S38" i="39"/>
  <c r="R37" i="39"/>
  <c r="Q37" i="39"/>
  <c r="P37" i="39"/>
  <c r="O37" i="39"/>
  <c r="N37" i="39"/>
  <c r="M37" i="39"/>
  <c r="L37" i="39"/>
  <c r="K37" i="39"/>
  <c r="S37" i="39" s="1"/>
  <c r="J37" i="39"/>
  <c r="I37" i="39"/>
  <c r="H37" i="39"/>
  <c r="G37" i="39"/>
  <c r="F37" i="39"/>
  <c r="E37" i="39"/>
  <c r="D37" i="39"/>
  <c r="S36" i="39"/>
  <c r="S35" i="39"/>
  <c r="S34" i="39"/>
  <c r="S33" i="39"/>
  <c r="S32" i="39"/>
  <c r="R31" i="39"/>
  <c r="Q31" i="39"/>
  <c r="P31" i="39"/>
  <c r="O31" i="39"/>
  <c r="N31" i="39"/>
  <c r="M31" i="39"/>
  <c r="L31" i="39"/>
  <c r="K31" i="39"/>
  <c r="J31" i="39"/>
  <c r="I31" i="39"/>
  <c r="H31" i="39"/>
  <c r="S31" i="39" s="1"/>
  <c r="G31" i="39"/>
  <c r="F31" i="39"/>
  <c r="E31" i="39"/>
  <c r="D31" i="39"/>
  <c r="S30" i="39"/>
  <c r="S29" i="39"/>
  <c r="S28" i="39"/>
  <c r="S27" i="39"/>
  <c r="S26" i="39"/>
  <c r="R25" i="39"/>
  <c r="Q25" i="39"/>
  <c r="P25" i="39"/>
  <c r="O25" i="39"/>
  <c r="N25" i="39"/>
  <c r="M25" i="39"/>
  <c r="L25" i="39"/>
  <c r="K25" i="39"/>
  <c r="J25" i="39"/>
  <c r="I25" i="39"/>
  <c r="H25" i="39"/>
  <c r="G25" i="39"/>
  <c r="F25" i="39"/>
  <c r="E25" i="39"/>
  <c r="D25" i="39"/>
  <c r="S25" i="39" s="1"/>
  <c r="S24" i="39"/>
  <c r="S23" i="39"/>
  <c r="S22" i="39"/>
  <c r="S21" i="39"/>
  <c r="S19" i="39" s="1"/>
  <c r="S20" i="39"/>
  <c r="R19" i="39"/>
  <c r="Q19" i="39"/>
  <c r="P19" i="39"/>
  <c r="O19" i="39"/>
  <c r="N19" i="39"/>
  <c r="M19" i="39"/>
  <c r="L19" i="39"/>
  <c r="K19" i="39"/>
  <c r="J19" i="39"/>
  <c r="I19" i="39"/>
  <c r="H19" i="39"/>
  <c r="G19" i="39"/>
  <c r="F19" i="39"/>
  <c r="E19" i="39"/>
  <c r="D19" i="39"/>
  <c r="O11" i="39"/>
  <c r="O10" i="39"/>
  <c r="O6" i="39" s="1"/>
  <c r="O9" i="39"/>
  <c r="O8" i="39"/>
  <c r="O7" i="39"/>
  <c r="N6" i="39"/>
  <c r="L6" i="39"/>
  <c r="K6" i="39"/>
  <c r="J6" i="39"/>
  <c r="I6" i="39"/>
  <c r="H6" i="39"/>
  <c r="G6" i="39"/>
  <c r="F6" i="39"/>
  <c r="E6" i="39"/>
  <c r="D6" i="39"/>
  <c r="C6" i="39"/>
  <c r="N51" i="35"/>
  <c r="M51" i="35"/>
  <c r="L51" i="35"/>
  <c r="K51" i="35"/>
  <c r="J51" i="35"/>
  <c r="I51" i="35"/>
  <c r="H51" i="35"/>
  <c r="G51" i="35"/>
  <c r="F51" i="35"/>
  <c r="E51" i="35"/>
  <c r="D51" i="35"/>
  <c r="C51" i="35"/>
  <c r="O50" i="35"/>
  <c r="O49" i="35"/>
  <c r="O48" i="35"/>
  <c r="O47" i="35"/>
  <c r="O51" i="35" s="1"/>
  <c r="O46" i="35"/>
  <c r="O37" i="35"/>
  <c r="O36" i="35"/>
  <c r="O35" i="35"/>
  <c r="O34" i="35"/>
  <c r="O33" i="35"/>
  <c r="N32" i="35"/>
  <c r="M32" i="35"/>
  <c r="L32" i="35"/>
  <c r="K32" i="35"/>
  <c r="J32" i="35"/>
  <c r="I32" i="35"/>
  <c r="H32" i="35"/>
  <c r="G32" i="35"/>
  <c r="F32" i="35"/>
  <c r="O32" i="35" s="1"/>
  <c r="E32" i="35"/>
  <c r="D32" i="35"/>
  <c r="C32" i="35"/>
  <c r="O25" i="35"/>
  <c r="O24" i="35"/>
  <c r="O23" i="35"/>
  <c r="O22" i="35"/>
  <c r="O21" i="35"/>
  <c r="N20" i="35"/>
  <c r="M20" i="35"/>
  <c r="L20" i="35"/>
  <c r="K20" i="35"/>
  <c r="J20" i="35"/>
  <c r="I20" i="35"/>
  <c r="H20" i="35"/>
  <c r="G20" i="35"/>
  <c r="F20" i="35"/>
  <c r="E20" i="35"/>
  <c r="D20" i="35"/>
  <c r="C20" i="35"/>
  <c r="O20" i="35" s="1"/>
  <c r="N13" i="35"/>
  <c r="M13" i="35"/>
  <c r="L13" i="35"/>
  <c r="K13" i="35"/>
  <c r="J13" i="35"/>
  <c r="I13" i="35"/>
  <c r="H13" i="35"/>
  <c r="G13" i="35"/>
  <c r="F13" i="35"/>
  <c r="E13" i="35"/>
  <c r="D13" i="35"/>
  <c r="C13" i="35"/>
  <c r="O13" i="35" s="1"/>
  <c r="N12" i="35"/>
  <c r="M12" i="35"/>
  <c r="L12" i="35"/>
  <c r="K12" i="35"/>
  <c r="J12" i="35"/>
  <c r="I12" i="35"/>
  <c r="H12" i="35"/>
  <c r="G12" i="35"/>
  <c r="F12" i="35"/>
  <c r="E12" i="35"/>
  <c r="D12" i="35"/>
  <c r="C12" i="35"/>
  <c r="O12" i="35" s="1"/>
  <c r="N11" i="35"/>
  <c r="M11" i="35"/>
  <c r="L11" i="35"/>
  <c r="K11" i="35"/>
  <c r="K8" i="35" s="1"/>
  <c r="J11" i="35"/>
  <c r="J8" i="35" s="1"/>
  <c r="I11" i="35"/>
  <c r="H11" i="35"/>
  <c r="G11" i="35"/>
  <c r="O11" i="35" s="1"/>
  <c r="F11" i="35"/>
  <c r="E11" i="35"/>
  <c r="D11" i="35"/>
  <c r="C11" i="35"/>
  <c r="C8" i="35" s="1"/>
  <c r="N10" i="35"/>
  <c r="M10" i="35"/>
  <c r="L10" i="35"/>
  <c r="K10" i="35"/>
  <c r="J10" i="35"/>
  <c r="I10" i="35"/>
  <c r="H10" i="35"/>
  <c r="G10" i="35"/>
  <c r="G8" i="35" s="1"/>
  <c r="F10" i="35"/>
  <c r="E10" i="35"/>
  <c r="D10" i="35"/>
  <c r="O10" i="35" s="1"/>
  <c r="C10" i="35"/>
  <c r="N9" i="35"/>
  <c r="M9" i="35"/>
  <c r="M8" i="35" s="1"/>
  <c r="L9" i="35"/>
  <c r="L8" i="35" s="1"/>
  <c r="K9" i="35"/>
  <c r="J9" i="35"/>
  <c r="I9" i="35"/>
  <c r="I8" i="35" s="1"/>
  <c r="H9" i="35"/>
  <c r="H8" i="35" s="1"/>
  <c r="G9" i="35"/>
  <c r="F9" i="35"/>
  <c r="E9" i="35"/>
  <c r="E8" i="35" s="1"/>
  <c r="D9" i="35"/>
  <c r="O9" i="35" s="1"/>
  <c r="C9" i="35"/>
  <c r="N8" i="35"/>
  <c r="F8" i="35"/>
  <c r="N50" i="34"/>
  <c r="M50" i="34"/>
  <c r="L50" i="34"/>
  <c r="K50" i="34"/>
  <c r="J50" i="34"/>
  <c r="I50" i="34"/>
  <c r="H50" i="34"/>
  <c r="G50" i="34"/>
  <c r="F50" i="34"/>
  <c r="E50" i="34"/>
  <c r="D50" i="34"/>
  <c r="C50" i="34"/>
  <c r="O49" i="34"/>
  <c r="O48" i="34"/>
  <c r="O47" i="34"/>
  <c r="O46" i="34"/>
  <c r="O45" i="34"/>
  <c r="O50" i="34" s="1"/>
  <c r="O36" i="34"/>
  <c r="O35" i="34"/>
  <c r="O34" i="34"/>
  <c r="O33" i="34"/>
  <c r="O32" i="34"/>
  <c r="N31" i="34"/>
  <c r="M31" i="34"/>
  <c r="L31" i="34"/>
  <c r="K31" i="34"/>
  <c r="J31" i="34"/>
  <c r="I31" i="34"/>
  <c r="H31" i="34"/>
  <c r="G31" i="34"/>
  <c r="F31" i="34"/>
  <c r="E31" i="34"/>
  <c r="D31" i="34"/>
  <c r="C31" i="34"/>
  <c r="O31" i="34" s="1"/>
  <c r="O24" i="34"/>
  <c r="O23" i="34"/>
  <c r="O22" i="34"/>
  <c r="O21" i="34"/>
  <c r="O20" i="34"/>
  <c r="N19" i="34"/>
  <c r="M19" i="34"/>
  <c r="L19" i="34"/>
  <c r="K19" i="34"/>
  <c r="J19" i="34"/>
  <c r="I19" i="34"/>
  <c r="H19" i="34"/>
  <c r="G19" i="34"/>
  <c r="F19" i="34"/>
  <c r="E19" i="34"/>
  <c r="D19" i="34"/>
  <c r="O19" i="34" s="1"/>
  <c r="C19" i="34"/>
  <c r="N12" i="34"/>
  <c r="M12" i="34"/>
  <c r="L12" i="34"/>
  <c r="K12" i="34"/>
  <c r="J12" i="34"/>
  <c r="I12" i="34"/>
  <c r="H12" i="34"/>
  <c r="G12" i="34"/>
  <c r="F12" i="34"/>
  <c r="E12" i="34"/>
  <c r="D12" i="34"/>
  <c r="C12" i="34"/>
  <c r="O12" i="34" s="1"/>
  <c r="N11" i="34"/>
  <c r="M11" i="34"/>
  <c r="L11" i="34"/>
  <c r="K11" i="34"/>
  <c r="J11" i="34"/>
  <c r="I11" i="34"/>
  <c r="H11" i="34"/>
  <c r="G11" i="34"/>
  <c r="F11" i="34"/>
  <c r="O11" i="34" s="1"/>
  <c r="E11" i="34"/>
  <c r="D11" i="34"/>
  <c r="C11" i="34"/>
  <c r="N10" i="34"/>
  <c r="N7" i="34" s="1"/>
  <c r="M10" i="34"/>
  <c r="L10" i="34"/>
  <c r="K10" i="34"/>
  <c r="J10" i="34"/>
  <c r="I10" i="34"/>
  <c r="H10" i="34"/>
  <c r="G10" i="34"/>
  <c r="G7" i="34" s="1"/>
  <c r="F10" i="34"/>
  <c r="F7" i="34" s="1"/>
  <c r="E10" i="34"/>
  <c r="D10" i="34"/>
  <c r="C10" i="34"/>
  <c r="O10" i="34" s="1"/>
  <c r="N9" i="34"/>
  <c r="M9" i="34"/>
  <c r="L9" i="34"/>
  <c r="K9" i="34"/>
  <c r="K7" i="34" s="1"/>
  <c r="J9" i="34"/>
  <c r="I9" i="34"/>
  <c r="H9" i="34"/>
  <c r="G9" i="34"/>
  <c r="F9" i="34"/>
  <c r="E9" i="34"/>
  <c r="D9" i="34"/>
  <c r="C9" i="34"/>
  <c r="O9" i="34" s="1"/>
  <c r="N8" i="34"/>
  <c r="M8" i="34"/>
  <c r="M7" i="34" s="1"/>
  <c r="L8" i="34"/>
  <c r="L7" i="34" s="1"/>
  <c r="K8" i="34"/>
  <c r="J8" i="34"/>
  <c r="I8" i="34"/>
  <c r="I7" i="34" s="1"/>
  <c r="H8" i="34"/>
  <c r="H7" i="34" s="1"/>
  <c r="G8" i="34"/>
  <c r="F8" i="34"/>
  <c r="E8" i="34"/>
  <c r="E7" i="34" s="1"/>
  <c r="D8" i="34"/>
  <c r="D7" i="34" s="1"/>
  <c r="C8" i="34"/>
  <c r="O8" i="34" s="1"/>
  <c r="J7" i="34"/>
  <c r="M33" i="33"/>
  <c r="L33" i="33"/>
  <c r="K33" i="33"/>
  <c r="J33" i="33"/>
  <c r="I33" i="33"/>
  <c r="H33" i="33"/>
  <c r="G33" i="33"/>
  <c r="F33" i="33"/>
  <c r="E33" i="33"/>
  <c r="D33" i="33"/>
  <c r="C33" i="33"/>
  <c r="B33" i="33"/>
  <c r="N32" i="33"/>
  <c r="N31" i="33"/>
  <c r="N30" i="33"/>
  <c r="N29" i="33"/>
  <c r="N33" i="33" s="1"/>
  <c r="N28" i="33"/>
  <c r="M22" i="33"/>
  <c r="L22" i="33"/>
  <c r="K22" i="33"/>
  <c r="J22" i="33"/>
  <c r="I22" i="33"/>
  <c r="H22" i="33"/>
  <c r="G22" i="33"/>
  <c r="F22" i="33"/>
  <c r="E22" i="33"/>
  <c r="D22" i="33"/>
  <c r="C22" i="33"/>
  <c r="B22" i="33"/>
  <c r="N21" i="33"/>
  <c r="N20" i="33"/>
  <c r="N19" i="33"/>
  <c r="N18" i="33"/>
  <c r="N17" i="33"/>
  <c r="N22" i="33" s="1"/>
  <c r="M9" i="33"/>
  <c r="L9" i="33"/>
  <c r="K9" i="33"/>
  <c r="J9" i="33"/>
  <c r="I9" i="33"/>
  <c r="H9" i="33"/>
  <c r="G9" i="33"/>
  <c r="F9" i="33"/>
  <c r="E9" i="33"/>
  <c r="D9" i="33"/>
  <c r="C9" i="33"/>
  <c r="B9" i="33"/>
  <c r="N9" i="33" s="1"/>
  <c r="M8" i="33"/>
  <c r="L8" i="33"/>
  <c r="K8" i="33"/>
  <c r="J8" i="33"/>
  <c r="I8" i="33"/>
  <c r="H8" i="33"/>
  <c r="G8" i="33"/>
  <c r="F8" i="33"/>
  <c r="E8" i="33"/>
  <c r="D8" i="33"/>
  <c r="C8" i="33"/>
  <c r="B8" i="33"/>
  <c r="N8" i="33" s="1"/>
  <c r="M7" i="33"/>
  <c r="L7" i="33"/>
  <c r="K7" i="33"/>
  <c r="J7" i="33"/>
  <c r="I7" i="33"/>
  <c r="H7" i="33"/>
  <c r="G7" i="33"/>
  <c r="F7" i="33"/>
  <c r="E7" i="33"/>
  <c r="D7" i="33"/>
  <c r="C7" i="33"/>
  <c r="B7" i="33"/>
  <c r="N7" i="33" s="1"/>
  <c r="M6" i="33"/>
  <c r="M10" i="33" s="1"/>
  <c r="L6" i="33"/>
  <c r="K6" i="33"/>
  <c r="J6" i="33"/>
  <c r="I6" i="33"/>
  <c r="H6" i="33"/>
  <c r="G6" i="33"/>
  <c r="F6" i="33"/>
  <c r="E6" i="33"/>
  <c r="E10" i="33" s="1"/>
  <c r="D6" i="33"/>
  <c r="C6" i="33"/>
  <c r="B6" i="33"/>
  <c r="M5" i="33"/>
  <c r="L5" i="33"/>
  <c r="L10" i="33" s="1"/>
  <c r="K5" i="33"/>
  <c r="K10" i="33" s="1"/>
  <c r="J5" i="33"/>
  <c r="J10" i="33" s="1"/>
  <c r="I5" i="33"/>
  <c r="I10" i="33" s="1"/>
  <c r="H5" i="33"/>
  <c r="H10" i="33" s="1"/>
  <c r="G5" i="33"/>
  <c r="G10" i="33" s="1"/>
  <c r="F5" i="33"/>
  <c r="F10" i="33" s="1"/>
  <c r="E5" i="33"/>
  <c r="D5" i="33"/>
  <c r="D10" i="33" s="1"/>
  <c r="C5" i="33"/>
  <c r="C10" i="33" s="1"/>
  <c r="B5" i="33"/>
  <c r="N5" i="33" s="1"/>
  <c r="N33" i="32"/>
  <c r="M33" i="32"/>
  <c r="L33" i="32"/>
  <c r="K33" i="32"/>
  <c r="J33" i="32"/>
  <c r="I33" i="32"/>
  <c r="H33" i="32"/>
  <c r="G33" i="32"/>
  <c r="F33" i="32"/>
  <c r="E33" i="32"/>
  <c r="D33" i="32"/>
  <c r="C33" i="32"/>
  <c r="O32" i="32"/>
  <c r="O31" i="32"/>
  <c r="O30" i="32"/>
  <c r="O29" i="32"/>
  <c r="O28" i="32"/>
  <c r="O33" i="32" s="1"/>
  <c r="N22" i="32"/>
  <c r="M22" i="32"/>
  <c r="L22" i="32"/>
  <c r="K22" i="32"/>
  <c r="J22" i="32"/>
  <c r="I22" i="32"/>
  <c r="H22" i="32"/>
  <c r="G22" i="32"/>
  <c r="F22" i="32"/>
  <c r="E22" i="32"/>
  <c r="D22" i="32"/>
  <c r="C22" i="32"/>
  <c r="O21" i="32"/>
  <c r="O20" i="32"/>
  <c r="O19" i="32"/>
  <c r="O18" i="32"/>
  <c r="O17" i="32"/>
  <c r="O22" i="32" s="1"/>
  <c r="L10" i="32"/>
  <c r="D10" i="32"/>
  <c r="N9" i="32"/>
  <c r="M9" i="32"/>
  <c r="L9" i="32"/>
  <c r="K9" i="32"/>
  <c r="J9" i="32"/>
  <c r="I9" i="32"/>
  <c r="H9" i="32"/>
  <c r="G9" i="32"/>
  <c r="F9" i="32"/>
  <c r="E9" i="32"/>
  <c r="D9" i="32"/>
  <c r="C9" i="32"/>
  <c r="O9" i="32" s="1"/>
  <c r="N8" i="32"/>
  <c r="M8" i="32"/>
  <c r="L8" i="32"/>
  <c r="K8" i="32"/>
  <c r="J8" i="32"/>
  <c r="I8" i="32"/>
  <c r="H8" i="32"/>
  <c r="G8" i="32"/>
  <c r="F8" i="32"/>
  <c r="O8" i="32" s="1"/>
  <c r="E8" i="32"/>
  <c r="D8" i="32"/>
  <c r="C8" i="32"/>
  <c r="N7" i="32"/>
  <c r="M7" i="32"/>
  <c r="L7" i="32"/>
  <c r="K7" i="32"/>
  <c r="J7" i="32"/>
  <c r="I7" i="32"/>
  <c r="H7" i="32"/>
  <c r="G7" i="32"/>
  <c r="F7" i="32"/>
  <c r="E7" i="32"/>
  <c r="D7" i="32"/>
  <c r="C7" i="32"/>
  <c r="O7" i="32" s="1"/>
  <c r="N6" i="32"/>
  <c r="M6" i="32"/>
  <c r="L6" i="32"/>
  <c r="K6" i="32"/>
  <c r="J6" i="32"/>
  <c r="I6" i="32"/>
  <c r="H6" i="32"/>
  <c r="H10" i="32" s="1"/>
  <c r="G6" i="32"/>
  <c r="F6" i="32"/>
  <c r="E6" i="32"/>
  <c r="D6" i="32"/>
  <c r="C6" i="32"/>
  <c r="O6" i="32" s="1"/>
  <c r="N5" i="32"/>
  <c r="N10" i="32" s="1"/>
  <c r="M5" i="32"/>
  <c r="M10" i="32" s="1"/>
  <c r="L5" i="32"/>
  <c r="K5" i="32"/>
  <c r="K10" i="32" s="1"/>
  <c r="J5" i="32"/>
  <c r="J10" i="32" s="1"/>
  <c r="I5" i="32"/>
  <c r="I10" i="32" s="1"/>
  <c r="H5" i="32"/>
  <c r="G5" i="32"/>
  <c r="G10" i="32" s="1"/>
  <c r="F5" i="32"/>
  <c r="F10" i="32" s="1"/>
  <c r="E5" i="32"/>
  <c r="E10" i="32" s="1"/>
  <c r="D5" i="32"/>
  <c r="C5" i="32"/>
  <c r="C10" i="32" s="1"/>
  <c r="J44" i="31"/>
  <c r="N43" i="31"/>
  <c r="M43" i="31"/>
  <c r="L43" i="31"/>
  <c r="K43" i="31"/>
  <c r="J43" i="31"/>
  <c r="I43" i="31"/>
  <c r="H43" i="31"/>
  <c r="G43" i="31"/>
  <c r="F43" i="31"/>
  <c r="E43" i="31"/>
  <c r="D43" i="31"/>
  <c r="C43" i="31"/>
  <c r="N42" i="31"/>
  <c r="M42" i="31"/>
  <c r="L42" i="31"/>
  <c r="K42" i="31"/>
  <c r="J42" i="31"/>
  <c r="I42" i="31"/>
  <c r="H42" i="31"/>
  <c r="G42" i="31"/>
  <c r="F42" i="31"/>
  <c r="E42" i="31"/>
  <c r="D42" i="31"/>
  <c r="C42" i="31"/>
  <c r="N41" i="31"/>
  <c r="M41" i="31"/>
  <c r="L41" i="31"/>
  <c r="K41" i="31"/>
  <c r="J41" i="31"/>
  <c r="I41" i="31"/>
  <c r="H41" i="31"/>
  <c r="G41" i="31"/>
  <c r="F41" i="31"/>
  <c r="E41" i="31"/>
  <c r="D41" i="31"/>
  <c r="C41" i="31"/>
  <c r="O40" i="31"/>
  <c r="N40" i="31"/>
  <c r="N44" i="31" s="1"/>
  <c r="M40" i="31"/>
  <c r="L40" i="31"/>
  <c r="K40" i="31"/>
  <c r="J40" i="31"/>
  <c r="I40" i="31"/>
  <c r="H40" i="31"/>
  <c r="G40" i="31"/>
  <c r="F40" i="31"/>
  <c r="F44" i="31" s="1"/>
  <c r="E40" i="31"/>
  <c r="D40" i="31"/>
  <c r="C40" i="31"/>
  <c r="N39" i="31"/>
  <c r="M39" i="31"/>
  <c r="M44" i="31" s="1"/>
  <c r="L39" i="31"/>
  <c r="L44" i="31" s="1"/>
  <c r="K39" i="31"/>
  <c r="K44" i="31" s="1"/>
  <c r="J39" i="31"/>
  <c r="I39" i="31"/>
  <c r="I44" i="31" s="1"/>
  <c r="H39" i="31"/>
  <c r="H44" i="31" s="1"/>
  <c r="G39" i="31"/>
  <c r="G44" i="31" s="1"/>
  <c r="F39" i="31"/>
  <c r="E39" i="31"/>
  <c r="E44" i="31" s="1"/>
  <c r="D39" i="31"/>
  <c r="D44" i="31" s="1"/>
  <c r="C39" i="31"/>
  <c r="C44" i="31" s="1"/>
  <c r="N33" i="31"/>
  <c r="M33" i="31"/>
  <c r="L33" i="31"/>
  <c r="K33" i="31"/>
  <c r="J33" i="31"/>
  <c r="I33" i="31"/>
  <c r="H33" i="31"/>
  <c r="G33" i="31"/>
  <c r="F33" i="31"/>
  <c r="E33" i="31"/>
  <c r="D33" i="31"/>
  <c r="C33" i="31"/>
  <c r="O32" i="31"/>
  <c r="O31" i="31"/>
  <c r="O42" i="31" s="1"/>
  <c r="O30" i="31"/>
  <c r="O41" i="31" s="1"/>
  <c r="O29" i="31"/>
  <c r="O28" i="31"/>
  <c r="O33" i="31" s="1"/>
  <c r="N22" i="31"/>
  <c r="M22" i="31"/>
  <c r="L22" i="31"/>
  <c r="K22" i="31"/>
  <c r="J22" i="31"/>
  <c r="I22" i="31"/>
  <c r="H22" i="31"/>
  <c r="G22" i="31"/>
  <c r="F22" i="31"/>
  <c r="E22" i="31"/>
  <c r="D22" i="31"/>
  <c r="C22" i="31"/>
  <c r="O21" i="31"/>
  <c r="O43" i="31" s="1"/>
  <c r="O20" i="31"/>
  <c r="O19" i="31"/>
  <c r="O18" i="31"/>
  <c r="O17" i="31"/>
  <c r="O22" i="31" s="1"/>
  <c r="N11" i="31"/>
  <c r="M11" i="31"/>
  <c r="L11" i="31"/>
  <c r="K11" i="31"/>
  <c r="J11" i="31"/>
  <c r="I11" i="31"/>
  <c r="H11" i="31"/>
  <c r="G11" i="31"/>
  <c r="F11" i="31"/>
  <c r="E11" i="31"/>
  <c r="D11" i="31"/>
  <c r="C11" i="31"/>
  <c r="O10" i="31"/>
  <c r="O9" i="31"/>
  <c r="O8" i="31"/>
  <c r="O7" i="31"/>
  <c r="O6" i="31"/>
  <c r="O11" i="31" s="1"/>
  <c r="O51" i="41" l="1"/>
  <c r="B10" i="33"/>
  <c r="O5" i="32"/>
  <c r="O10" i="32" s="1"/>
  <c r="C7" i="34"/>
  <c r="O7" i="34" s="1"/>
  <c r="O39" i="31"/>
  <c r="O44" i="31" s="1"/>
  <c r="N6" i="33"/>
  <c r="N10" i="33" s="1"/>
  <c r="D51" i="41"/>
  <c r="D8" i="35"/>
  <c r="O8" i="35" s="1"/>
</calcChain>
</file>

<file path=xl/sharedStrings.xml><?xml version="1.0" encoding="utf-8"?>
<sst xmlns="http://schemas.openxmlformats.org/spreadsheetml/2006/main" count="6301" uniqueCount="953">
  <si>
    <t>NUMERO DE ENTIDADES EMPLEADORAS COTIZANTES</t>
  </si>
  <si>
    <t>A LOS ORGANISMOS ADMINISTRADORES DE LA LEY N°16.744</t>
  </si>
  <si>
    <t>AÑO 2015</t>
  </si>
  <si>
    <t>Organismos Administradores</t>
  </si>
  <si>
    <t>ENERO</t>
  </si>
  <si>
    <t>FEBRERO</t>
  </si>
  <si>
    <t>MARZO</t>
  </si>
  <si>
    <t>ABRIL</t>
  </si>
  <si>
    <t>MAYO</t>
  </si>
  <si>
    <t>JUNIO</t>
  </si>
  <si>
    <t>JULIO</t>
  </si>
  <si>
    <t>AGOSTO</t>
  </si>
  <si>
    <t>SEPTIEMBRE</t>
  </si>
  <si>
    <t>OCTUBRE</t>
  </si>
  <si>
    <t>NOVIEMBRE</t>
  </si>
  <si>
    <t>DICIEMBRE</t>
  </si>
  <si>
    <t>PROMEDIO</t>
  </si>
  <si>
    <r>
      <t xml:space="preserve">A.Ch.S. </t>
    </r>
    <r>
      <rPr>
        <b/>
        <vertAlign val="superscript"/>
        <sz val="10"/>
        <rFont val="Calibri"/>
        <family val="2"/>
        <scheme val="minor"/>
      </rPr>
      <t>(1)</t>
    </r>
  </si>
  <si>
    <r>
      <t xml:space="preserve">C.Ch.C. </t>
    </r>
    <r>
      <rPr>
        <b/>
        <vertAlign val="superscript"/>
        <sz val="10"/>
        <rFont val="Calibri"/>
        <family val="2"/>
        <scheme val="minor"/>
      </rPr>
      <t>(1)</t>
    </r>
  </si>
  <si>
    <r>
      <t>I.S.T.</t>
    </r>
    <r>
      <rPr>
        <b/>
        <vertAlign val="superscript"/>
        <sz val="10"/>
        <rFont val="Calibri"/>
        <family val="2"/>
        <scheme val="minor"/>
      </rPr>
      <t xml:space="preserve"> (1)</t>
    </r>
  </si>
  <si>
    <t>Subtotal Mutuales</t>
  </si>
  <si>
    <r>
      <t xml:space="preserve">I.S.L.(ex INP) </t>
    </r>
    <r>
      <rPr>
        <b/>
        <vertAlign val="superscript"/>
        <sz val="10"/>
        <rFont val="Calibri"/>
        <family val="2"/>
        <scheme val="minor"/>
      </rPr>
      <t>(2)</t>
    </r>
  </si>
  <si>
    <t>Total</t>
  </si>
  <si>
    <t>(1) Total de empleadores que cotizaron en el mes.</t>
  </si>
  <si>
    <t xml:space="preserve">(2) Incluye administradores delegados </t>
  </si>
  <si>
    <t>NUMERO DE TRABAJADORES POR LOS QUE SE COTIZÓ</t>
  </si>
  <si>
    <r>
      <t>C.Ch.C.</t>
    </r>
    <r>
      <rPr>
        <b/>
        <vertAlign val="superscript"/>
        <sz val="10"/>
        <rFont val="Calibri"/>
        <family val="2"/>
        <scheme val="minor"/>
      </rPr>
      <t xml:space="preserve"> (1)</t>
    </r>
  </si>
  <si>
    <t xml:space="preserve">REMUNERACION IMPONIBLE DE LOS TRABAJADORES POR LOS QUE SE COTIZÓ A </t>
  </si>
  <si>
    <t xml:space="preserve"> LOS ORGANISMOS ADMINISTRADORES DE LA LEY N°16.744</t>
  </si>
  <si>
    <t>(Miles de pesos)</t>
  </si>
  <si>
    <t>A.Ch.S.</t>
  </si>
  <si>
    <t>C.Ch.C.</t>
  </si>
  <si>
    <t>I.S.T.</t>
  </si>
  <si>
    <r>
      <t xml:space="preserve">I.S.L.(ex INP) </t>
    </r>
    <r>
      <rPr>
        <b/>
        <vertAlign val="superscript"/>
        <sz val="10"/>
        <rFont val="Calibri"/>
        <family val="2"/>
        <scheme val="minor"/>
      </rPr>
      <t>(1)</t>
    </r>
  </si>
  <si>
    <t xml:space="preserve"> (1) Incluye administradores delegados </t>
  </si>
  <si>
    <t>NUMERO  DE EMPRESAS ADHERENTES</t>
  </si>
  <si>
    <r>
      <t>DE LA LEY N°16.744</t>
    </r>
    <r>
      <rPr>
        <b/>
        <vertAlign val="superscript"/>
        <sz val="12"/>
        <color theme="3"/>
        <rFont val="Calibri"/>
        <family val="2"/>
        <scheme val="minor"/>
      </rPr>
      <t>(1)</t>
    </r>
  </si>
  <si>
    <t xml:space="preserve"> </t>
  </si>
  <si>
    <t>Asociación Chilena de Seguridad</t>
  </si>
  <si>
    <t>Mutual de Seguridad C.Ch.C.</t>
  </si>
  <si>
    <t>Instituto de Seguridad del Trabajo</t>
  </si>
  <si>
    <t xml:space="preserve">Subtotal Mutuales </t>
  </si>
  <si>
    <t>I.S.L. (2)</t>
  </si>
  <si>
    <t xml:space="preserve">(1) Corresponde al total de entidades empleadoras que declararon cotizaciones, independientemente que las hayan pagado o no, y aquellas afiliadas que no han declarado, ni pagado cotizaciones durante un periodo de no más de 4 meses </t>
  </si>
  <si>
    <t>(2) Incluye Administradores Delegados</t>
  </si>
  <si>
    <t>NUMERO  DE TRABAJADORES PROTEGIDOS</t>
  </si>
  <si>
    <r>
      <t>POR EL SEGURO DE LA LEY N°16.744</t>
    </r>
    <r>
      <rPr>
        <b/>
        <vertAlign val="superscript"/>
        <sz val="12"/>
        <color theme="3"/>
        <rFont val="Calibri"/>
        <family val="2"/>
        <scheme val="minor"/>
      </rPr>
      <t>(1)</t>
    </r>
  </si>
  <si>
    <r>
      <t>I.S.L.</t>
    </r>
    <r>
      <rPr>
        <b/>
        <vertAlign val="superscript"/>
        <sz val="10"/>
        <rFont val="Calibri"/>
        <family val="2"/>
        <scheme val="minor"/>
      </rPr>
      <t>(2)</t>
    </r>
  </si>
  <si>
    <t>(1) Corresponde al total de trabajadores por quienes se declararon cotizaciones, independientemente que se hayan pagado o no. Incluye trabajadores Independientes</t>
  </si>
  <si>
    <r>
      <t>NÚMERO DE TRABAJADORES PROTEGIDOS POR EL SEGURO DE LA LEY N° 16.744</t>
    </r>
    <r>
      <rPr>
        <b/>
        <vertAlign val="superscript"/>
        <sz val="12"/>
        <color theme="3"/>
        <rFont val="Calibri"/>
        <family val="2"/>
        <scheme val="minor"/>
      </rPr>
      <t>(1)</t>
    </r>
    <r>
      <rPr>
        <b/>
        <sz val="12"/>
        <color theme="3"/>
        <rFont val="Calibri"/>
        <family val="2"/>
        <scheme val="minor"/>
      </rPr>
      <t xml:space="preserve"> SEGÚN SEXO</t>
    </r>
  </si>
  <si>
    <t>Hombres</t>
  </si>
  <si>
    <t>Mujeres</t>
  </si>
  <si>
    <r>
      <t>I.S.L.</t>
    </r>
    <r>
      <rPr>
        <b/>
        <vertAlign val="superscript"/>
        <sz val="10"/>
        <rFont val="Calibri"/>
        <family val="2"/>
        <scheme val="minor"/>
      </rPr>
      <t xml:space="preserve"> (2) </t>
    </r>
  </si>
  <si>
    <t>(1) Corresponde al total de trabajadores por quienes se declararon cotizaciones, independientemente que se hayan pagado o no. Incluye Trabajadores Independientes.</t>
  </si>
  <si>
    <t>(2) Corresponde al total de trabajadores  por quienes se pagaron cotizaciones. Incluye trabajadores independientes e información de administradores delegados.</t>
  </si>
  <si>
    <r>
      <t xml:space="preserve">NÚMERO DE EMPRESAS ADHERENTES </t>
    </r>
    <r>
      <rPr>
        <b/>
        <vertAlign val="superscript"/>
        <sz val="12"/>
        <color theme="3"/>
        <rFont val="Calibri"/>
        <family val="2"/>
        <scheme val="minor"/>
      </rPr>
      <t>(1)</t>
    </r>
    <r>
      <rPr>
        <b/>
        <sz val="12"/>
        <color theme="3"/>
        <rFont val="Calibri"/>
        <family val="2"/>
        <scheme val="minor"/>
      </rPr>
      <t xml:space="preserve"> AL SEGURO DE LA LEY N°16.744, SEGÚN ACTIVIDAD ECONÓMICA</t>
    </r>
  </si>
  <si>
    <t>MUTUALES E ISL</t>
  </si>
  <si>
    <t>Actividades Económicas</t>
  </si>
  <si>
    <t>A.CH.S.</t>
  </si>
  <si>
    <t>C.CH.C.</t>
  </si>
  <si>
    <r>
      <t xml:space="preserve">I.S.L. </t>
    </r>
    <r>
      <rPr>
        <b/>
        <vertAlign val="superscript"/>
        <sz val="10"/>
        <color theme="3"/>
        <rFont val="Calibri"/>
        <family val="2"/>
        <scheme val="minor"/>
      </rPr>
      <t>(2)</t>
    </r>
  </si>
  <si>
    <t>TOTAL</t>
  </si>
  <si>
    <t>Agricultura, ganadería, caza y silvicultura</t>
  </si>
  <si>
    <t>Pesca</t>
  </si>
  <si>
    <t>Explotación de minas y canteras</t>
  </si>
  <si>
    <t>Industrias Manufactureras</t>
  </si>
  <si>
    <t>Suministro de electricidad, gas y agua</t>
  </si>
  <si>
    <t>Construcción</t>
  </si>
  <si>
    <t>Comercio, reparación de vehículos y otros</t>
  </si>
  <si>
    <t>Hoteles y restaurantes</t>
  </si>
  <si>
    <t>Transporte, almacenamiento y comunicaciones</t>
  </si>
  <si>
    <t>Intermediación financiera</t>
  </si>
  <si>
    <t>Actividades inmobiliarias, empresariales y de alquiler</t>
  </si>
  <si>
    <t>Administración pública y defensa; planes de seguridad social</t>
  </si>
  <si>
    <t>Enseñanza</t>
  </si>
  <si>
    <t>Servicios sociales y de salud</t>
  </si>
  <si>
    <t>Otras actividades de servicios comunitarios, sociales y personales</t>
  </si>
  <si>
    <t>Hogares privados con servicio doméstico</t>
  </si>
  <si>
    <t>Organizaciones y órganos extraterritoriales</t>
  </si>
  <si>
    <r>
      <t>NÚMERO DE TRABAJADORES PROTEGIDOS</t>
    </r>
    <r>
      <rPr>
        <b/>
        <vertAlign val="superscript"/>
        <sz val="12"/>
        <color theme="3"/>
        <rFont val="Calibri"/>
        <family val="2"/>
        <scheme val="minor"/>
      </rPr>
      <t xml:space="preserve"> (1)</t>
    </r>
    <r>
      <rPr>
        <b/>
        <sz val="12"/>
        <color theme="3"/>
        <rFont val="Calibri"/>
        <family val="2"/>
        <scheme val="minor"/>
      </rPr>
      <t xml:space="preserve"> POR EL SEGURO DE LA LEY N°16.744, SEGÚN ACTIVIDAD ECONÓMICA Y SEXO</t>
    </r>
  </si>
  <si>
    <t>MUTUALES</t>
  </si>
  <si>
    <t>HOMBRE</t>
  </si>
  <si>
    <t>MUJER</t>
  </si>
  <si>
    <r>
      <t xml:space="preserve">NÚMERO DE TRABAJADORES PROTEGIDOS </t>
    </r>
    <r>
      <rPr>
        <b/>
        <vertAlign val="superscript"/>
        <sz val="12"/>
        <color theme="3"/>
        <rFont val="Calibri"/>
        <family val="2"/>
        <scheme val="minor"/>
      </rPr>
      <t>(1)</t>
    </r>
    <r>
      <rPr>
        <b/>
        <sz val="12"/>
        <color theme="3"/>
        <rFont val="Calibri"/>
        <family val="2"/>
        <scheme val="minor"/>
      </rPr>
      <t xml:space="preserve"> POR EL SEGURO DE LA LEY N°16.744, SEGÚN ACTIVIDAD ECONÓMICA Y SEXO</t>
    </r>
  </si>
  <si>
    <r>
      <t>ISL</t>
    </r>
    <r>
      <rPr>
        <b/>
        <vertAlign val="superscript"/>
        <sz val="12"/>
        <color theme="3"/>
        <rFont val="Calibri"/>
        <family val="2"/>
        <scheme val="minor"/>
      </rPr>
      <t xml:space="preserve"> (2)</t>
    </r>
  </si>
  <si>
    <t>(2) Información del ISL incluye Administradores Delegados.</t>
  </si>
  <si>
    <r>
      <t xml:space="preserve">MUTUALES E ISL </t>
    </r>
    <r>
      <rPr>
        <b/>
        <vertAlign val="superscript"/>
        <sz val="12"/>
        <color theme="3"/>
        <rFont val="Calibri"/>
        <family val="2"/>
        <scheme val="minor"/>
      </rPr>
      <t>(2)</t>
    </r>
  </si>
  <si>
    <r>
      <t xml:space="preserve">NÚMERO DE TRABAJADORES PROTEGIDOS </t>
    </r>
    <r>
      <rPr>
        <b/>
        <vertAlign val="superscript"/>
        <sz val="12"/>
        <color theme="3"/>
        <rFont val="Calibri"/>
        <family val="2"/>
        <scheme val="minor"/>
      </rPr>
      <t>(1)</t>
    </r>
    <r>
      <rPr>
        <b/>
        <sz val="12"/>
        <color theme="3"/>
        <rFont val="Calibri"/>
        <family val="2"/>
        <scheme val="minor"/>
      </rPr>
      <t xml:space="preserve"> POR EL SEGURO DE LA LEY N°16.744, SEGÚN ACTIVIDAD ECONÓMICA Y ORGANISMO ADMINISTRADOR</t>
    </r>
  </si>
  <si>
    <r>
      <t xml:space="preserve">NÚMERO DE TRABAJADORES PROTEGIDOS </t>
    </r>
    <r>
      <rPr>
        <b/>
        <vertAlign val="superscript"/>
        <sz val="12"/>
        <color theme="3"/>
        <rFont val="Calibri"/>
        <family val="2"/>
        <scheme val="minor"/>
      </rPr>
      <t>(1)</t>
    </r>
    <r>
      <rPr>
        <b/>
        <sz val="12"/>
        <color theme="3"/>
        <rFont val="Calibri"/>
        <family val="2"/>
        <scheme val="minor"/>
      </rPr>
      <t xml:space="preserve"> POR EL SEGURO DE LA LEY N°16.744, SEGÚN REGIÓN</t>
    </r>
  </si>
  <si>
    <t>Región</t>
  </si>
  <si>
    <t>De Arica y Parinacota</t>
  </si>
  <si>
    <t>De Tarapacá</t>
  </si>
  <si>
    <t>De Antofagasta</t>
  </si>
  <si>
    <t>De Atacama</t>
  </si>
  <si>
    <t>De Coquimbo</t>
  </si>
  <si>
    <t>De Valparaíso</t>
  </si>
  <si>
    <t>Del Libertador Gral. Bdo. O'Higgins</t>
  </si>
  <si>
    <t>Del Maule</t>
  </si>
  <si>
    <t>Del Biobío</t>
  </si>
  <si>
    <t>De La Araucanía</t>
  </si>
  <si>
    <t>De Los Ríos</t>
  </si>
  <si>
    <t>De Los Lagos</t>
  </si>
  <si>
    <t>Aisén del Gral. Carlos Ibáñez del Campo</t>
  </si>
  <si>
    <t>De Magallanes y la Antártica Chilena</t>
  </si>
  <si>
    <t>Metropolitana de Santiago</t>
  </si>
  <si>
    <r>
      <t>NÚMERO DE TRABAJADORES PROTEGIDOS</t>
    </r>
    <r>
      <rPr>
        <b/>
        <vertAlign val="superscript"/>
        <sz val="12"/>
        <color theme="3"/>
        <rFont val="Calibri"/>
        <family val="2"/>
        <scheme val="minor"/>
      </rPr>
      <t xml:space="preserve"> (1)</t>
    </r>
    <r>
      <rPr>
        <b/>
        <sz val="12"/>
        <color theme="3"/>
        <rFont val="Calibri"/>
        <family val="2"/>
        <scheme val="minor"/>
      </rPr>
      <t xml:space="preserve"> POR EL SEGURO DE LA LEY N°16.744, SEGÚN REGIÓN Y SEXO</t>
    </r>
  </si>
  <si>
    <r>
      <t>NÚMERO DE TRABAJADORES PROTEGIDOS</t>
    </r>
    <r>
      <rPr>
        <b/>
        <vertAlign val="superscript"/>
        <sz val="12"/>
        <color theme="3"/>
        <rFont val="Calibri"/>
        <family val="2"/>
        <scheme val="minor"/>
      </rPr>
      <t xml:space="preserve"> (1) </t>
    </r>
    <r>
      <rPr>
        <b/>
        <sz val="12"/>
        <color theme="3"/>
        <rFont val="Calibri"/>
        <family val="2"/>
        <scheme val="minor"/>
      </rPr>
      <t>POR EL SEGURO DE LA LEY N°16.744, SEGÚN REGIÓN Y SEXO</t>
    </r>
  </si>
  <si>
    <r>
      <t xml:space="preserve">ISL </t>
    </r>
    <r>
      <rPr>
        <b/>
        <vertAlign val="superscript"/>
        <sz val="12"/>
        <color theme="3"/>
        <rFont val="Calibri"/>
        <family val="2"/>
        <scheme val="minor"/>
      </rPr>
      <t>(2)</t>
    </r>
  </si>
  <si>
    <r>
      <t xml:space="preserve">NÚMERO DE TRABAJADORES PROTEGIDOS </t>
    </r>
    <r>
      <rPr>
        <b/>
        <vertAlign val="superscript"/>
        <sz val="12"/>
        <color theme="3"/>
        <rFont val="Calibri"/>
        <family val="2"/>
        <scheme val="minor"/>
      </rPr>
      <t>(1)</t>
    </r>
    <r>
      <rPr>
        <b/>
        <sz val="12"/>
        <color theme="3"/>
        <rFont val="Calibri"/>
        <family val="2"/>
        <scheme val="minor"/>
      </rPr>
      <t xml:space="preserve"> POR EL SEGURO DE LA LEY N°16.744, SEGÚN REGIÓN Y SEXO</t>
    </r>
  </si>
  <si>
    <r>
      <t>NÚMERO DE TRABAJADORES PROTEGIDOS</t>
    </r>
    <r>
      <rPr>
        <b/>
        <vertAlign val="superscript"/>
        <sz val="12"/>
        <color theme="3"/>
        <rFont val="Calibri"/>
        <family val="2"/>
        <scheme val="minor"/>
      </rPr>
      <t xml:space="preserve"> (1)</t>
    </r>
    <r>
      <rPr>
        <b/>
        <sz val="12"/>
        <color theme="3"/>
        <rFont val="Calibri"/>
        <family val="2"/>
        <scheme val="minor"/>
      </rPr>
      <t xml:space="preserve"> POR EL SEGURO DE LA LEY N°16.744, SEGÚN REGIÓN Y ACTIVIDAD ECONÓMICA </t>
    </r>
  </si>
  <si>
    <t>Enero</t>
  </si>
  <si>
    <t>Febrero</t>
  </si>
  <si>
    <t>Marzo</t>
  </si>
  <si>
    <t>Abril</t>
  </si>
  <si>
    <t>Mayo</t>
  </si>
  <si>
    <t>Junio</t>
  </si>
  <si>
    <t>Julio</t>
  </si>
  <si>
    <t>Agosto</t>
  </si>
  <si>
    <t>Septiembre</t>
  </si>
  <si>
    <t>Octubre</t>
  </si>
  <si>
    <t>Noviembre</t>
  </si>
  <si>
    <t>Diciembre</t>
  </si>
  <si>
    <t>Promedio</t>
  </si>
  <si>
    <r>
      <t xml:space="preserve">NÚMERO DE TRABAJADORES PROTEGIDOS </t>
    </r>
    <r>
      <rPr>
        <b/>
        <vertAlign val="superscript"/>
        <sz val="12"/>
        <color theme="3"/>
        <rFont val="Calibri"/>
        <family val="2"/>
        <scheme val="minor"/>
      </rPr>
      <t>(1)</t>
    </r>
    <r>
      <rPr>
        <b/>
        <sz val="12"/>
        <color theme="3"/>
        <rFont val="Calibri"/>
        <family val="2"/>
        <scheme val="minor"/>
      </rPr>
      <t xml:space="preserve"> POR EL SEGURO DE LA LEY N°16.744, SEGÚN REGIÓN Y ACTIVIDAD ECONÓMICA</t>
    </r>
  </si>
  <si>
    <t>NÚMERO DE ACCIDENTES DEL TRABAJO, DE TRAYECTO Y DE ENFERMEDADES PROFESIONALES, SEGÚN ACTIVIDAD ECONÓMICA Y MUTUAL</t>
  </si>
  <si>
    <t xml:space="preserve">TOTAL </t>
  </si>
  <si>
    <r>
      <t xml:space="preserve">ACCIDENTES DEL TRABAJO </t>
    </r>
    <r>
      <rPr>
        <b/>
        <vertAlign val="superscript"/>
        <sz val="10"/>
        <rFont val="Calibri"/>
        <family val="2"/>
        <scheme val="minor"/>
      </rPr>
      <t>(1)</t>
    </r>
  </si>
  <si>
    <t>TOTAL ACCIDENTES DEL TRABAJO</t>
  </si>
  <si>
    <r>
      <t xml:space="preserve">ACCIDENTES DE TRAYECTO </t>
    </r>
    <r>
      <rPr>
        <b/>
        <vertAlign val="superscript"/>
        <sz val="10"/>
        <rFont val="Calibri"/>
        <family val="2"/>
        <scheme val="minor"/>
      </rPr>
      <t>(2)</t>
    </r>
  </si>
  <si>
    <t>TOTAL ACCIDENTES DE TRAYECTO</t>
  </si>
  <si>
    <t>TOTAL ACCIDENTES</t>
  </si>
  <si>
    <t xml:space="preserve">TOTAL ACCIDENTES </t>
  </si>
  <si>
    <r>
      <t>ENFERMEDADES PROFESIONALES</t>
    </r>
    <r>
      <rPr>
        <b/>
        <vertAlign val="superscript"/>
        <sz val="10"/>
        <rFont val="Calibri"/>
        <family val="2"/>
        <scheme val="minor"/>
      </rPr>
      <t xml:space="preserve"> (3)</t>
    </r>
  </si>
  <si>
    <t>TOTAL ENFERMEDADES PROFESIONALES</t>
  </si>
  <si>
    <t>(1) Se entiende por "accidentes del trabajo" el total de accidentes de trabajo ocurridos a los trabajadores protegidos, es decir, los trabajadores dependientes por quienes se declararon cotizaciones, se hayan pagado éstas o no, más los trabajadores independientes adheridos a una Mutualidad de Empleadores, siempre y cuando se encuentren al día en el pago de las cotizaciones previsionales.</t>
  </si>
  <si>
    <t>(2) Por "accidentes de trayecto" se entiende el total de accidentes de trayecto ocurridos a los trabajadores protegidos.</t>
  </si>
  <si>
    <t>(3) Se entiende por "enfermedades profesionales" el total de enfermedades profesionales diagnosticadas a los trabajadores protegidos.A contar del año 2015, se incorporan al registro de enfermedades profesionales a aquellas que causan incapacidad permanente o muerte sin tiempo perdido.</t>
  </si>
  <si>
    <t>NÚMERO DE ACCIDENTES SEGUN TIPO DE ACCIDENTE Y NUMERO DE ENFERMEDADES PROFESIONALES DIAGNOSTICADAS POR MUTUAL</t>
  </si>
  <si>
    <r>
      <t>ACCIDENTES DEL TRABAJO</t>
    </r>
    <r>
      <rPr>
        <b/>
        <vertAlign val="superscript"/>
        <sz val="10"/>
        <rFont val="Calibri"/>
        <family val="2"/>
        <scheme val="minor"/>
      </rPr>
      <t xml:space="preserve"> (1)</t>
    </r>
  </si>
  <si>
    <r>
      <t>ACCIDENTES DE TRAYECTO</t>
    </r>
    <r>
      <rPr>
        <b/>
        <vertAlign val="superscript"/>
        <sz val="10"/>
        <rFont val="Calibri"/>
        <family val="2"/>
        <scheme val="minor"/>
      </rPr>
      <t>(2)</t>
    </r>
  </si>
  <si>
    <r>
      <t>TOTAL ENFERMEDADES PROFESIONALES</t>
    </r>
    <r>
      <rPr>
        <b/>
        <vertAlign val="superscript"/>
        <sz val="10"/>
        <rFont val="Calibri"/>
        <family val="2"/>
        <scheme val="minor"/>
      </rPr>
      <t>(3)</t>
    </r>
  </si>
  <si>
    <t>NÚMERO DE ACCIDENTES SEGÚN TIPO DE ACCIDENTE Y NUMERO DE ENFERMEDADES PROFESIONALES DIAGNOSTICADAS, SEGÚN MUTUAL Y SEXO</t>
  </si>
  <si>
    <t>NÚMERO DE ACCIDENTES DEL TRABAJO, SEGÚN MUTUAL Y SEXO</t>
  </si>
  <si>
    <t>SEXO</t>
  </si>
  <si>
    <t>ACCIDENTES DEL TRABAJO(1)</t>
  </si>
  <si>
    <t>NÚMERO DE ACCIDENTES DE TRAYECTO, SEGÚN MUTUAL Y SEXO</t>
  </si>
  <si>
    <t>ACCIDENTES DE TRAYECTO(2)</t>
  </si>
  <si>
    <t>NÚMERO TOTAL DE ACCIDENTES DEL TRABAJO Y DE TRAYECTO, SEGÚN MUTUAL Y SEXO</t>
  </si>
  <si>
    <t>NÚMERO DE ENFERMEDADES PROFESIONALES DIAGNOSTICADAS, SEGÚN MUTUAL Y SEXO</t>
  </si>
  <si>
    <t>ENFERMEDADES PROFESIONALES(3)</t>
  </si>
  <si>
    <t xml:space="preserve">TOTAL ENFERMEDADES PROFESIONALES </t>
  </si>
  <si>
    <t>(3) Se entiende por "enfermedades profesionales" el total de enfermedades profesionales diagnosticadas a los trabajadores protegidos. A contar del año 2015, se incorporan al registro de enfermedades profesionales a aquellas que causan incapacidad permanente o muerte sin tiempo perdido.</t>
  </si>
  <si>
    <t>NÚMERO DE ACCIDENTES DEL TRABAJO, DE TRAYECTO Y DE ENFERMEDADES PROFESIONALES, SEGÚN ACTIVIDAD ECONÓMICA Y SEXO</t>
  </si>
  <si>
    <r>
      <t xml:space="preserve">ACCIDENTES DE TRAYECTO </t>
    </r>
    <r>
      <rPr>
        <b/>
        <vertAlign val="superscript"/>
        <sz val="10"/>
        <rFont val="Calibri"/>
        <family val="2"/>
        <scheme val="minor"/>
      </rPr>
      <t xml:space="preserve">(2) </t>
    </r>
  </si>
  <si>
    <t>NÚMERO DE ACCIDENTES DEL TRABAJO, DE TRAYECTO Y DE ENFERMEDADES PROFESIONALES, SEGÚN REGION Y MUTUAL</t>
  </si>
  <si>
    <t>TOTAL AÑO</t>
  </si>
  <si>
    <r>
      <t>ACCIDENTES DE TRAYECTO</t>
    </r>
    <r>
      <rPr>
        <b/>
        <vertAlign val="superscript"/>
        <sz val="10"/>
        <rFont val="Calibri"/>
        <family val="2"/>
        <scheme val="minor"/>
      </rPr>
      <t xml:space="preserve"> (2)</t>
    </r>
  </si>
  <si>
    <r>
      <t xml:space="preserve">ENFERMEDADES PROFESIONALES </t>
    </r>
    <r>
      <rPr>
        <b/>
        <vertAlign val="superscript"/>
        <sz val="10"/>
        <rFont val="Calibri"/>
        <family val="2"/>
        <scheme val="minor"/>
      </rPr>
      <t>(3)</t>
    </r>
  </si>
  <si>
    <t>NÚMERO DE ACCIDENTES DEL TRABAJO, DE TRAYECTO Y DE ENFERMEDADES PROFESIONALES, SEGÚN REGION Y SEXO</t>
  </si>
  <si>
    <t>TOTAL ACCIDENTES DE TRABAJO</t>
  </si>
  <si>
    <r>
      <t xml:space="preserve">NÚMERO DE ACCIDENTES DEL TRABAJO </t>
    </r>
    <r>
      <rPr>
        <b/>
        <vertAlign val="superscript"/>
        <sz val="12"/>
        <color theme="3"/>
        <rFont val="Calibri"/>
        <family val="2"/>
        <scheme val="minor"/>
      </rPr>
      <t>(1) (2)</t>
    </r>
    <r>
      <rPr>
        <b/>
        <sz val="12"/>
        <color theme="3"/>
        <rFont val="Calibri"/>
        <family val="2"/>
        <scheme val="minor"/>
      </rPr>
      <t>, SEGÚN REGIÓN Y ACTIVIDAD ECONÓMICA</t>
    </r>
  </si>
  <si>
    <t>MUTALES</t>
  </si>
  <si>
    <t>(2) No incluye accidentes de trayecto</t>
  </si>
  <si>
    <r>
      <t>TASAS</t>
    </r>
    <r>
      <rPr>
        <b/>
        <vertAlign val="superscript"/>
        <sz val="12"/>
        <color theme="3"/>
        <rFont val="Calibri"/>
        <family val="2"/>
        <scheme val="minor"/>
      </rPr>
      <t>(1)</t>
    </r>
    <r>
      <rPr>
        <b/>
        <sz val="12"/>
        <color theme="3"/>
        <rFont val="Calibri"/>
        <family val="2"/>
        <scheme val="minor"/>
      </rPr>
      <t xml:space="preserve"> DE ACCIDENTABILIDAD, SEGUN TIPO DE ACCIDENTE POR MUTUAL</t>
    </r>
  </si>
  <si>
    <t>POR ACCIDENTES DEL TRABAJO</t>
  </si>
  <si>
    <t>ACCIDENTES DEL TRABAJO</t>
  </si>
  <si>
    <t>POR ACCIDENTES DE TRAYECTO</t>
  </si>
  <si>
    <t>ACCIDENTES DE TRAYECTO</t>
  </si>
  <si>
    <t xml:space="preserve"> (1) El cálculo de la tasa se obtiene al dividir el número de accidentes del trabajo y el número de trabajadores protegidos, multiplicado por 100. Las tasas mensuales se presentan anualizadas, para ello se emplea el método de anualización de tasas mensuales presentado en (Shryock, H. S. (2013). The methods and materials of demography. Academic Press.).
Tasa = 365/(N°días del mes)*(N° accidentes del trabajo)/(N° trabajadores protegidos)*100
</t>
  </si>
  <si>
    <t>(2) Se entiende por "accidentes del trabajo" el total de accidentes de trabajo ocurridos a los trabajadores protegidos, es decir, los trabajadores dependientes por quienes se declararon cotizaciones, se hayan pagado éstas o no, más los trabajadores independientes adheridos a una Mutualidad de Empleadores, siempre y cuando se encuentren al día en el pago de las cotizaciones previsionales.</t>
  </si>
  <si>
    <t>(3) Por "accidentes de trayecto" se entiende el total de accidentes de trayecto ocurridos a los trabajadores protegidos.</t>
  </si>
  <si>
    <t>NÚMERO DE DIAS PERDIDOS, POR ACCIDENTES DEL TRABAJO Y DE TRAYECTO SEGUN TIPO DE ACCIDENTE Y NUMERO DE DIAS PERDIDOS POR ENFERMEDAD PROFESIONAL, SEGÚN ORGANISMO ADMINISTRADOR</t>
  </si>
  <si>
    <t xml:space="preserve">POR TOTAL ACCIDENTES </t>
  </si>
  <si>
    <t>POR ENFERMEDADES PROFESIONALES</t>
  </si>
  <si>
    <t>NÚMERO DE DÍAS PERDIDOS POR ACCIDENTES DEL TRABAJO, DE TRAYECTO Y POR ENFERMEDADES PROFESIONALES DIAGNOSTICADAS, SEGÚN MUTUAL Y SEXO</t>
  </si>
  <si>
    <t>NÚMERO DE DIAS PERDIDOS POR ACCIDENTES DEL TRABAJO, SEGÚN MUTUAL Y SEXO</t>
  </si>
  <si>
    <t>NÚMERO DE DIAS PERDIDOS POR ACCIDENTES DE TRAYECTO, SEGÚN MUTUAL Y SEXO</t>
  </si>
  <si>
    <t xml:space="preserve">
ACCIDENTES DE TRAYECTO</t>
  </si>
  <si>
    <t>NÚMERO DE DIAS PERDIDOS POR ACCIDENTES DEL TRABAJO Y TRAYECTO, SEGÚN MUTUAL Y SEXO</t>
  </si>
  <si>
    <t xml:space="preserve">
ACCIDENTES TOTALES</t>
  </si>
  <si>
    <t>NÚMERO DE DIAS PERDIDOS POR ENFERMEDADES PROFESIONALES, SEGÚN MUTUAL Y SEXO</t>
  </si>
  <si>
    <t>ENFERMEDADES PROFESIONALES</t>
  </si>
  <si>
    <t>NÚMERO DE DÍAS PERDIDOS POR ACCIDENTES DEL TRABAJO, DE TRAYECTO Y DE ENFERMEDADES PROFESIONALES, SEGÚN ACTIVIDAD ECONÓMICA Y SEXO</t>
  </si>
  <si>
    <r>
      <t>DÍAS PERDIDOS POR ACCIDENTES DEL TRABAJO</t>
    </r>
    <r>
      <rPr>
        <b/>
        <vertAlign val="superscript"/>
        <sz val="10"/>
        <rFont val="Calibri"/>
        <family val="2"/>
        <scheme val="minor"/>
      </rPr>
      <t xml:space="preserve"> (1)</t>
    </r>
  </si>
  <si>
    <t>TOTAL DÍAS PERDIDOS POR ACCIDENTES DEL TRABAJO</t>
  </si>
  <si>
    <r>
      <t xml:space="preserve">DÍAS PERDIDOS POR ACCIDENTES DE TRAYECTO </t>
    </r>
    <r>
      <rPr>
        <b/>
        <vertAlign val="superscript"/>
        <sz val="10"/>
        <rFont val="Calibri"/>
        <family val="2"/>
        <scheme val="minor"/>
      </rPr>
      <t>(2)</t>
    </r>
  </si>
  <si>
    <t>TOTAL DÍAS PERDIDOS POR ACCIDENTES DE TRAYECTO</t>
  </si>
  <si>
    <t>DÍAS PERDIDOS POR ACCIDENTES</t>
  </si>
  <si>
    <t>TOTAL DÍAS PERDIDOS POR ACCIDENTES</t>
  </si>
  <si>
    <r>
      <t>DÍAS PERDIDOS POR ENFERMEDADES PROFESIONALES</t>
    </r>
    <r>
      <rPr>
        <b/>
        <vertAlign val="superscript"/>
        <sz val="10"/>
        <rFont val="Calibri"/>
        <family val="2"/>
        <scheme val="minor"/>
      </rPr>
      <t xml:space="preserve"> (3)</t>
    </r>
  </si>
  <si>
    <t>TOTAL DÍAS PERDIDOS POR ENFERMEDADES PROFESIONALES</t>
  </si>
  <si>
    <t>(3) Se entiende por "enfermedades profesionales" el total de enfermedades profesionales diagnosticadas a los trabajadores protegidos.</t>
  </si>
  <si>
    <t>NÚMERO DÍAS PERDIDOS POR DE ACCIDENTES DEL TRABAJO, DE TRAYECTO Y ENFERMEDADES PROFESIONALES SEGÚN REGIÓN Y SEXO</t>
  </si>
  <si>
    <t>TOTAL DÍAS PERDIDOS POR ACCIDENTES DE TRABAJO</t>
  </si>
  <si>
    <r>
      <t>DÍAS PERDIDOS POR ACCIDENTES DE TRAYECTO</t>
    </r>
    <r>
      <rPr>
        <b/>
        <vertAlign val="superscript"/>
        <sz val="10"/>
        <rFont val="Calibri"/>
        <family val="2"/>
        <scheme val="minor"/>
      </rPr>
      <t xml:space="preserve"> (2)</t>
    </r>
  </si>
  <si>
    <t>NÚMERO DE SUBSIDIOS INICIADOS POR ACCIDENTES DEL TRABAJO,</t>
  </si>
  <si>
    <t>DE TRAYECTO Y ENFERMEDADES PROFESIONALES DE LOS AFILIADOS</t>
  </si>
  <si>
    <t>A LOS ORGANISMOS ADMINISTRADORES DE LA LEY N° 16.744</t>
  </si>
  <si>
    <t>ORGANISMOS ADMINISTRADORES</t>
  </si>
  <si>
    <t xml:space="preserve">A.Ch.S. </t>
  </si>
  <si>
    <t xml:space="preserve"> Por Accidentes del Trabajo</t>
  </si>
  <si>
    <t xml:space="preserve"> Por Accidentes de Trayecto</t>
  </si>
  <si>
    <t xml:space="preserve"> Por Enfermedad Profesional</t>
  </si>
  <si>
    <t xml:space="preserve">I.S.T. </t>
  </si>
  <si>
    <t>Mutuales</t>
  </si>
  <si>
    <r>
      <t xml:space="preserve">I.S.L. </t>
    </r>
    <r>
      <rPr>
        <b/>
        <vertAlign val="superscript"/>
        <sz val="10"/>
        <rFont val="Calibri"/>
        <family val="2"/>
        <scheme val="minor"/>
      </rPr>
      <t>(1)</t>
    </r>
  </si>
  <si>
    <r>
      <t xml:space="preserve">Administración Delegada </t>
    </r>
    <r>
      <rPr>
        <vertAlign val="superscript"/>
        <sz val="10"/>
        <rFont val="Calibri"/>
        <family val="2"/>
        <scheme val="minor"/>
      </rPr>
      <t>(2)</t>
    </r>
  </si>
  <si>
    <t>Total General</t>
  </si>
  <si>
    <t>(1)  Incluye a empleados y obreros</t>
  </si>
  <si>
    <t>(2)  Incluye días perdidos por accidentes  del trabajo, de trayecto y por enfermedad profesional.No se dispone de información separada por sexo.</t>
  </si>
  <si>
    <t>NUMERO DE DIAS DE SUBSIDIOS PAGADOS POR ACCIDENTES DEL TRABAJO,</t>
  </si>
  <si>
    <t xml:space="preserve"> Por Accidentes de Trabajo</t>
  </si>
  <si>
    <t>MONTO TOTAL DE SUBSIDIOS PAGADOS POR ACCIDENTES DEL TRABAJO,</t>
  </si>
  <si>
    <t xml:space="preserve">FEBRERO </t>
  </si>
  <si>
    <r>
      <t>I.S.L.</t>
    </r>
    <r>
      <rPr>
        <b/>
        <vertAlign val="superscript"/>
        <sz val="10"/>
        <rFont val="Calibri"/>
        <family val="2"/>
        <scheme val="minor"/>
      </rPr>
      <t xml:space="preserve"> (1)</t>
    </r>
  </si>
  <si>
    <r>
      <t xml:space="preserve">Ex Servicio de Seguro Social </t>
    </r>
    <r>
      <rPr>
        <vertAlign val="superscript"/>
        <sz val="10"/>
        <rFont val="Calibri"/>
        <family val="2"/>
        <scheme val="minor"/>
      </rPr>
      <t>(2) (3)</t>
    </r>
  </si>
  <si>
    <r>
      <t>Administración Delegada</t>
    </r>
    <r>
      <rPr>
        <vertAlign val="superscript"/>
        <sz val="10"/>
        <rFont val="Calibri"/>
        <family val="2"/>
        <scheme val="minor"/>
      </rPr>
      <t xml:space="preserve"> (3)</t>
    </r>
  </si>
  <si>
    <t>el cambio que haría acá es informar por separado la administracoión Delegada</t>
  </si>
  <si>
    <t>(1)  Incluye sólo empleados.</t>
  </si>
  <si>
    <t>hay un tema con la información - El ISL está informando por separado AT Aty EP para la sex-cajas de previsión, pero fallamos con la información de la subsecretaría de salud pública y con la Adm C¿Delegada</t>
  </si>
  <si>
    <t>(2)  Incluye sólo obreros.</t>
  </si>
  <si>
    <t>urge cambiar la forma en que envía la información la Adm delegada.</t>
  </si>
  <si>
    <t>(3)  Incluye monto pagado en subsidios por accidentes del trabajo,  de trayecto y por enfermedad profesional.</t>
  </si>
  <si>
    <r>
      <t xml:space="preserve">NÚMERO DE PENSIONES EMITIDAS A PAGO DE LA LEY N°16.744 </t>
    </r>
    <r>
      <rPr>
        <b/>
        <vertAlign val="superscript"/>
        <sz val="12"/>
        <color theme="3"/>
        <rFont val="Calibri"/>
        <family val="2"/>
        <scheme val="minor"/>
      </rPr>
      <t>(1)</t>
    </r>
    <r>
      <rPr>
        <b/>
        <sz val="12"/>
        <color theme="3"/>
        <rFont val="Calibri"/>
        <family val="2"/>
        <scheme val="minor"/>
      </rPr>
      <t xml:space="preserve">  SEGUN ENTIDAD</t>
    </r>
  </si>
  <si>
    <t xml:space="preserve">C.Ch.C. </t>
  </si>
  <si>
    <t>Total Mutuales</t>
  </si>
  <si>
    <r>
      <t xml:space="preserve">I.S.L.(ex INP) </t>
    </r>
    <r>
      <rPr>
        <b/>
        <vertAlign val="superscript"/>
        <sz val="11"/>
        <rFont val="Calibri"/>
        <family val="2"/>
        <scheme val="minor"/>
      </rPr>
      <t>(2)</t>
    </r>
  </si>
  <si>
    <t>(1) Para las mutualidades, las cifras de accidentes del trabajo incluyen los accidentes de trayecto.</t>
  </si>
  <si>
    <t>(2) Incluye N° de pensiones por accidentes  de trabajo, de trayecto y ocurridos a dirigentes sindicales.</t>
  </si>
  <si>
    <r>
      <t>NÚMERO DE PENSIONES EMITIDAS A PAGO</t>
    </r>
    <r>
      <rPr>
        <b/>
        <vertAlign val="superscript"/>
        <sz val="12"/>
        <color theme="3"/>
        <rFont val="Calibri"/>
        <family val="2"/>
        <scheme val="minor"/>
      </rPr>
      <t xml:space="preserve"> (1) (2)</t>
    </r>
    <r>
      <rPr>
        <b/>
        <sz val="12"/>
        <color theme="3"/>
        <rFont val="Calibri"/>
        <family val="2"/>
        <scheme val="minor"/>
      </rPr>
      <t xml:space="preserve"> DE LA LEY N°16.744 SEGUN ENTIDAD, SEGÚN TIPO DE PENSIÓN  Y SEXO</t>
    </r>
  </si>
  <si>
    <t>MUTALES E ISL</t>
  </si>
  <si>
    <t>Tipo de Pensión</t>
  </si>
  <si>
    <t>ACHS</t>
  </si>
  <si>
    <t>Invalidez Parcial</t>
  </si>
  <si>
    <t>Invalidez Total</t>
  </si>
  <si>
    <t>Gran Invalidez</t>
  </si>
  <si>
    <t>Viudez</t>
  </si>
  <si>
    <t>Madre de hijo de filiación no matrimonial</t>
  </si>
  <si>
    <t>Orfandad</t>
  </si>
  <si>
    <t>MUSEG</t>
  </si>
  <si>
    <t>IST</t>
  </si>
  <si>
    <t>TOTAL MUTUALES</t>
  </si>
  <si>
    <r>
      <t>ISL</t>
    </r>
    <r>
      <rPr>
        <b/>
        <vertAlign val="superscript"/>
        <sz val="10"/>
        <rFont val="Calibri"/>
        <family val="2"/>
        <scheme val="minor"/>
      </rPr>
      <t>(3)</t>
    </r>
  </si>
  <si>
    <t>Otras Pensiones (4)</t>
  </si>
  <si>
    <t>TOTAL ORGANISMOS ADMINISTRADORES</t>
  </si>
  <si>
    <r>
      <t xml:space="preserve">Otras Pensiones </t>
    </r>
    <r>
      <rPr>
        <i/>
        <vertAlign val="superscript"/>
        <sz val="10"/>
        <rFont val="Calibri"/>
        <family val="2"/>
        <scheme val="minor"/>
      </rPr>
      <t>(4)</t>
    </r>
  </si>
  <si>
    <t>(1) Corresponde al total de pensionmes emitidas a pago</t>
  </si>
  <si>
    <t>(2) Incluye pensiones por accidentes del trabajo, de trayecto y los ocurridos a dirigentes sindicales y gremiales.</t>
  </si>
  <si>
    <t>(3)Incluye Administradores Delegados.</t>
  </si>
  <si>
    <t>(4) Corresponde a pensiones del art.1° transitorio de la Ley N°16.744</t>
  </si>
  <si>
    <t xml:space="preserve">MONTOS TOTALES DE PENSIONES EMITIDAS A PAGO DE LA LEY N°16.744 </t>
  </si>
  <si>
    <t xml:space="preserve"> POR ACCIDENTES DEL TRABAJO Y ENFERMEDAD PROFESIONAL </t>
  </si>
  <si>
    <r>
      <t xml:space="preserve">I.S.L.(ex INP) </t>
    </r>
    <r>
      <rPr>
        <b/>
        <vertAlign val="superscript"/>
        <sz val="11"/>
        <rFont val="Calibri"/>
        <family val="2"/>
        <scheme val="minor"/>
      </rPr>
      <t>(1)</t>
    </r>
  </si>
  <si>
    <t>(1) Incluye N° de pensiones por accidentes  de trabajo, de trayecto y ocurridos a dirigentes sindicales. . Incluye Administradores Delegados.</t>
  </si>
  <si>
    <r>
      <t>MONTO DE PENSIONES EMITIDAS A PAGO</t>
    </r>
    <r>
      <rPr>
        <b/>
        <vertAlign val="superscript"/>
        <sz val="12"/>
        <color theme="3"/>
        <rFont val="Calibri"/>
        <family val="2"/>
        <scheme val="minor"/>
      </rPr>
      <t xml:space="preserve"> (1) (2)</t>
    </r>
    <r>
      <rPr>
        <b/>
        <sz val="12"/>
        <color theme="3"/>
        <rFont val="Calibri"/>
        <family val="2"/>
        <scheme val="minor"/>
      </rPr>
      <t xml:space="preserve"> DE LA LEY N°16.744 SEGUN ENTIDAD, SEGÚN TIPO DE PENSIÓN  Y SEXO</t>
    </r>
  </si>
  <si>
    <r>
      <t>Otras Pensiones</t>
    </r>
    <r>
      <rPr>
        <vertAlign val="superscript"/>
        <sz val="10"/>
        <rFont val="Calibri"/>
        <family val="2"/>
        <scheme val="minor"/>
      </rPr>
      <t xml:space="preserve"> (4)</t>
    </r>
  </si>
  <si>
    <r>
      <t xml:space="preserve">Otras Pensiones </t>
    </r>
    <r>
      <rPr>
        <vertAlign val="superscript"/>
        <sz val="10"/>
        <rFont val="Calibri"/>
        <family val="2"/>
        <scheme val="minor"/>
      </rPr>
      <t>(4)</t>
    </r>
  </si>
  <si>
    <t>NÚMERO DE INDEMNIZACIONES POR ACCIDENTES DEL TRABAJO, DE TRAYECTO Y ENFERMEDADES PROFESIONALES PAGADAS SEGUN ENTIDAD Y SEXO</t>
  </si>
  <si>
    <t>I.S.L.</t>
  </si>
  <si>
    <r>
      <t>Administración Delegada</t>
    </r>
    <r>
      <rPr>
        <b/>
        <vertAlign val="superscript"/>
        <sz val="10"/>
        <rFont val="Calibri"/>
        <family val="2"/>
        <scheme val="minor"/>
      </rPr>
      <t xml:space="preserve"> (1)</t>
    </r>
  </si>
  <si>
    <t>(1) Incluye indemnizaciones por accidentes  de trabajo, trayecto y por enfermedad profesional.</t>
  </si>
  <si>
    <t>MONTO DE INDEMNIZACIONES POR ACCIDENTES DEL TRABAJO, DE TRAYECTO</t>
  </si>
  <si>
    <t>Y ENFERMEDADES PROFESIONALES PAGADAS SEGUN ENTIDAD</t>
  </si>
  <si>
    <t xml:space="preserve"> NUMERO DE EMPRESAS AFILIADAS A  C.C.A.F.</t>
  </si>
  <si>
    <t>C.C.A.F.</t>
  </si>
  <si>
    <t>DE LOS ANDES</t>
  </si>
  <si>
    <t>LA ARAUCANA</t>
  </si>
  <si>
    <t>LOS HEROES</t>
  </si>
  <si>
    <t>18 DE SEPT.</t>
  </si>
  <si>
    <t>G.MISTRAL</t>
  </si>
  <si>
    <t xml:space="preserve"> NUMERO DE TRABAJADORES AFILIADOS  A  C.C.A.F.</t>
  </si>
  <si>
    <t xml:space="preserve"> NUMERO DE PENSIONADOS AFILIADOS A C.C.A.F.</t>
  </si>
  <si>
    <t xml:space="preserve">LOS HEROES </t>
  </si>
  <si>
    <t>NUMERO TOTAL DE AFILIADOS A C.C.A.F.</t>
  </si>
  <si>
    <t xml:space="preserve"> NÚMERO TOTAL DE TRABAJADORES AFILIADOS  A  C.C.A.F. </t>
  </si>
  <si>
    <t xml:space="preserve"> NÚMERO DE TRABAJADORES HOMBRES AFILIADOS  A  C.C.A.F.</t>
  </si>
  <si>
    <t xml:space="preserve"> NÚMERO DE TRABAJADORAS MUJERES AFILIADAS  A  C.C.A.F.</t>
  </si>
  <si>
    <t xml:space="preserve"> NÚMERO TOTAL DE PENSIONADOS AFILIADOS  A  C.C.A.F. </t>
  </si>
  <si>
    <t xml:space="preserve">LA ARAUCANA </t>
  </si>
  <si>
    <t xml:space="preserve"> NÚMERO DE PENSIONADOS HOMBRES AFILIADOS  A  C.C.A.F.</t>
  </si>
  <si>
    <t xml:space="preserve"> NÚMERO DE PENSIONADAS MUJERES AFILIADAS  A  C.C.A.F.</t>
  </si>
  <si>
    <t xml:space="preserve"> NUMERO TOTAL DE CREDITOS DE CONSUMO OTORGADOS POR EL SISTEMA C.C.A.F.</t>
  </si>
  <si>
    <t>No incluye Intermediación Financiera.</t>
  </si>
  <si>
    <t xml:space="preserve"> NUMERO DE PRESTAMOS OTORGADOS POR EL SISTEMA C.C.A.F. A AFILIADOS TRABAJADORES</t>
  </si>
  <si>
    <t xml:space="preserve"> NUMERO DE PRESTAMOS OTORGADOS POR EL SISTEMA C.C.A.F. A AFILIADOS PENSIONADOS</t>
  </si>
  <si>
    <t xml:space="preserve">NUMERO DE CREDITOS HIPOTECARIOS OTORGADOS POR EL SISTEMA CCAF </t>
  </si>
  <si>
    <t xml:space="preserve"> MONTO TOTAL DE CREDITOS DE CONSUMO OTORGADOS POR EL SISTEMA C.C.A.F.</t>
  </si>
  <si>
    <t xml:space="preserve">          AÑO 2015</t>
  </si>
  <si>
    <t>(En miles de $)</t>
  </si>
  <si>
    <t xml:space="preserve"> MONTO  DE PRESTAMOS OTORGADOS POR EL SISTEMA C.C.A.F. A AFILIADOS TRABAJADORES</t>
  </si>
  <si>
    <t>MONTO DE PRESTAMOS OTORGADOS POR EL SISTEMA C.C.A.F. A AFILIADOS PENSIONADOS</t>
  </si>
  <si>
    <t xml:space="preserve">MONTO DE CREDITOS HIPOTECARIOS OTORGADOS POR EL SISTEMA CCAF </t>
  </si>
  <si>
    <t>TASAS DE INTERES MENSUAL PARA OPERACIONES NO REAJUSTABLES EN MONEDA NACIONAL,</t>
  </si>
  <si>
    <t>SEGÚN PLAZOS, VIGENTES AL ULTIMO DIA DE CADA MES. AÑO 2015</t>
  </si>
  <si>
    <t>Monto menor o igual a 50 U.F.</t>
  </si>
  <si>
    <t>PLAZO 24 MESES</t>
  </si>
  <si>
    <t xml:space="preserve">Julio </t>
  </si>
  <si>
    <t xml:space="preserve">Agosto </t>
  </si>
  <si>
    <t>trabajador</t>
  </si>
  <si>
    <t>pensionado</t>
  </si>
  <si>
    <t>18 DE SEPTIEMBRE</t>
  </si>
  <si>
    <t>G. MISTRAL</t>
  </si>
  <si>
    <t>La equivalencia de las 50 UF es $ 1.281.455 al 31/12/2015</t>
  </si>
  <si>
    <t>Fuente: SUSESO: Central de Riesgo Financiero</t>
  </si>
  <si>
    <t>PLAZO 36 MESES</t>
  </si>
  <si>
    <t>PLAZO 60 MESES</t>
  </si>
  <si>
    <t>Monto mayor a 50 U.F. y menor o igual a 200 U.F.</t>
  </si>
  <si>
    <t>PLAZO 24 MESES /Tasas en porcentaje</t>
  </si>
  <si>
    <t>La equivalencia de las 200 UF es $ 5.125.818 al 31/12/2015</t>
  </si>
  <si>
    <t>PLAZO 36 MESES/ Tasas en porcentaje</t>
  </si>
  <si>
    <t>PLAZO 60 MESES/ Tasas en porcentaje</t>
  </si>
  <si>
    <t>TASA DE INTERÉS PROMEDIO OTORGADO POR CADA CCAF A SUS AFILIADOS</t>
  </si>
  <si>
    <t>Año 2015</t>
  </si>
  <si>
    <t>(en porcentajes)</t>
  </si>
  <si>
    <t>Todas las CCAF</t>
  </si>
  <si>
    <t>De Los Andes</t>
  </si>
  <si>
    <t>La Araucana</t>
  </si>
  <si>
    <t>Los Héroes</t>
  </si>
  <si>
    <t>18 de Septiembre</t>
  </si>
  <si>
    <t>Gabriela Mistral</t>
  </si>
  <si>
    <t>No incluye créditos hipotecarios. Considera nuevos créditos, renegociaciones y reprogramaciones</t>
  </si>
  <si>
    <t>TASA DE INTERÉS PROMEDIO OTORGADO POR CADA CCAF A AFILIADOS TRABAJADORES</t>
  </si>
  <si>
    <t>TASA DE INTERÉS PROMEDIO OTORGADO POR CADA CCAF A AFILIADOS PENSIONADOS</t>
  </si>
  <si>
    <t>NUMERO DE TRABAJADORES COTIZANTES AL REGIMEN SIL, POR C.C.A.F.</t>
  </si>
  <si>
    <t xml:space="preserve">   C. C. A. F.</t>
  </si>
  <si>
    <t>De los Andes</t>
  </si>
  <si>
    <t xml:space="preserve">18 de Septiembre </t>
  </si>
  <si>
    <t>NÚMERO DE TRABAJADORES COTIZANTES AL REGIMEN DE SUBSIDIOS POR INCAPACIDAD LABORAL, DISTRIBUIDOS POR REGIÓN</t>
  </si>
  <si>
    <t>MES</t>
  </si>
  <si>
    <t>Del Libertador General Bernardo O'Higgins</t>
  </si>
  <si>
    <t>De la Araucanía</t>
  </si>
  <si>
    <t>De Aysén del Gral. Carlos Ibáñez del Campo</t>
  </si>
  <si>
    <t>T O T A L</t>
  </si>
  <si>
    <t>LOS HÉROES</t>
  </si>
  <si>
    <t xml:space="preserve">18 DE SEPTIEMBRE </t>
  </si>
  <si>
    <t>GABRIELA MISTRAL</t>
  </si>
  <si>
    <r>
      <rPr>
        <b/>
        <sz val="8"/>
        <rFont val="Arial"/>
        <family val="2"/>
      </rPr>
      <t>NOTA:</t>
    </r>
    <r>
      <rPr>
        <sz val="8"/>
        <rFont val="Arial"/>
        <family val="2"/>
      </rPr>
      <t xml:space="preserve"> La distribución de los cotizantes por regiones está determinado sobre la base de las planillas de cotizaciones, por lo que las regiones más grandes, como la región metropolitana, pueden aparecer sobrevaluadas, puesto que muchas empresas grandes tienen centralizado el proceso de pago de cotizaciones en la región donde está ubicada la matriz.</t>
    </r>
  </si>
  <si>
    <t xml:space="preserve"> NÚMERO DE SUBSIDIOS INICIADOS DE ORIGEN COMÚN PAGADOS POR LAS C.C.A.F.</t>
  </si>
  <si>
    <t>AÑO 2 0 1 5</t>
  </si>
  <si>
    <t>Fuente: Informes estadísticos y financieros mensuales de las CCAF.</t>
  </si>
  <si>
    <t>NÚMERO DE DIAS PAGADOS EN SUBSIDIOS DE ORIGEN COMÚN POR LAS C.C.A.F.</t>
  </si>
  <si>
    <t>NÚMERO DE DIAS PAGADOS EN SUBSIDIOS DE ORIGEN COMÚN, DISTRIBUIDOS POR REGIÓN</t>
  </si>
  <si>
    <t>MONTO TOTAL PAGADO EN SUBSIDIOS DE ORIGEN COMÚN POR LAS C.C.A.F.</t>
  </si>
  <si>
    <t>(Cifras en miles de $)</t>
  </si>
  <si>
    <t xml:space="preserve"> (*): Los montos incluyen cotizaciones previsionales</t>
  </si>
  <si>
    <t>MONTO PAGADO EN SUBSIDIOS DE ORIGEN COMÚN, SIN CONSIDERAR PAGO DE COTIZACIONES PREVISIONALES, POR LAS C.C.A.F.</t>
  </si>
  <si>
    <t xml:space="preserve"> (*): Los montos no incluyen cotizaciones previsionales</t>
  </si>
  <si>
    <t>MONTO PAGADO EN COTIZACIONES PREVISIONALES POR LAS C.C.A.F.</t>
  </si>
  <si>
    <t>TIPO DE  COTIZACIÓN</t>
  </si>
  <si>
    <t>COTIZACIÓN PARA PENSIONES</t>
  </si>
  <si>
    <t>COTIZACIÓN PARA SALUD</t>
  </si>
  <si>
    <t>OTRAS  COTIZACIONES</t>
  </si>
  <si>
    <t>TOTAL  COTIZACIONES</t>
  </si>
  <si>
    <t>NÚMERO DE SUBSIDIOS MATERNALES INICIADOS SEGÚN TIPO DE SUBSIDIO, ENTIDAD PAGADORA Y MES (1)</t>
  </si>
  <si>
    <t>TIPO DE SUBSIDIO</t>
  </si>
  <si>
    <t>DESCANSO PRENATAL</t>
  </si>
  <si>
    <t>SUBSECRETARÍA DE SALUD PÚBLICA</t>
  </si>
  <si>
    <t>Fund. Asist. Y De Salud Trab. Del Bco. Estado</t>
  </si>
  <si>
    <t>Isapre Banmedica S.A.</t>
  </si>
  <si>
    <t>Isapre Chuquicamata Ltda.</t>
  </si>
  <si>
    <t>Isapre Colmena Golden Cross S.A.</t>
  </si>
  <si>
    <t>Isapre Consalud S.A.</t>
  </si>
  <si>
    <t>Isapre Cruz Blanca S.A.</t>
  </si>
  <si>
    <t>Isapre Cruz Del Norte Ltda.</t>
  </si>
  <si>
    <t xml:space="preserve">Isapre Optima S.A. (ex Ferrosalud) </t>
  </si>
  <si>
    <t>Isapre Fusat Ltda</t>
  </si>
  <si>
    <t>Isapre Mas Vida S.A.</t>
  </si>
  <si>
    <t>Isapre Rio Blanco Ltda.</t>
  </si>
  <si>
    <t>Isapre San Lorenzo Ltda.</t>
  </si>
  <si>
    <t>Isapre Vida Tres S.A.</t>
  </si>
  <si>
    <t>SUBTOTAL ISAPRE</t>
  </si>
  <si>
    <t xml:space="preserve">C.C.A.F. 18 DE SEPTIEMBRE </t>
  </si>
  <si>
    <t xml:space="preserve">C.C.A.F. DE LOS ANDES </t>
  </si>
  <si>
    <t xml:space="preserve">C.C.A.F. GABRIELA MISTRAL  </t>
  </si>
  <si>
    <t>C.C.A.F. LA ARAUCANA</t>
  </si>
  <si>
    <t>C.C.A.F. LOS HEROES</t>
  </si>
  <si>
    <t>SUBTOTAL CCAF</t>
  </si>
  <si>
    <t>DESCANSO POSTNATAL</t>
  </si>
  <si>
    <t>PERMISO POSTNATAL PARENTAL</t>
  </si>
  <si>
    <t>MUJERES SIN CONTRATO DE TRABAJO VIGENTE</t>
  </si>
  <si>
    <t>ENFERMEDAD GRAVE DEL NIÑO MENOR DE 1 AÑO</t>
  </si>
  <si>
    <t>TOTAL SISTEMA</t>
  </si>
  <si>
    <t>(1) Considera sólo la información de los subsidios maternales iniciados de cargo del Fondo Único de Prestaciones Familiares y Subsidios de Cesantía</t>
  </si>
  <si>
    <t>NÚMERO DE DÍAS DE SUBSIDIOS MATERNAL PAGADOS SEGÚN TIPO DE SUBSIDIO, ENTIDAD PAGADORA Y MES (1)</t>
  </si>
  <si>
    <t>(1) Considera sólo la información de los días de subsidio maternal de cargo del Fondo Único de Prestaciones Familiares y Subsidios de Cesantía</t>
  </si>
  <si>
    <t>GASTO EN SUBSIDIOS MATERNALES PAGADOS POR EL FONDO ÚNICO DE PRESTACIONES FAMILIARES Y SUBSIDIOS DE CESANTÍA, SEGÚN TIPO DE SUBSIDIO, ENTIDAD PAGADORA Y MES (1)</t>
  </si>
  <si>
    <t>Cifras sujetas a revisión.</t>
  </si>
  <si>
    <t>(1) Corresponde al gasto emitido en subsidios y cotizaciones</t>
  </si>
  <si>
    <t>NÚMERO DE SUBSIDIOS POR PERMISO POSTNATAL PARENTAL INICIADOS SEGÚN ENTIDAD PAGADORA, MODALIDAD DE EXTENSIÓN Y MES</t>
  </si>
  <si>
    <t>ENTIDAD PAGADORA</t>
  </si>
  <si>
    <t>Jornada Parcial</t>
  </si>
  <si>
    <t>Jornada Completa</t>
  </si>
  <si>
    <t>Isapre Ferrosalud S.A.</t>
  </si>
  <si>
    <t>NÚMERO DE PERMISOS POR PERMISO POSTNATAL PARENTAL TRASPASADOS AL PADRE SEGÚN ENTIDAD PAGADORA Y MODALIDAD DE EXTENSIÓN (1)</t>
  </si>
  <si>
    <t>Nota: Corresponden a permisos traspasdos de la madre al padre y no a un nuevo subsidio iniciado. El permiso puede ser traspasado al padre a partir de la séptima semana del mismo, por el número de semanas que la madre indique. Las semanas utilizadas por el padre deberán ubicarse en el período final del permiso.</t>
  </si>
  <si>
    <t>NÚMERO  DE ASIGNACIONES FAMILIARES PAGADAS SEGÚN INSTITUCIONES Y MES</t>
  </si>
  <si>
    <t>COD</t>
  </si>
  <si>
    <t>ENTIDADES PAGADORAS</t>
  </si>
  <si>
    <t>Septiembre(*)</t>
  </si>
  <si>
    <t>Octubre(*)</t>
  </si>
  <si>
    <t>Noviembre(*)</t>
  </si>
  <si>
    <t>Diciembre (*)</t>
  </si>
  <si>
    <t>Instituto de Previsión Social (IPS)</t>
  </si>
  <si>
    <t xml:space="preserve">CCAF Los Héroes </t>
  </si>
  <si>
    <t>CCAF De Los Andes</t>
  </si>
  <si>
    <t>CCAF Gabriela Mistral</t>
  </si>
  <si>
    <t xml:space="preserve">CCAF 18 de Septiembre </t>
  </si>
  <si>
    <t>CCAF La Araucana</t>
  </si>
  <si>
    <t>Subtotal CCAF</t>
  </si>
  <si>
    <t>Administradora de Fondos Cesantía (AFC)</t>
  </si>
  <si>
    <t>Servicio de Tesorerías (Servicios Públicos Centralizados y Pensionados)</t>
  </si>
  <si>
    <t>Servicio de Salud Concepción</t>
  </si>
  <si>
    <t>Servicio de Salud Arauco</t>
  </si>
  <si>
    <t>Servicio de Salud Antofagasta</t>
  </si>
  <si>
    <t>Servicio de Salud Araucanía Norte</t>
  </si>
  <si>
    <t>Servicio de Salud Araucanía Sur</t>
  </si>
  <si>
    <t>Servicio de Salud Arica</t>
  </si>
  <si>
    <t>Servicio de Salud Atacama</t>
  </si>
  <si>
    <t>Servicio de Salud de Aysén</t>
  </si>
  <si>
    <t>Servicio de Salud Biobío</t>
  </si>
  <si>
    <t>Servicio de Salud Coquimbo</t>
  </si>
  <si>
    <t>Servicio de Salud Iquique</t>
  </si>
  <si>
    <t>Servicio de Salud del Reloncaví</t>
  </si>
  <si>
    <t>Servicio de Salud Magallanes</t>
  </si>
  <si>
    <t>Servicio de Salud Ñuble</t>
  </si>
  <si>
    <t>Servicio de Salud Osorno</t>
  </si>
  <si>
    <t>Servicio de Salud Aconcagua</t>
  </si>
  <si>
    <t>Servicio de Salud Talcahuano</t>
  </si>
  <si>
    <t>Servicio de Salud Valdivia</t>
  </si>
  <si>
    <t>Servicio de Salud Valparaíso-San Antonio</t>
  </si>
  <si>
    <t>Servicio de Salud Viña Del Mar-Quillota</t>
  </si>
  <si>
    <t>Servicio de Salud de O'Higgins</t>
  </si>
  <si>
    <t>Servicio de Salud del Maule</t>
  </si>
  <si>
    <t>Servicio de Salud Metropolitano Central</t>
  </si>
  <si>
    <t>Servicio de Salud Metropolitano Norte</t>
  </si>
  <si>
    <t>Servicio de Salud Metropolitano Occidente</t>
  </si>
  <si>
    <t>Servicio de Salud Metropolitano Oriente</t>
  </si>
  <si>
    <t>Servicio de Salud Metropolitano Sur</t>
  </si>
  <si>
    <t xml:space="preserve">Servicio de Salud Metropolitano Sur Oriente </t>
  </si>
  <si>
    <t>Servicio de Salud Chiloé</t>
  </si>
  <si>
    <t>Universidad de Chile</t>
  </si>
  <si>
    <t>Universidad de Santiago de Chile</t>
  </si>
  <si>
    <t>Universidad Tecnológica Metropolitana</t>
  </si>
  <si>
    <t>Universidad de Tarapacá</t>
  </si>
  <si>
    <t>Universidad Arturo Prat</t>
  </si>
  <si>
    <t>Universidad de Antofagasta</t>
  </si>
  <si>
    <t>Universidad de La Serena</t>
  </si>
  <si>
    <t>Universidad de Valparaíso</t>
  </si>
  <si>
    <t>Universidad de Atacama</t>
  </si>
  <si>
    <t>Universidad Playa Ancha de Ciencias de la Educación</t>
  </si>
  <si>
    <t>Universidad de Biobío</t>
  </si>
  <si>
    <t>Universidad de La Frontera</t>
  </si>
  <si>
    <t>Universidad de Los Lagos</t>
  </si>
  <si>
    <t>Universidad de Magallanes</t>
  </si>
  <si>
    <t>Universidad de Talca</t>
  </si>
  <si>
    <t>Universidad Metropolitana de Ciencias de la Educación</t>
  </si>
  <si>
    <t>Superintendencia de Seguridad Social</t>
  </si>
  <si>
    <t xml:space="preserve">Servicio Hidrográfico y Oceanográfico de la Armada </t>
  </si>
  <si>
    <t>Instituto Nacional de Deportes</t>
  </si>
  <si>
    <t>Dirección General de Aeronáutica Civil</t>
  </si>
  <si>
    <t>Superintendencia de Electricidad y Combustibles</t>
  </si>
  <si>
    <t>Superintendencia de Valores y Seguros</t>
  </si>
  <si>
    <t>Superintendencia de Servicios Sanitarios</t>
  </si>
  <si>
    <t xml:space="preserve">Superintendencia de Salud </t>
  </si>
  <si>
    <t>Servicio Nacional de Capacitación y Empleo</t>
  </si>
  <si>
    <t>Fondo de Solidaridad e Inversión Social</t>
  </si>
  <si>
    <t>Instituto Nacional de Hidráulica</t>
  </si>
  <si>
    <t>Junta Nacional de Auxilio Escolar y Becas</t>
  </si>
  <si>
    <t>Dirección General del Crédito Prendario</t>
  </si>
  <si>
    <t>Instituto Nacional de Estadísticas</t>
  </si>
  <si>
    <t>Instituto de Desarrollo Agropecuario</t>
  </si>
  <si>
    <t>Servicio Agrícola y Ganadero</t>
  </si>
  <si>
    <t>Comisión Nacional de Investigación Científica y Tecnológica</t>
  </si>
  <si>
    <t>Corporación de Fomento de la Producción</t>
  </si>
  <si>
    <t>Comisión Chilena de Energía Nuclear</t>
  </si>
  <si>
    <t>Servicio Nacional de Menores</t>
  </si>
  <si>
    <t>Contraloría General de la Republica</t>
  </si>
  <si>
    <t>Servicio Nacional de Turismo</t>
  </si>
  <si>
    <t>Parque Metropolitano de Santiago</t>
  </si>
  <si>
    <t>Comisión Nacional de Energía</t>
  </si>
  <si>
    <t>Fondo Nacional de Salud</t>
  </si>
  <si>
    <t>Central de Abastecimiento</t>
  </si>
  <si>
    <t>Instituto de Salud Publica</t>
  </si>
  <si>
    <t>Servicio Nacional de la Mujer</t>
  </si>
  <si>
    <t>Centro de Referencia de Salud Cordillera Oriente</t>
  </si>
  <si>
    <t>Centro de Referencia de Salud Maipú</t>
  </si>
  <si>
    <t>Hospital Padre Alberto Hurtado</t>
  </si>
  <si>
    <t>Gobierno Regional de Atacama</t>
  </si>
  <si>
    <t>Gobierno Regional de Coquimbo</t>
  </si>
  <si>
    <t>Gobierno Regional de O'Higgins</t>
  </si>
  <si>
    <t>Gobierno Regional del Maule</t>
  </si>
  <si>
    <t>Gobierno Regional de La Araucanía</t>
  </si>
  <si>
    <t>Gobierno Regional Metropolitano de Santiago</t>
  </si>
  <si>
    <t>Instituto Antártico Chileno</t>
  </si>
  <si>
    <t>Servicio Nacional de Aduanas</t>
  </si>
  <si>
    <t>Consejo de Defensa del estado</t>
  </si>
  <si>
    <t>Defensoria Penal Pública</t>
  </si>
  <si>
    <t>Instituto Geográfico Militar</t>
  </si>
  <si>
    <t>Servicio Aerofotogrametrico de la FACH</t>
  </si>
  <si>
    <t>Comisión Chilena del Cobre</t>
  </si>
  <si>
    <t>SERVIU Región de Coquimbo</t>
  </si>
  <si>
    <t>SERVIU Región del Biobío</t>
  </si>
  <si>
    <t>SERVIU Región Los Lagos</t>
  </si>
  <si>
    <t>Corporación Nacional de Desarrollo Indigena (CONADI)</t>
  </si>
  <si>
    <t>Corporación Asistencia Judicial Región Metropolitana</t>
  </si>
  <si>
    <t>Instituto de Investigaciones y Control</t>
  </si>
  <si>
    <t>Gobierno Regional de Arica y Parinacota</t>
  </si>
  <si>
    <t>Subtotal Servicios Públicos Descentralizados</t>
  </si>
  <si>
    <t>Dirección de Previsión de Carabineros de Chile</t>
  </si>
  <si>
    <t xml:space="preserve">Caja de Previsión de la Defensa Nacional </t>
  </si>
  <si>
    <t>Subtotal Cajas de Previsión</t>
  </si>
  <si>
    <t>Mutual de Seguridad de la C.Ch.C</t>
  </si>
  <si>
    <t>Instituto de Seguridad Laboral (ISL)</t>
  </si>
  <si>
    <t>Subtotal Administradores de la Ley N° 16.744</t>
  </si>
  <si>
    <t>A.F.P. Modelo S.A.</t>
  </si>
  <si>
    <t>A.F.P. Cuprum S.A.</t>
  </si>
  <si>
    <t>A.F.P. Habitat S.A</t>
  </si>
  <si>
    <t>A.F.P. Planvital S.A.</t>
  </si>
  <si>
    <t>A.F.P. Provida S.A.</t>
  </si>
  <si>
    <t>A.F.P. Capital S.A.</t>
  </si>
  <si>
    <t>Subtotal Admistradoras de Fondos de Pensiones (AFP)</t>
  </si>
  <si>
    <t>Consorcio Nacional de Seguros</t>
  </si>
  <si>
    <t>Principal Cía. de Seguros de Vida de Chile S.A.</t>
  </si>
  <si>
    <t>Chilena Consolidada Seguros de Vida S.A</t>
  </si>
  <si>
    <t>Euroamerica Seguros de Vida S.A.</t>
  </si>
  <si>
    <t>Seguros Vida Security Prevision S.A</t>
  </si>
  <si>
    <t>Renta Nacional Cía. de Seguros de Vida S.A.</t>
  </si>
  <si>
    <t>Corpseguros S.A Ex ING Seguros de Vida</t>
  </si>
  <si>
    <t>Metlife Chile Seguros de Vida S.A.</t>
  </si>
  <si>
    <t>Corp Vida Cía. de Seguros de Vida S.A</t>
  </si>
  <si>
    <t>BCI Seguros de Vida S.A (Ex-Axa )</t>
  </si>
  <si>
    <t>CN Life Cía. de Seguros S.A</t>
  </si>
  <si>
    <t>Penta Vida Cía de Seguros de Vida S.A</t>
  </si>
  <si>
    <t>Bice Vida Cía. De Seguros de Vida S.A</t>
  </si>
  <si>
    <t>Ohio National Seguros de Vida S.A.</t>
  </si>
  <si>
    <t>BBVA Seguros de Vida S.A.</t>
  </si>
  <si>
    <t>Mapfre Cía. De Seguros de Vida de Chile S.A</t>
  </si>
  <si>
    <t>Seguros de Vida Sura S.A</t>
  </si>
  <si>
    <t>Subtotal Compañias de Seguros</t>
  </si>
  <si>
    <t>(*):Cifra incompleta, ya que al cierre del presente informe (08/02/2016), no han llegado los informes faltantes.</t>
  </si>
  <si>
    <t>GASTO EN ASIGNACIONES FAMILIARES PAGADAS SEGÚN INSTITUCIONES Y MES</t>
  </si>
  <si>
    <t xml:space="preserve">Febrero </t>
  </si>
  <si>
    <t xml:space="preserve">Mayo </t>
  </si>
  <si>
    <t>Diciembre(*)</t>
  </si>
  <si>
    <t>Servicio de Salud San Felipe-Los Andes</t>
  </si>
  <si>
    <t>Comisión Nacional de Acreditación</t>
  </si>
  <si>
    <t>Servicio Electoral</t>
  </si>
  <si>
    <t>Consejo de Defensa del Estado</t>
  </si>
  <si>
    <t>Junta Nacional de Jardines Infantiles</t>
  </si>
  <si>
    <t>Servicio de Registro Civil e Identificación</t>
  </si>
  <si>
    <t>Corporación de Asistencia Judicial Región Metropolitana</t>
  </si>
  <si>
    <t>Cía. De Seguros Consorcio Nacional de Seguros</t>
  </si>
  <si>
    <t>Las cifras no incluyen las rebajas de cheques caducados y revalidados; si, los pagos retroactivos.</t>
  </si>
  <si>
    <t>(*):Cifra incompleta, ya que al cierre del presente informe (08/02/2015), no han llegado los informes faltantes.</t>
  </si>
  <si>
    <t xml:space="preserve"> SUBSIDIOS FAMILIARES EMITIDOS,  BENEFICIARIOS, MONTO Y CAUSANTES POR TIPO</t>
  </si>
  <si>
    <t>Tipo de causante</t>
  </si>
  <si>
    <t>Menores de 18 años</t>
  </si>
  <si>
    <t>Mujer embarazada</t>
  </si>
  <si>
    <t>Madre del menor</t>
  </si>
  <si>
    <t>Inválidos</t>
  </si>
  <si>
    <t>Discapacitado mental</t>
  </si>
  <si>
    <t>TOTAL CAUSANTES</t>
  </si>
  <si>
    <t>N° DE BENEFICIARIOS</t>
  </si>
  <si>
    <t>MONTO EMITIDO (Miles de $)</t>
  </si>
  <si>
    <t>NUMERO DE CAUSANTES DE SUBSIDIOS FAMILIARES EMITIDOS, SEGÚN REGIONES</t>
  </si>
  <si>
    <t>Arica y Parinacota</t>
  </si>
  <si>
    <t>Tarapacá</t>
  </si>
  <si>
    <t>Antofagasta</t>
  </si>
  <si>
    <t>Atacama</t>
  </si>
  <si>
    <t>Coquimbo</t>
  </si>
  <si>
    <t>Valparaíso</t>
  </si>
  <si>
    <t>Libertador General Bernardo O'Higgins</t>
  </si>
  <si>
    <t>Maule</t>
  </si>
  <si>
    <t>Biobío</t>
  </si>
  <si>
    <t>Araucanía</t>
  </si>
  <si>
    <t>Los Ríos</t>
  </si>
  <si>
    <t>Los Lagos</t>
  </si>
  <si>
    <t>Aysén del General Carlos Ibañez del Campo</t>
  </si>
  <si>
    <t>Magallanes y Antártica Chilena</t>
  </si>
  <si>
    <t>Metropolitana</t>
  </si>
  <si>
    <t>NUMERO DE SUBSIDIOS FAMILIARES EMITIDOS SEGÚN TIPO DE CAUSANTES Y REGIONES</t>
  </si>
  <si>
    <t>REGIONES</t>
  </si>
  <si>
    <t>Discapacitados mentales</t>
  </si>
  <si>
    <t>MENORES 18 años</t>
  </si>
  <si>
    <t>EMBARAZADAS</t>
  </si>
  <si>
    <t>MADRES</t>
  </si>
  <si>
    <t>INVALIDOS</t>
  </si>
  <si>
    <t>Discapacitados Mentales</t>
  </si>
  <si>
    <t>Total País</t>
  </si>
  <si>
    <t>TOTAL DE CAUSANTES DE SUBSIDIO FAMILIAR EMITIDOS A PAGO, POR COMUNA</t>
  </si>
  <si>
    <t>Cod_Comuna</t>
  </si>
  <si>
    <t>Nombre Comuna</t>
  </si>
  <si>
    <t>Promedio anual</t>
  </si>
  <si>
    <t>TOTAL NACIONAL</t>
  </si>
  <si>
    <t>Arica</t>
  </si>
  <si>
    <t>Camarones</t>
  </si>
  <si>
    <t>General Lagos</t>
  </si>
  <si>
    <t>Putre</t>
  </si>
  <si>
    <t>Alto Hospicio</t>
  </si>
  <si>
    <t>Camiña</t>
  </si>
  <si>
    <t>Colchane</t>
  </si>
  <si>
    <t>Huara</t>
  </si>
  <si>
    <t>Iquique</t>
  </si>
  <si>
    <t>Pica</t>
  </si>
  <si>
    <t>Pozo Almonte</t>
  </si>
  <si>
    <t>Calama</t>
  </si>
  <si>
    <t>María Elena</t>
  </si>
  <si>
    <t>Mejillones</t>
  </si>
  <si>
    <t>Ollagüe</t>
  </si>
  <si>
    <t>San Pedro de Atacama</t>
  </si>
  <si>
    <t>Sierra Gorda</t>
  </si>
  <si>
    <t>Taltal</t>
  </si>
  <si>
    <t>Tocopilla</t>
  </si>
  <si>
    <t>Alto del Carmen</t>
  </si>
  <si>
    <t>Caldera</t>
  </si>
  <si>
    <t>Chañaral</t>
  </si>
  <si>
    <t>Copiapó</t>
  </si>
  <si>
    <t>Diego de Almagro</t>
  </si>
  <si>
    <t>Freirina</t>
  </si>
  <si>
    <t>Huasco</t>
  </si>
  <si>
    <t>Tierra Amarilla</t>
  </si>
  <si>
    <t>Vallenar</t>
  </si>
  <si>
    <t>Andacollo</t>
  </si>
  <si>
    <t>Canela</t>
  </si>
  <si>
    <t>Combarbalá</t>
  </si>
  <si>
    <t>Illapel</t>
  </si>
  <si>
    <t>La Higuera</t>
  </si>
  <si>
    <t>La Serena</t>
  </si>
  <si>
    <t>Los Vilos</t>
  </si>
  <si>
    <t>Monte Patria</t>
  </si>
  <si>
    <t>Ovalle</t>
  </si>
  <si>
    <t>Paiguano</t>
  </si>
  <si>
    <t>Punitaqui</t>
  </si>
  <si>
    <t>Río Hurtado</t>
  </si>
  <si>
    <t>Salamanca</t>
  </si>
  <si>
    <t>Vicuña</t>
  </si>
  <si>
    <t>Algarrobo</t>
  </si>
  <si>
    <t>Cabildo</t>
  </si>
  <si>
    <t>Calle Larga</t>
  </si>
  <si>
    <t>Cartagena</t>
  </si>
  <si>
    <t>Casablanca</t>
  </si>
  <si>
    <t>Catemu</t>
  </si>
  <si>
    <t>Concón</t>
  </si>
  <si>
    <t>El Quisco</t>
  </si>
  <si>
    <t>El Tabo</t>
  </si>
  <si>
    <t>Hijuelas</t>
  </si>
  <si>
    <t>Isla de Pascua</t>
  </si>
  <si>
    <t>Juan Fernández</t>
  </si>
  <si>
    <t>Calera</t>
  </si>
  <si>
    <t>La Cruz</t>
  </si>
  <si>
    <t>La Ligua</t>
  </si>
  <si>
    <t>Limache</t>
  </si>
  <si>
    <t>Llaillay</t>
  </si>
  <si>
    <t>Los Andes</t>
  </si>
  <si>
    <t>Nogales</t>
  </si>
  <si>
    <t>Olmué</t>
  </si>
  <si>
    <t>Panquehue</t>
  </si>
  <si>
    <t>Papudo</t>
  </si>
  <si>
    <t>Petorca</t>
  </si>
  <si>
    <t>Puchuncaví</t>
  </si>
  <si>
    <t>Putaendo</t>
  </si>
  <si>
    <t>Quillota</t>
  </si>
  <si>
    <t>Quilpué</t>
  </si>
  <si>
    <t>Quintero</t>
  </si>
  <si>
    <t>Rinconada</t>
  </si>
  <si>
    <t>San Antonio</t>
  </si>
  <si>
    <t>San Esteban</t>
  </si>
  <si>
    <t>San Felipe</t>
  </si>
  <si>
    <t>Santa María</t>
  </si>
  <si>
    <t>Santo Domingo</t>
  </si>
  <si>
    <t>Villa Alemana</t>
  </si>
  <si>
    <t>Viña del Mar</t>
  </si>
  <si>
    <t>Zapallar</t>
  </si>
  <si>
    <t>Chépica</t>
  </si>
  <si>
    <t>Chimbarongo</t>
  </si>
  <si>
    <t>Codegua</t>
  </si>
  <si>
    <t>Coinco</t>
  </si>
  <si>
    <t>Coltauco</t>
  </si>
  <si>
    <t>Doñihue</t>
  </si>
  <si>
    <t>Graneros</t>
  </si>
  <si>
    <t>La Estrella</t>
  </si>
  <si>
    <t>Las Cabras</t>
  </si>
  <si>
    <t>Litueche</t>
  </si>
  <si>
    <t>Lolol</t>
  </si>
  <si>
    <t>Machalí</t>
  </si>
  <si>
    <t>Malloa</t>
  </si>
  <si>
    <t>Marchihue</t>
  </si>
  <si>
    <t>Mostazal</t>
  </si>
  <si>
    <t>Nancagua</t>
  </si>
  <si>
    <t>Navidad</t>
  </si>
  <si>
    <t>Olivar</t>
  </si>
  <si>
    <t>Palmilla</t>
  </si>
  <si>
    <t>Paredones</t>
  </si>
  <si>
    <t>Peralillo</t>
  </si>
  <si>
    <t>Peumo</t>
  </si>
  <si>
    <t>Pichidegua</t>
  </si>
  <si>
    <t>Pichilemu</t>
  </si>
  <si>
    <t>Placilla</t>
  </si>
  <si>
    <t>Pumanque</t>
  </si>
  <si>
    <t>Quinta de Tilcoco</t>
  </si>
  <si>
    <t>Rancagua</t>
  </si>
  <si>
    <t>Rengo</t>
  </si>
  <si>
    <t>Requínoa</t>
  </si>
  <si>
    <t>San Fernando</t>
  </si>
  <si>
    <t>San Vicente</t>
  </si>
  <si>
    <t>Santa Cruz</t>
  </si>
  <si>
    <t>Cauquenes</t>
  </si>
  <si>
    <t>Chanco</t>
  </si>
  <si>
    <t>Colbún</t>
  </si>
  <si>
    <t>Constitución</t>
  </si>
  <si>
    <t>Curepto</t>
  </si>
  <si>
    <t>Curicó</t>
  </si>
  <si>
    <t>Empedrado</t>
  </si>
  <si>
    <t>Hualañé</t>
  </si>
  <si>
    <t>Licantén</t>
  </si>
  <si>
    <t>Linares</t>
  </si>
  <si>
    <t>Longaví</t>
  </si>
  <si>
    <t>Molina</t>
  </si>
  <si>
    <t>Parral</t>
  </si>
  <si>
    <t>Pelarco</t>
  </si>
  <si>
    <t>Pelluhue</t>
  </si>
  <si>
    <t>Pencahue</t>
  </si>
  <si>
    <t>Rauco</t>
  </si>
  <si>
    <t>Retiro</t>
  </si>
  <si>
    <t>Río Claro</t>
  </si>
  <si>
    <t>Romeral</t>
  </si>
  <si>
    <t>Sagrada Familia</t>
  </si>
  <si>
    <t>San Clemente</t>
  </si>
  <si>
    <t>San Javier</t>
  </si>
  <si>
    <t>San Rafael</t>
  </si>
  <si>
    <t>Talca</t>
  </si>
  <si>
    <t>Teno</t>
  </si>
  <si>
    <t>Vichuquén</t>
  </si>
  <si>
    <t>Villa Alegre</t>
  </si>
  <si>
    <t>Yerbas Buenas</t>
  </si>
  <si>
    <t>Alto Biobío</t>
  </si>
  <si>
    <t>Antuco</t>
  </si>
  <si>
    <t>Arauco</t>
  </si>
  <si>
    <t>Bulnes</t>
  </si>
  <si>
    <t>Cabrero</t>
  </si>
  <si>
    <t>Cañete</t>
  </si>
  <si>
    <t>Chiguayante</t>
  </si>
  <si>
    <t>Chillán</t>
  </si>
  <si>
    <t>Chillán Viejo</t>
  </si>
  <si>
    <t>Cobquecura</t>
  </si>
  <si>
    <t>Coelemu</t>
  </si>
  <si>
    <t>Coihueco</t>
  </si>
  <si>
    <t>Concepción</t>
  </si>
  <si>
    <t>Contulmo</t>
  </si>
  <si>
    <t>Coronel</t>
  </si>
  <si>
    <t>Curanilahue</t>
  </si>
  <si>
    <t>El Carmen</t>
  </si>
  <si>
    <t>Florida</t>
  </si>
  <si>
    <t>Hualpén</t>
  </si>
  <si>
    <t>Hualqui</t>
  </si>
  <si>
    <t>Laja</t>
  </si>
  <si>
    <t>Lebu</t>
  </si>
  <si>
    <t>Los Álamos</t>
  </si>
  <si>
    <t>Los Ángeles</t>
  </si>
  <si>
    <t>Lota</t>
  </si>
  <si>
    <t>Mulchén</t>
  </si>
  <si>
    <t>Nacimiento</t>
  </si>
  <si>
    <t>Negrete</t>
  </si>
  <si>
    <t>Ninhue</t>
  </si>
  <si>
    <t>Ñiquén</t>
  </si>
  <si>
    <t>Pemuco</t>
  </si>
  <si>
    <t>Penco</t>
  </si>
  <si>
    <t>Pinto</t>
  </si>
  <si>
    <t>Portezuelo</t>
  </si>
  <si>
    <t>Quilaco</t>
  </si>
  <si>
    <t>Quilleco</t>
  </si>
  <si>
    <t>Quillón</t>
  </si>
  <si>
    <t>Quirihue</t>
  </si>
  <si>
    <t>Ránquil</t>
  </si>
  <si>
    <t>San Carlos</t>
  </si>
  <si>
    <t>San Fabián</t>
  </si>
  <si>
    <t>San Ignacio</t>
  </si>
  <si>
    <t>San Nicolás</t>
  </si>
  <si>
    <t>San Pedro de la Paz</t>
  </si>
  <si>
    <t>San Rosendo</t>
  </si>
  <si>
    <t>Santa Bárbara</t>
  </si>
  <si>
    <t>Santa Juana</t>
  </si>
  <si>
    <t>Talcahuano</t>
  </si>
  <si>
    <t>Tirúa</t>
  </si>
  <si>
    <t>Tomé</t>
  </si>
  <si>
    <t>Treguaco</t>
  </si>
  <si>
    <t>Tucapel</t>
  </si>
  <si>
    <t>Yumbel</t>
  </si>
  <si>
    <t>Yungay</t>
  </si>
  <si>
    <t>Angol</t>
  </si>
  <si>
    <t>Carahue</t>
  </si>
  <si>
    <t>Cholchol</t>
  </si>
  <si>
    <t>Collipulli</t>
  </si>
  <si>
    <t>Cunco</t>
  </si>
  <si>
    <t>Curacautín</t>
  </si>
  <si>
    <t>Curarrehue</t>
  </si>
  <si>
    <t>Ercilla</t>
  </si>
  <si>
    <t>Freire</t>
  </si>
  <si>
    <t>Galvarino</t>
  </si>
  <si>
    <t>Gorbea</t>
  </si>
  <si>
    <t>Lautaro</t>
  </si>
  <si>
    <t>Loncoche</t>
  </si>
  <si>
    <t>Lonquimay</t>
  </si>
  <si>
    <t>Los Sauces</t>
  </si>
  <si>
    <t>Lumaco</t>
  </si>
  <si>
    <t>Melipeuco</t>
  </si>
  <si>
    <t>Nueva Imperial</t>
  </si>
  <si>
    <t>Padre Las Casas</t>
  </si>
  <si>
    <t>Perquenco</t>
  </si>
  <si>
    <t>Pitrufquén</t>
  </si>
  <si>
    <t>Saavedra</t>
  </si>
  <si>
    <t>Pucón</t>
  </si>
  <si>
    <t>Purén</t>
  </si>
  <si>
    <t>Renaico</t>
  </si>
  <si>
    <t>Temuco</t>
  </si>
  <si>
    <t>Teodoro Schmidt</t>
  </si>
  <si>
    <t>Toltén</t>
  </si>
  <si>
    <t>Traiguén</t>
  </si>
  <si>
    <t>Victoria</t>
  </si>
  <si>
    <t>Vilcún</t>
  </si>
  <si>
    <t>Villarrica</t>
  </si>
  <si>
    <t>Corral</t>
  </si>
  <si>
    <t>Futrono</t>
  </si>
  <si>
    <t>La Unión</t>
  </si>
  <si>
    <t>Lago Ranco</t>
  </si>
  <si>
    <t>Lanco</t>
  </si>
  <si>
    <t>Máfil</t>
  </si>
  <si>
    <t>Mariquina</t>
  </si>
  <si>
    <t>Paillaco</t>
  </si>
  <si>
    <t>Panguipulli</t>
  </si>
  <si>
    <t>Río Bueno</t>
  </si>
  <si>
    <t>Valdivia</t>
  </si>
  <si>
    <t>Ancud</t>
  </si>
  <si>
    <t>Calbuco</t>
  </si>
  <si>
    <t>Castro</t>
  </si>
  <si>
    <t>Chaitén</t>
  </si>
  <si>
    <t>Chonchi</t>
  </si>
  <si>
    <t>Cochamó</t>
  </si>
  <si>
    <t>Curaco de Vélez</t>
  </si>
  <si>
    <t>Dalcahue</t>
  </si>
  <si>
    <t>Fresia</t>
  </si>
  <si>
    <t>Frutillar</t>
  </si>
  <si>
    <t>Futaleufú</t>
  </si>
  <si>
    <t>Hualaihué</t>
  </si>
  <si>
    <t>Llanquihue</t>
  </si>
  <si>
    <t>Los Muermos</t>
  </si>
  <si>
    <t>Maullín</t>
  </si>
  <si>
    <t>Osorno</t>
  </si>
  <si>
    <t>Palena</t>
  </si>
  <si>
    <t>Puerto Montt</t>
  </si>
  <si>
    <t>Puerto Octay</t>
  </si>
  <si>
    <t>Puerto Varas</t>
  </si>
  <si>
    <t>Puqueldón</t>
  </si>
  <si>
    <t>Purranque</t>
  </si>
  <si>
    <t>Puyehue</t>
  </si>
  <si>
    <t>Queilén</t>
  </si>
  <si>
    <t>Quellón</t>
  </si>
  <si>
    <t>Quemchi</t>
  </si>
  <si>
    <t>Quinchao</t>
  </si>
  <si>
    <t>Río Negro</t>
  </si>
  <si>
    <t>San Juan de la Costa</t>
  </si>
  <si>
    <t>San Pablo</t>
  </si>
  <si>
    <t>Aysén</t>
  </si>
  <si>
    <t>Chile Chico</t>
  </si>
  <si>
    <t>Cisnes</t>
  </si>
  <si>
    <t>Cochrane</t>
  </si>
  <si>
    <t>Coyhaique</t>
  </si>
  <si>
    <t>Guaitecas</t>
  </si>
  <si>
    <t>Lago Verde</t>
  </si>
  <si>
    <t>O’Higgins</t>
  </si>
  <si>
    <t>Río Ibáñez</t>
  </si>
  <si>
    <t>Tortel</t>
  </si>
  <si>
    <t>Antártica</t>
  </si>
  <si>
    <t>Cabo de Hornos (Ex - Navarino)</t>
  </si>
  <si>
    <t>Laguna Blanca</t>
  </si>
  <si>
    <t>Porvenir</t>
  </si>
  <si>
    <t>Primavera</t>
  </si>
  <si>
    <t>Natales</t>
  </si>
  <si>
    <t>Punta Arenas</t>
  </si>
  <si>
    <t>Río Verde</t>
  </si>
  <si>
    <t>San Gregorio</t>
  </si>
  <si>
    <t>Timaukel</t>
  </si>
  <si>
    <t>Torres del Paine</t>
  </si>
  <si>
    <t>Alhué</t>
  </si>
  <si>
    <t>Buin</t>
  </si>
  <si>
    <t>Calera de Tango</t>
  </si>
  <si>
    <t>Cerrillos</t>
  </si>
  <si>
    <t>Cerro Navia</t>
  </si>
  <si>
    <t>Colina</t>
  </si>
  <si>
    <t>Conchalí</t>
  </si>
  <si>
    <t>Curacaví</t>
  </si>
  <si>
    <t>El Bosque</t>
  </si>
  <si>
    <t>El Monte</t>
  </si>
  <si>
    <t>Estación Central</t>
  </si>
  <si>
    <t>Huechuraba</t>
  </si>
  <si>
    <t>Independencia</t>
  </si>
  <si>
    <t>Isla de Maipo</t>
  </si>
  <si>
    <t>La Cisterna</t>
  </si>
  <si>
    <t>La Florida</t>
  </si>
  <si>
    <t>La Granja</t>
  </si>
  <si>
    <t>La Pintana</t>
  </si>
  <si>
    <t>La Reina</t>
  </si>
  <si>
    <t xml:space="preserve">Lampa </t>
  </si>
  <si>
    <t>Las Condes</t>
  </si>
  <si>
    <t>Lo Barnechea</t>
  </si>
  <si>
    <t>Lo Espejo</t>
  </si>
  <si>
    <t>Lo Prado</t>
  </si>
  <si>
    <t>Macul</t>
  </si>
  <si>
    <t>Maipú</t>
  </si>
  <si>
    <t>María Pinto</t>
  </si>
  <si>
    <t>Melipilla</t>
  </si>
  <si>
    <t>Ñuñoa</t>
  </si>
  <si>
    <t>Pedro Aguirre Cerda</t>
  </si>
  <si>
    <t>Padre Hurtado</t>
  </si>
  <si>
    <t>Paine</t>
  </si>
  <si>
    <t>Peñaflor</t>
  </si>
  <si>
    <t>Peñalolén</t>
  </si>
  <si>
    <t>Pirque</t>
  </si>
  <si>
    <t>Providencia</t>
  </si>
  <si>
    <t>Pudahuel</t>
  </si>
  <si>
    <t>Puente Alto</t>
  </si>
  <si>
    <t>Quilicura</t>
  </si>
  <si>
    <t>Quinta Normal</t>
  </si>
  <si>
    <t>Recoleta</t>
  </si>
  <si>
    <t>Renca</t>
  </si>
  <si>
    <t>San José de Maipo</t>
  </si>
  <si>
    <t>San Bernardo</t>
  </si>
  <si>
    <t>San Joaquín</t>
  </si>
  <si>
    <t>San Miguel</t>
  </si>
  <si>
    <t>San Pedro</t>
  </si>
  <si>
    <t>San Ramón</t>
  </si>
  <si>
    <t>Santiago</t>
  </si>
  <si>
    <t>Talagante</t>
  </si>
  <si>
    <t>Tiltil</t>
  </si>
  <si>
    <t>Vitacura</t>
  </si>
  <si>
    <t>NUMERO DE SUBSIDIOS POR DISCAPACIDAD MENTAL, SEGUN REGIONES</t>
  </si>
  <si>
    <t>MONTO EMITIDO EN SUBSIDIOS POR DISCAPACIDAD MENTAL, SEGÚN REGIONES</t>
  </si>
  <si>
    <t>(Miles de $)</t>
  </si>
  <si>
    <t>Cifras sujetas a modificación</t>
  </si>
  <si>
    <t xml:space="preserve">NUMERO Y MONTO DE BONOS POR BODAS DE ORO EMITIDOS A PAGO </t>
  </si>
  <si>
    <t>NUMERO DE BONOS EMITIDOS A MATRIMONIOS</t>
  </si>
  <si>
    <t>CON 50 AÑOS</t>
  </si>
  <si>
    <t>CON 60 AÑOS O MÁS</t>
  </si>
  <si>
    <t>ENTRE 53 Y 59 AÑOS</t>
  </si>
  <si>
    <t>NUMERO DE BONOS EMITIDOS A VIUDOS(AS)</t>
  </si>
  <si>
    <t>MONTO DE BONOS EMITIDOS EN EL MES, EN M$</t>
  </si>
  <si>
    <t>VALOR UNITARIO POR BONO EMITIDO</t>
  </si>
  <si>
    <t>TOTAL BONOS EMITIDOS</t>
  </si>
  <si>
    <t>NUMERO DE SUBSIDIOS DE CESANTIA PAGADOS POR F.U.P.F.</t>
  </si>
  <si>
    <t>Entidad pagadora</t>
  </si>
  <si>
    <t>CCAF Los Héroes</t>
  </si>
  <si>
    <t>CCAF 18 de Septiembre</t>
  </si>
  <si>
    <t>GASTO EN SUBSIDIOS DE CESANTIA PAGADOS POR EL F.U.P.F.</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</si>
</sst>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0_-;\-* #,##0_-;_-* &quot;-&quot;??_-;_-@_-"/>
    <numFmt numFmtId="165" formatCode="#,##0_ ;[Red]\-#,##0\ "/>
    <numFmt numFmtId="166" formatCode="0_ ;[Red]\-0\ "/>
    <numFmt numFmtId="167" formatCode="0.0%"/>
    <numFmt numFmtId="168" formatCode="0.0"/>
    <numFmt numFmtId="169" formatCode="#,##0;[Red]#,##0"/>
    <numFmt numFmtId="170" formatCode="_-* #,##0.00\ _€_-;\-* #,##0.00\ _€_-;_-* &quot;-&quot;??\ _€_-;_-@_-"/>
    <numFmt numFmtId="171" formatCode="_(* #,##0.00_);_(* \(#,##0.00\);_(* &quot;-&quot;??_);_(@_)"/>
    <numFmt numFmtId="172" formatCode="_-* #,##0.00\ _P_t_s_-;\-* #,##0.00\ _P_t_s_-;_-* &quot;-&quot;??\ _P_t_s_-;_-@_-"/>
    <numFmt numFmtId="173" formatCode="&quot;$&quot;#,##0.00_);\(&quot;$&quot;#,##0.00\)"/>
    <numFmt numFmtId="174" formatCode="&quot;$&quot;#,##0_);\(&quot;$&quot;#,##0\)"/>
    <numFmt numFmtId="175" formatCode="#,##0_ ;\-#,##0\ "/>
    <numFmt numFmtId="176" formatCode="#,##0_);\(#,##0\)"/>
  </numFmts>
  <fonts count="94" x14ac:knownFonts="1">
    <font>
      <sz val="10"/>
      <name val="Arial"/>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sz val="10"/>
      <name val="Calibri"/>
      <family val="2"/>
      <scheme val="minor"/>
    </font>
    <font>
      <b/>
      <sz val="12"/>
      <color theme="3"/>
      <name val="Calibri"/>
      <family val="2"/>
      <scheme val="minor"/>
    </font>
    <font>
      <u/>
      <sz val="10"/>
      <color indexed="12"/>
      <name val="Arial"/>
      <family val="2"/>
    </font>
    <font>
      <u/>
      <sz val="10"/>
      <color indexed="12"/>
      <name val="Calibri"/>
      <family val="2"/>
      <scheme val="minor"/>
    </font>
    <font>
      <b/>
      <sz val="10"/>
      <name val="Calibri"/>
      <family val="2"/>
      <scheme val="minor"/>
    </font>
    <font>
      <b/>
      <sz val="10"/>
      <color theme="3"/>
      <name val="Calibri"/>
      <family val="2"/>
      <scheme val="minor"/>
    </font>
    <font>
      <b/>
      <vertAlign val="superscript"/>
      <sz val="10"/>
      <name val="Calibri"/>
      <family val="2"/>
      <scheme val="minor"/>
    </font>
    <font>
      <i/>
      <sz val="10"/>
      <color theme="3"/>
      <name val="Calibri"/>
      <family val="2"/>
      <scheme val="minor"/>
    </font>
    <font>
      <sz val="10"/>
      <color theme="3"/>
      <name val="Calibri"/>
      <family val="2"/>
      <scheme val="minor"/>
    </font>
    <font>
      <b/>
      <sz val="10"/>
      <color indexed="10"/>
      <name val="Calibri"/>
      <family val="2"/>
      <scheme val="minor"/>
    </font>
    <font>
      <sz val="12"/>
      <color theme="3"/>
      <name val="Calibri"/>
      <family val="2"/>
      <scheme val="minor"/>
    </font>
    <font>
      <b/>
      <vertAlign val="superscript"/>
      <sz val="12"/>
      <color theme="3"/>
      <name val="Calibri"/>
      <family val="2"/>
      <scheme val="minor"/>
    </font>
    <font>
      <sz val="9"/>
      <color theme="3"/>
      <name val="Calibri"/>
      <family val="2"/>
      <scheme val="minor"/>
    </font>
    <font>
      <u/>
      <sz val="10"/>
      <color theme="3"/>
      <name val="Calibri"/>
      <family val="2"/>
      <scheme val="minor"/>
    </font>
    <font>
      <i/>
      <sz val="10"/>
      <name val="Calibri"/>
      <family val="2"/>
      <scheme val="minor"/>
    </font>
    <font>
      <b/>
      <sz val="11"/>
      <name val="Calibri"/>
      <family val="2"/>
      <scheme val="minor"/>
    </font>
    <font>
      <i/>
      <sz val="9"/>
      <name val="Calibri"/>
      <family val="2"/>
      <scheme val="minor"/>
    </font>
    <font>
      <b/>
      <sz val="10"/>
      <color theme="0"/>
      <name val="Calibri"/>
      <family val="2"/>
      <scheme val="minor"/>
    </font>
    <font>
      <sz val="10"/>
      <color theme="0"/>
      <name val="Calibri"/>
      <family val="2"/>
      <scheme val="minor"/>
    </font>
    <font>
      <b/>
      <vertAlign val="superscript"/>
      <sz val="10"/>
      <color theme="3"/>
      <name val="Calibri"/>
      <family val="2"/>
      <scheme val="minor"/>
    </font>
    <font>
      <b/>
      <sz val="12"/>
      <color rgb="FFFF0000"/>
      <name val="Calibri"/>
      <family val="2"/>
      <scheme val="minor"/>
    </font>
    <font>
      <i/>
      <sz val="9"/>
      <color theme="3"/>
      <name val="Calibri"/>
      <family val="2"/>
      <scheme val="minor"/>
    </font>
    <font>
      <sz val="12"/>
      <name val="Calibri"/>
      <family val="2"/>
      <scheme val="minor"/>
    </font>
    <font>
      <sz val="8"/>
      <color theme="3"/>
      <name val="Calibri"/>
      <family val="2"/>
      <scheme val="minor"/>
    </font>
    <font>
      <sz val="10"/>
      <color indexed="8"/>
      <name val="Calibri"/>
      <family val="2"/>
      <scheme val="minor"/>
    </font>
    <font>
      <b/>
      <sz val="10"/>
      <color rgb="FF00B050"/>
      <name val="Calibri"/>
      <family val="2"/>
      <scheme val="minor"/>
    </font>
    <font>
      <b/>
      <sz val="16"/>
      <color rgb="FF0066FF"/>
      <name val="Calibri"/>
      <family val="2"/>
      <scheme val="minor"/>
    </font>
    <font>
      <b/>
      <sz val="11"/>
      <color theme="4"/>
      <name val="Calibri"/>
      <family val="2"/>
      <scheme val="minor"/>
    </font>
    <font>
      <b/>
      <sz val="18"/>
      <color rgb="FFFF0000"/>
      <name val="Calibri"/>
      <family val="2"/>
      <scheme val="minor"/>
    </font>
    <font>
      <sz val="11"/>
      <name val="Calibri"/>
      <family val="2"/>
      <scheme val="minor"/>
    </font>
    <font>
      <b/>
      <sz val="14"/>
      <color rgb="FFFF0000"/>
      <name val="Calibri"/>
      <family val="2"/>
      <scheme val="minor"/>
    </font>
    <font>
      <b/>
      <sz val="10"/>
      <color rgb="FFFF0000"/>
      <name val="Calibri"/>
      <family val="2"/>
      <scheme val="minor"/>
    </font>
    <font>
      <vertAlign val="superscript"/>
      <sz val="10"/>
      <name val="Calibri"/>
      <family val="2"/>
      <scheme val="minor"/>
    </font>
    <font>
      <b/>
      <sz val="12"/>
      <name val="Calibri"/>
      <family val="2"/>
      <scheme val="minor"/>
    </font>
    <font>
      <b/>
      <i/>
      <sz val="10"/>
      <color theme="3"/>
      <name val="Calibri"/>
      <family val="2"/>
      <scheme val="minor"/>
    </font>
    <font>
      <i/>
      <sz val="11"/>
      <color theme="3"/>
      <name val="Calibri"/>
      <family val="2"/>
      <scheme val="minor"/>
    </font>
    <font>
      <u/>
      <sz val="11"/>
      <color indexed="12"/>
      <name val="Calibri"/>
      <family val="2"/>
      <scheme val="minor"/>
    </font>
    <font>
      <b/>
      <sz val="10"/>
      <name val="Arial"/>
      <family val="2"/>
    </font>
    <font>
      <b/>
      <sz val="10"/>
      <color indexed="8"/>
      <name val="Calibri"/>
      <family val="2"/>
      <scheme val="minor"/>
    </font>
    <font>
      <b/>
      <sz val="11"/>
      <color indexed="8"/>
      <name val="Calibri"/>
      <family val="2"/>
      <scheme val="minor"/>
    </font>
    <font>
      <b/>
      <vertAlign val="superscript"/>
      <sz val="11"/>
      <name val="Calibri"/>
      <family val="2"/>
      <scheme val="minor"/>
    </font>
    <font>
      <i/>
      <vertAlign val="superscript"/>
      <sz val="10"/>
      <name val="Calibri"/>
      <family val="2"/>
      <scheme val="minor"/>
    </font>
    <font>
      <sz val="11"/>
      <color theme="3"/>
      <name val="Calibri"/>
      <family val="2"/>
      <scheme val="minor"/>
    </font>
    <font>
      <i/>
      <sz val="11"/>
      <name val="Calibri"/>
      <family val="2"/>
      <scheme val="minor"/>
    </font>
    <font>
      <sz val="11"/>
      <color indexed="8"/>
      <name val="Calibri"/>
      <family val="2"/>
    </font>
    <font>
      <sz val="11"/>
      <color indexed="9"/>
      <name val="Calibri"/>
      <family val="2"/>
    </font>
    <font>
      <sz val="11"/>
      <color indexed="20"/>
      <name val="Calibri"/>
      <family val="2"/>
    </font>
    <font>
      <b/>
      <sz val="18"/>
      <name val="Arial"/>
      <family val="2"/>
    </font>
    <font>
      <b/>
      <sz val="12"/>
      <name val="Arial"/>
      <family val="2"/>
    </font>
    <font>
      <b/>
      <sz val="11"/>
      <color indexed="52"/>
      <name val="Calibri"/>
      <family val="2"/>
    </font>
    <font>
      <b/>
      <sz val="11"/>
      <color indexed="9"/>
      <name val="Calibri"/>
      <family val="2"/>
    </font>
    <font>
      <b/>
      <sz val="9"/>
      <color theme="1"/>
      <name val="Verdana"/>
      <family val="2"/>
    </font>
    <font>
      <i/>
      <sz val="11"/>
      <color indexed="23"/>
      <name val="Calibri"/>
      <family val="2"/>
    </font>
    <font>
      <sz val="12"/>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Arial"/>
      <family val="2"/>
    </font>
    <font>
      <sz val="11"/>
      <color indexed="62"/>
      <name val="Calibri"/>
      <family val="2"/>
    </font>
    <font>
      <sz val="11"/>
      <color indexed="52"/>
      <name val="Calibri"/>
      <family val="2"/>
    </font>
    <font>
      <sz val="10"/>
      <name val="MS Sans Serif"/>
      <family val="2"/>
    </font>
    <font>
      <sz val="11"/>
      <color indexed="60"/>
      <name val="Calibri"/>
      <family val="2"/>
    </font>
    <font>
      <sz val="10"/>
      <name val="Comic Sans MS"/>
      <family val="4"/>
    </font>
    <font>
      <sz val="11"/>
      <color rgb="FF000000"/>
      <name val="Calibri"/>
      <family val="2"/>
      <scheme val="minor"/>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b/>
      <sz val="9"/>
      <color theme="3"/>
      <name val="Calibri"/>
      <family val="2"/>
      <scheme val="minor"/>
    </font>
    <font>
      <sz val="8"/>
      <color rgb="FF333333"/>
      <name val="Calibri"/>
      <family val="2"/>
      <scheme val="minor"/>
    </font>
    <font>
      <sz val="11"/>
      <color rgb="FF333333"/>
      <name val="Verdana"/>
      <family val="2"/>
    </font>
    <font>
      <sz val="8"/>
      <color rgb="FF688BA7"/>
      <name val="Calibri"/>
      <family val="2"/>
      <scheme val="minor"/>
    </font>
    <font>
      <u/>
      <sz val="12"/>
      <color theme="3"/>
      <name val="Calibri"/>
      <family val="2"/>
      <scheme val="minor"/>
    </font>
    <font>
      <i/>
      <sz val="8"/>
      <name val="Calibri"/>
      <family val="2"/>
      <scheme val="minor"/>
    </font>
    <font>
      <sz val="8"/>
      <name val="Arial"/>
      <family val="2"/>
    </font>
    <font>
      <b/>
      <sz val="8"/>
      <name val="Arial"/>
      <family val="2"/>
    </font>
    <font>
      <i/>
      <sz val="8"/>
      <name val="Arial"/>
      <family val="2"/>
    </font>
    <font>
      <b/>
      <sz val="10"/>
      <color theme="1"/>
      <name val="Calibri"/>
      <family val="2"/>
      <scheme val="minor"/>
    </font>
    <font>
      <sz val="10"/>
      <color indexed="8"/>
      <name val="Arial"/>
      <family val="2"/>
    </font>
    <font>
      <b/>
      <sz val="10"/>
      <color indexed="8"/>
      <name val="Arial"/>
      <family val="2"/>
    </font>
    <font>
      <b/>
      <sz val="10"/>
      <color theme="3"/>
      <name val="Arial"/>
      <family val="2"/>
    </font>
    <font>
      <b/>
      <u/>
      <sz val="10"/>
      <color indexed="12"/>
      <name val="Arial"/>
      <family val="2"/>
    </font>
    <font>
      <b/>
      <sz val="10"/>
      <name val="Helv"/>
    </font>
    <font>
      <b/>
      <sz val="11"/>
      <color indexed="8"/>
      <name val="Arial"/>
      <family val="2"/>
    </font>
    <font>
      <b/>
      <sz val="8"/>
      <color indexed="8"/>
      <name val="Arial"/>
      <family val="2"/>
    </font>
    <font>
      <sz val="10"/>
      <color theme="1"/>
      <name val="Calibri"/>
      <family val="2"/>
      <scheme val="minor"/>
    </font>
    <font>
      <i/>
      <sz val="10"/>
      <name val="Arial"/>
      <family val="2"/>
    </font>
  </fonts>
  <fills count="4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theme="4" tint="0.59999389629810485"/>
        <bgColor indexed="64"/>
      </patternFill>
    </fill>
    <fill>
      <patternFill patternType="solid">
        <fgColor theme="3" tint="0.59999389629810485"/>
        <bgColor indexed="64"/>
      </patternFill>
    </fill>
    <fill>
      <patternFill patternType="solid">
        <fgColor indexed="43"/>
      </patternFill>
    </fill>
    <fill>
      <patternFill patternType="solid">
        <fgColor indexed="26"/>
      </patternFill>
    </fill>
    <fill>
      <patternFill patternType="solid">
        <fgColor theme="0"/>
        <bgColor indexed="9"/>
      </patternFill>
    </fill>
    <fill>
      <patternFill patternType="solid">
        <fgColor theme="0" tint="-0.14999847407452621"/>
        <bgColor indexed="64"/>
      </patternFill>
    </fill>
    <fill>
      <patternFill patternType="solid">
        <fgColor theme="0" tint="-4.9989318521683403E-2"/>
        <bgColor indexed="64"/>
      </patternFill>
    </fill>
  </fills>
  <borders count="111">
    <border>
      <left/>
      <right/>
      <top/>
      <bottom/>
      <diagonal/>
    </border>
    <border>
      <left style="thin">
        <color rgb="FFB2B2B2"/>
      </left>
      <right style="thin">
        <color rgb="FFB2B2B2"/>
      </right>
      <top style="thin">
        <color rgb="FFB2B2B2"/>
      </top>
      <bottom style="thin">
        <color rgb="FFB2B2B2"/>
      </bottom>
      <diagonal/>
    </border>
    <border>
      <left style="thin">
        <color theme="3"/>
      </left>
      <right style="thin">
        <color theme="3"/>
      </right>
      <top style="thin">
        <color theme="3"/>
      </top>
      <bottom style="thin">
        <color theme="3"/>
      </bottom>
      <diagonal/>
    </border>
    <border>
      <left style="thin">
        <color theme="3"/>
      </left>
      <right style="thin">
        <color theme="3"/>
      </right>
      <top/>
      <bottom style="thin">
        <color theme="3"/>
      </bottom>
      <diagonal/>
    </border>
    <border>
      <left/>
      <right/>
      <top/>
      <bottom style="thin">
        <color theme="3"/>
      </bottom>
      <diagonal/>
    </border>
    <border>
      <left style="thin">
        <color theme="3"/>
      </left>
      <right style="thin">
        <color theme="3"/>
      </right>
      <top style="thin">
        <color theme="3"/>
      </top>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3"/>
      </left>
      <right/>
      <top/>
      <bottom style="thin">
        <color theme="3"/>
      </bottom>
      <diagonal/>
    </border>
    <border>
      <left style="thin">
        <color theme="3"/>
      </left>
      <right/>
      <top style="thin">
        <color theme="3"/>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3"/>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3"/>
      </left>
      <right style="thin">
        <color theme="3"/>
      </right>
      <top/>
      <bottom/>
      <diagonal/>
    </border>
    <border>
      <left/>
      <right style="thin">
        <color theme="3"/>
      </right>
      <top/>
      <bottom style="thin">
        <color theme="3"/>
      </bottom>
      <diagonal/>
    </border>
    <border>
      <left/>
      <right/>
      <top style="thin">
        <color theme="3"/>
      </top>
      <bottom/>
      <diagonal/>
    </border>
    <border>
      <left/>
      <right style="thin">
        <color theme="3"/>
      </right>
      <top style="thin">
        <color theme="3"/>
      </top>
      <bottom/>
      <diagonal/>
    </border>
    <border>
      <left/>
      <right style="thin">
        <color theme="3"/>
      </right>
      <top/>
      <bottom/>
      <diagonal/>
    </border>
    <border>
      <left style="thin">
        <color theme="3"/>
      </left>
      <right style="thin">
        <color auto="1"/>
      </right>
      <top style="thin">
        <color theme="3"/>
      </top>
      <bottom/>
      <diagonal/>
    </border>
    <border>
      <left style="thin">
        <color auto="1"/>
      </left>
      <right/>
      <top style="thin">
        <color theme="3"/>
      </top>
      <bottom style="thin">
        <color theme="3"/>
      </bottom>
      <diagonal/>
    </border>
    <border>
      <left style="thin">
        <color theme="3"/>
      </left>
      <right style="thin">
        <color auto="1"/>
      </right>
      <top/>
      <bottom style="thin">
        <color theme="3"/>
      </bottom>
      <diagonal/>
    </border>
    <border>
      <left style="thin">
        <color auto="1"/>
      </left>
      <right style="thin">
        <color auto="1"/>
      </right>
      <top style="thin">
        <color theme="3"/>
      </top>
      <bottom/>
      <diagonal/>
    </border>
    <border>
      <left style="thin">
        <color auto="1"/>
      </left>
      <right/>
      <top style="thin">
        <color theme="3"/>
      </top>
      <bottom/>
      <diagonal/>
    </border>
    <border>
      <left style="thin">
        <color auto="1"/>
      </left>
      <right style="thin">
        <color theme="3"/>
      </right>
      <top style="thin">
        <color theme="3"/>
      </top>
      <bottom/>
      <diagonal/>
    </border>
    <border>
      <left style="thin">
        <color theme="3"/>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theme="3"/>
      </right>
      <top/>
      <bottom/>
      <diagonal/>
    </border>
    <border>
      <left style="thin">
        <color auto="1"/>
      </left>
      <right/>
      <top/>
      <bottom style="thin">
        <color theme="3"/>
      </bottom>
      <diagonal/>
    </border>
    <border>
      <left style="thin">
        <color auto="1"/>
      </left>
      <right style="thin">
        <color theme="3"/>
      </right>
      <top/>
      <bottom style="thin">
        <color theme="3"/>
      </bottom>
      <diagonal/>
    </border>
    <border>
      <left style="thin">
        <color theme="3"/>
      </left>
      <right style="thin">
        <color auto="1"/>
      </right>
      <top style="thin">
        <color theme="3"/>
      </top>
      <bottom style="thin">
        <color theme="3"/>
      </bottom>
      <diagonal/>
    </border>
    <border>
      <left style="thin">
        <color auto="1"/>
      </left>
      <right style="thin">
        <color auto="1"/>
      </right>
      <top style="thin">
        <color theme="3"/>
      </top>
      <bottom style="thin">
        <color theme="3"/>
      </bottom>
      <diagonal/>
    </border>
    <border>
      <left style="thin">
        <color auto="1"/>
      </left>
      <right style="thin">
        <color theme="3"/>
      </right>
      <top style="thin">
        <color theme="3"/>
      </top>
      <bottom style="thin">
        <color theme="3"/>
      </bottom>
      <diagonal/>
    </border>
    <border>
      <left style="thin">
        <color auto="1"/>
      </left>
      <right style="thin">
        <color auto="1"/>
      </right>
      <top/>
      <bottom style="thin">
        <color theme="3"/>
      </bottom>
      <diagonal/>
    </border>
    <border>
      <left/>
      <right style="thin">
        <color auto="1"/>
      </right>
      <top style="thin">
        <color theme="3"/>
      </top>
      <bottom/>
      <diagonal/>
    </border>
    <border>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thin">
        <color theme="3"/>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theme="0"/>
      </left>
      <right style="thin">
        <color theme="0"/>
      </right>
      <top/>
      <bottom/>
      <diagonal/>
    </border>
    <border>
      <left style="thick">
        <color rgb="FFFFFFFF"/>
      </left>
      <right style="thick">
        <color rgb="FFFFFFFF"/>
      </right>
      <top style="thick">
        <color rgb="FFFFFFFF"/>
      </top>
      <bottom style="thick">
        <color rgb="FFFFFFFF"/>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3"/>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theme="3"/>
      </right>
      <top style="thin">
        <color auto="1"/>
      </top>
      <bottom style="thin">
        <color auto="1"/>
      </bottom>
      <diagonal/>
    </border>
    <border>
      <left style="thin">
        <color theme="3"/>
      </left>
      <right style="thin">
        <color theme="3"/>
      </right>
      <top style="thin">
        <color auto="1"/>
      </top>
      <bottom style="thin">
        <color theme="3"/>
      </bottom>
      <diagonal/>
    </border>
    <border>
      <left style="thin">
        <color auto="1"/>
      </left>
      <right/>
      <top style="thin">
        <color auto="1"/>
      </top>
      <bottom style="thin">
        <color theme="3"/>
      </bottom>
      <diagonal/>
    </border>
    <border>
      <left/>
      <right/>
      <top/>
      <bottom style="double">
        <color auto="1"/>
      </bottom>
      <diagonal/>
    </border>
    <border>
      <left/>
      <right style="thin">
        <color auto="1"/>
      </right>
      <top style="thin">
        <color theme="3"/>
      </top>
      <bottom style="thin">
        <color theme="3"/>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theme="3"/>
      </left>
      <right style="thin">
        <color theme="3"/>
      </right>
      <top/>
      <bottom style="thin">
        <color theme="8"/>
      </bottom>
      <diagonal/>
    </border>
    <border>
      <left style="thin">
        <color theme="3"/>
      </left>
      <right style="thin">
        <color theme="3"/>
      </right>
      <top/>
      <bottom style="thin">
        <color indexed="64"/>
      </bottom>
      <diagonal/>
    </border>
    <border>
      <left/>
      <right/>
      <top/>
      <bottom style="medium">
        <color theme="3"/>
      </bottom>
      <diagonal/>
    </border>
    <border>
      <left/>
      <right style="thin">
        <color theme="4"/>
      </right>
      <top style="double">
        <color theme="4"/>
      </top>
      <bottom style="thin">
        <color theme="4"/>
      </bottom>
      <diagonal/>
    </border>
    <border>
      <left style="thin">
        <color theme="4"/>
      </left>
      <right style="thin">
        <color theme="4"/>
      </right>
      <top style="double">
        <color theme="4"/>
      </top>
      <bottom style="thin">
        <color theme="4"/>
      </bottom>
      <diagonal/>
    </border>
    <border>
      <left style="thin">
        <color theme="4"/>
      </left>
      <right/>
      <top style="double">
        <color theme="4"/>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
      <left style="thin">
        <color theme="4"/>
      </left>
      <right/>
      <top/>
      <bottom style="thin">
        <color theme="4"/>
      </bottom>
      <diagonal/>
    </border>
    <border>
      <left/>
      <right style="thin">
        <color theme="4"/>
      </right>
      <top/>
      <bottom/>
      <diagonal/>
    </border>
    <border>
      <left style="thin">
        <color theme="4"/>
      </left>
      <right style="thin">
        <color theme="4"/>
      </right>
      <top/>
      <bottom/>
      <diagonal/>
    </border>
    <border>
      <left style="thin">
        <color theme="4"/>
      </left>
      <right/>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thin">
        <color theme="4"/>
      </right>
      <top style="thin">
        <color theme="4"/>
      </top>
      <bottom/>
      <diagonal/>
    </border>
    <border>
      <left style="thin">
        <color theme="4"/>
      </left>
      <right/>
      <top style="thin">
        <color theme="4"/>
      </top>
      <bottom/>
      <diagonal/>
    </border>
    <border>
      <left/>
      <right/>
      <top style="thin">
        <color theme="4"/>
      </top>
      <bottom/>
      <diagonal/>
    </border>
    <border>
      <left/>
      <right style="thin">
        <color theme="4"/>
      </right>
      <top/>
      <bottom style="double">
        <color theme="4"/>
      </bottom>
      <diagonal/>
    </border>
    <border>
      <left style="thin">
        <color theme="4"/>
      </left>
      <right style="thin">
        <color theme="4"/>
      </right>
      <top/>
      <bottom style="double">
        <color theme="4"/>
      </bottom>
      <diagonal/>
    </border>
    <border>
      <left/>
      <right/>
      <top/>
      <bottom style="double">
        <color theme="4"/>
      </bottom>
      <diagonal/>
    </border>
    <border>
      <left/>
      <right style="thin">
        <color theme="4"/>
      </right>
      <top style="thin">
        <color theme="4"/>
      </top>
      <bottom style="double">
        <color theme="4"/>
      </bottom>
      <diagonal/>
    </border>
    <border>
      <left style="thin">
        <color theme="4"/>
      </left>
      <right style="thin">
        <color theme="4"/>
      </right>
      <top style="thin">
        <color theme="4"/>
      </top>
      <bottom style="double">
        <color theme="4"/>
      </bottom>
      <diagonal/>
    </border>
    <border>
      <left style="thin">
        <color theme="4"/>
      </left>
      <right/>
      <top style="thin">
        <color theme="4"/>
      </top>
      <bottom style="double">
        <color theme="4"/>
      </bottom>
      <diagonal/>
    </border>
    <border>
      <left/>
      <right style="thin">
        <color theme="4"/>
      </right>
      <top style="double">
        <color theme="4"/>
      </top>
      <bottom style="double">
        <color theme="4"/>
      </bottom>
      <diagonal/>
    </border>
    <border>
      <left style="thin">
        <color theme="4"/>
      </left>
      <right style="thin">
        <color theme="4"/>
      </right>
      <top style="double">
        <color theme="4"/>
      </top>
      <bottom style="double">
        <color theme="4"/>
      </bottom>
      <diagonal/>
    </border>
    <border>
      <left style="thin">
        <color theme="4"/>
      </left>
      <right/>
      <top style="double">
        <color theme="4"/>
      </top>
      <bottom style="double">
        <color theme="4"/>
      </bottom>
      <diagonal/>
    </border>
    <border>
      <left/>
      <right style="thin">
        <color theme="4"/>
      </right>
      <top style="thin">
        <color theme="4"/>
      </top>
      <bottom/>
      <diagonal/>
    </border>
    <border>
      <left style="thin">
        <color theme="4"/>
      </left>
      <right/>
      <top/>
      <bottom style="double">
        <color theme="4"/>
      </bottom>
      <diagonal/>
    </border>
    <border>
      <left/>
      <right style="thin">
        <color theme="3"/>
      </right>
      <top style="double">
        <color theme="3"/>
      </top>
      <bottom style="thin">
        <color theme="3"/>
      </bottom>
      <diagonal/>
    </border>
    <border>
      <left style="thin">
        <color theme="3"/>
      </left>
      <right style="thin">
        <color theme="3"/>
      </right>
      <top style="double">
        <color theme="3"/>
      </top>
      <bottom style="thin">
        <color theme="3"/>
      </bottom>
      <diagonal/>
    </border>
    <border>
      <left style="thin">
        <color indexed="64"/>
      </left>
      <right/>
      <top style="double">
        <color theme="3"/>
      </top>
      <bottom style="thin">
        <color theme="3"/>
      </bottom>
      <diagonal/>
    </border>
    <border>
      <left/>
      <right style="thin">
        <color theme="3"/>
      </right>
      <top style="thin">
        <color theme="3"/>
      </top>
      <bottom style="double">
        <color theme="3"/>
      </bottom>
      <diagonal/>
    </border>
    <border>
      <left style="thin">
        <color theme="3"/>
      </left>
      <right style="thin">
        <color theme="3"/>
      </right>
      <top style="thin">
        <color theme="3"/>
      </top>
      <bottom style="double">
        <color theme="3"/>
      </bottom>
      <diagonal/>
    </border>
    <border>
      <left style="thin">
        <color theme="3"/>
      </left>
      <right/>
      <top style="thin">
        <color theme="3"/>
      </top>
      <bottom style="double">
        <color theme="3"/>
      </bottom>
      <diagonal/>
    </border>
    <border>
      <left/>
      <right style="thin">
        <color theme="3"/>
      </right>
      <top style="double">
        <color theme="3"/>
      </top>
      <bottom style="double">
        <color theme="3"/>
      </bottom>
      <diagonal/>
    </border>
    <border>
      <left style="thin">
        <color theme="3"/>
      </left>
      <right style="thin">
        <color theme="3"/>
      </right>
      <top style="double">
        <color theme="3"/>
      </top>
      <bottom style="double">
        <color theme="3"/>
      </bottom>
      <diagonal/>
    </border>
    <border>
      <left style="thin">
        <color theme="3"/>
      </left>
      <right/>
      <top style="double">
        <color theme="3"/>
      </top>
      <bottom style="double">
        <color theme="3"/>
      </bottom>
      <diagonal/>
    </border>
    <border>
      <left style="thin">
        <color theme="3"/>
      </left>
      <right/>
      <top style="double">
        <color theme="3"/>
      </top>
      <bottom style="thin">
        <color theme="3"/>
      </bottom>
      <diagonal/>
    </border>
    <border>
      <left/>
      <right/>
      <top style="thin">
        <color theme="3"/>
      </top>
      <bottom style="thin">
        <color auto="1"/>
      </bottom>
      <diagonal/>
    </border>
    <border>
      <left/>
      <right style="thin">
        <color theme="3"/>
      </right>
      <top style="thin">
        <color theme="3"/>
      </top>
      <bottom style="thin">
        <color auto="1"/>
      </bottom>
      <diagonal/>
    </border>
    <border>
      <left style="thin">
        <color indexed="64"/>
      </left>
      <right style="thin">
        <color indexed="64"/>
      </right>
      <top style="thin">
        <color indexed="64"/>
      </top>
      <bottom/>
      <diagonal/>
    </border>
    <border>
      <left style="thin">
        <color theme="3"/>
      </left>
      <right/>
      <top style="thin">
        <color theme="3"/>
      </top>
      <bottom style="thin">
        <color indexed="64"/>
      </bottom>
      <diagonal/>
    </border>
  </borders>
  <cellStyleXfs count="930">
    <xf numFmtId="0" fontId="0"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7" fillId="0" borderId="0" applyNumberFormat="0" applyFill="0" applyBorder="0" applyAlignment="0" applyProtection="0">
      <alignment vertical="top"/>
      <protection locked="0"/>
    </xf>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7"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0" fillId="29"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50"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50" fillId="35"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50" fillId="36" borderId="0" applyNumberFormat="0" applyBorder="0" applyAlignment="0" applyProtection="0"/>
    <xf numFmtId="0" fontId="51" fillId="20" borderId="0" applyNumberFormat="0" applyBorder="0" applyAlignment="0" applyProtection="0"/>
    <xf numFmtId="0" fontId="52" fillId="0" borderId="0" applyNumberFormat="0" applyFont="0" applyFill="0" applyAlignment="0" applyProtection="0"/>
    <xf numFmtId="0" fontId="53" fillId="0" borderId="0" applyNumberFormat="0" applyFont="0" applyFill="0" applyAlignment="0" applyProtection="0"/>
    <xf numFmtId="0" fontId="54" fillId="37" borderId="45" applyNumberFormat="0" applyAlignment="0" applyProtection="0"/>
    <xf numFmtId="0" fontId="55" fillId="38" borderId="46" applyNumberFormat="0" applyAlignment="0" applyProtection="0"/>
    <xf numFmtId="169" fontId="42" fillId="39" borderId="47"/>
    <xf numFmtId="3" fontId="56" fillId="40" borderId="48">
      <alignment horizontal="center" wrapText="1"/>
    </xf>
    <xf numFmtId="0" fontId="57" fillId="0" borderId="0" applyNumberForma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59" fillId="21" borderId="0" applyNumberFormat="0" applyBorder="0" applyAlignment="0" applyProtection="0"/>
    <xf numFmtId="0" fontId="60" fillId="0" borderId="49" applyNumberFormat="0" applyFill="0" applyAlignment="0" applyProtection="0"/>
    <xf numFmtId="0" fontId="61" fillId="0" borderId="50" applyNumberFormat="0" applyFill="0" applyAlignment="0" applyProtection="0"/>
    <xf numFmtId="0" fontId="62" fillId="0" borderId="51"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24" borderId="45" applyNumberFormat="0" applyAlignment="0" applyProtection="0"/>
    <xf numFmtId="0" fontId="65" fillId="0" borderId="52" applyNumberFormat="0" applyFill="0" applyAlignment="0" applyProtection="0"/>
    <xf numFmtId="43" fontId="1" fillId="0" borderId="0" applyFont="0" applyFill="0" applyBorder="0" applyAlignment="0" applyProtection="0"/>
    <xf numFmtId="43" fontId="66"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0" fontId="67" fillId="41" borderId="0" applyNumberFormat="0" applyBorder="0" applyAlignment="0" applyProtection="0"/>
    <xf numFmtId="0" fontId="66" fillId="0" borderId="0"/>
    <xf numFmtId="0" fontId="66" fillId="0" borderId="0"/>
    <xf numFmtId="0" fontId="1" fillId="0" borderId="0"/>
    <xf numFmtId="0" fontId="4" fillId="0" borderId="0"/>
    <xf numFmtId="0" fontId="1" fillId="0" borderId="0"/>
    <xf numFmtId="0" fontId="1" fillId="0" borderId="0"/>
    <xf numFmtId="0" fontId="1"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4" fillId="0" borderId="0"/>
    <xf numFmtId="0" fontId="68"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69" fillId="0" borderId="0"/>
    <xf numFmtId="0" fontId="4" fillId="0" borderId="0"/>
    <xf numFmtId="0" fontId="58" fillId="0" borderId="0">
      <alignment vertical="top"/>
    </xf>
    <xf numFmtId="0" fontId="4" fillId="0" borderId="0"/>
    <xf numFmtId="0" fontId="6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49" fillId="42" borderId="53"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49" fillId="42" borderId="53" applyNumberFormat="0" applyFont="0" applyAlignment="0" applyProtection="0"/>
    <xf numFmtId="0" fontId="70" fillId="37" borderId="54" applyNumberFormat="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71" fillId="0" borderId="0" applyNumberFormat="0" applyFill="0" applyBorder="0" applyAlignment="0" applyProtection="0"/>
    <xf numFmtId="0" fontId="72" fillId="0" borderId="55" applyNumberFormat="0" applyFill="0" applyAlignment="0" applyProtection="0"/>
    <xf numFmtId="0" fontId="73" fillId="0" borderId="0" applyNumberFormat="0" applyFill="0" applyBorder="0" applyAlignment="0" applyProtection="0"/>
  </cellStyleXfs>
  <cellXfs count="1130">
    <xf numFmtId="0" fontId="0" fillId="0" borderId="0" xfId="0"/>
    <xf numFmtId="0" fontId="5" fillId="15" borderId="0" xfId="3" applyFont="1" applyFill="1" applyBorder="1"/>
    <xf numFmtId="164" fontId="5" fillId="15" borderId="0" xfId="1" applyNumberFormat="1" applyFont="1" applyFill="1" applyBorder="1"/>
    <xf numFmtId="0" fontId="5" fillId="15" borderId="0" xfId="3" applyFont="1" applyFill="1"/>
    <xf numFmtId="3" fontId="6" fillId="15" borderId="0" xfId="3" applyNumberFormat="1" applyFont="1" applyFill="1" applyBorder="1" applyAlignment="1">
      <alignment horizontal="center"/>
    </xf>
    <xf numFmtId="0" fontId="8" fillId="15" borderId="0" xfId="4" applyFont="1" applyFill="1" applyBorder="1" applyAlignment="1" applyProtection="1"/>
    <xf numFmtId="3" fontId="9" fillId="16" borderId="2" xfId="3" applyNumberFormat="1" applyFont="1" applyFill="1" applyBorder="1" applyAlignment="1">
      <alignment horizontal="center" vertical="center" wrapText="1"/>
    </xf>
    <xf numFmtId="0" fontId="10" fillId="16" borderId="2" xfId="3" applyFont="1" applyFill="1" applyBorder="1" applyAlignment="1">
      <alignment horizontal="center" vertical="center" wrapText="1"/>
    </xf>
    <xf numFmtId="164" fontId="10" fillId="16" borderId="2" xfId="1" applyNumberFormat="1" applyFont="1" applyFill="1" applyBorder="1" applyAlignment="1">
      <alignment horizontal="center" vertical="center" wrapText="1"/>
    </xf>
    <xf numFmtId="3" fontId="9" fillId="15" borderId="2" xfId="3" applyNumberFormat="1" applyFont="1" applyFill="1" applyBorder="1"/>
    <xf numFmtId="3" fontId="5" fillId="15" borderId="2" xfId="3" applyNumberFormat="1" applyFont="1" applyFill="1" applyBorder="1"/>
    <xf numFmtId="164" fontId="5" fillId="15" borderId="2" xfId="1" applyNumberFormat="1" applyFont="1" applyFill="1" applyBorder="1"/>
    <xf numFmtId="164" fontId="5" fillId="15" borderId="2" xfId="1" applyNumberFormat="1" applyFont="1" applyFill="1" applyBorder="1" applyAlignment="1">
      <alignment horizontal="right"/>
    </xf>
    <xf numFmtId="164" fontId="9" fillId="15" borderId="2" xfId="1" applyNumberFormat="1" applyFont="1" applyFill="1" applyBorder="1"/>
    <xf numFmtId="3" fontId="12" fillId="15" borderId="0" xfId="3" applyNumberFormat="1" applyFont="1" applyFill="1" applyBorder="1"/>
    <xf numFmtId="3" fontId="9" fillId="15" borderId="0" xfId="3" applyNumberFormat="1" applyFont="1" applyFill="1" applyBorder="1"/>
    <xf numFmtId="164" fontId="9" fillId="15" borderId="0" xfId="1" applyNumberFormat="1" applyFont="1" applyFill="1" applyBorder="1"/>
    <xf numFmtId="3" fontId="5" fillId="15" borderId="0" xfId="3" applyNumberFormat="1" applyFont="1" applyFill="1" applyBorder="1"/>
    <xf numFmtId="3" fontId="6" fillId="15" borderId="0" xfId="3" applyNumberFormat="1" applyFont="1" applyFill="1" applyBorder="1" applyAlignment="1">
      <alignment horizontal="centerContinuous"/>
    </xf>
    <xf numFmtId="164" fontId="6" fillId="15" borderId="0" xfId="1" applyNumberFormat="1" applyFont="1" applyFill="1" applyBorder="1" applyAlignment="1">
      <alignment horizontal="centerContinuous"/>
    </xf>
    <xf numFmtId="0" fontId="13" fillId="15" borderId="0" xfId="3" applyFont="1" applyFill="1" applyBorder="1" applyAlignment="1">
      <alignment horizontal="center"/>
    </xf>
    <xf numFmtId="3" fontId="6" fillId="15" borderId="0" xfId="3" quotePrefix="1" applyNumberFormat="1" applyFont="1" applyFill="1" applyBorder="1" applyAlignment="1">
      <alignment horizontal="center"/>
    </xf>
    <xf numFmtId="3" fontId="6" fillId="15" borderId="0" xfId="3" quotePrefix="1" applyNumberFormat="1" applyFont="1" applyFill="1" applyBorder="1" applyAlignment="1">
      <alignment horizontal="center"/>
    </xf>
    <xf numFmtId="3" fontId="9" fillId="15" borderId="3" xfId="3" applyNumberFormat="1" applyFont="1" applyFill="1" applyBorder="1"/>
    <xf numFmtId="3" fontId="5" fillId="15" borderId="3" xfId="3" applyNumberFormat="1" applyFont="1" applyFill="1" applyBorder="1"/>
    <xf numFmtId="164" fontId="5" fillId="15" borderId="3" xfId="1" applyNumberFormat="1" applyFont="1" applyFill="1" applyBorder="1"/>
    <xf numFmtId="164" fontId="5" fillId="15" borderId="3" xfId="1" applyNumberFormat="1" applyFont="1" applyFill="1" applyBorder="1" applyAlignment="1">
      <alignment horizontal="right"/>
    </xf>
    <xf numFmtId="164" fontId="9" fillId="15" borderId="3" xfId="1" applyNumberFormat="1" applyFont="1" applyFill="1" applyBorder="1"/>
    <xf numFmtId="164" fontId="14" fillId="15" borderId="0" xfId="1" applyNumberFormat="1" applyFont="1" applyFill="1" applyBorder="1"/>
    <xf numFmtId="164" fontId="14" fillId="15" borderId="0" xfId="1" applyNumberFormat="1" applyFont="1" applyFill="1"/>
    <xf numFmtId="164" fontId="5" fillId="15" borderId="0" xfId="1" applyNumberFormat="1" applyFont="1" applyFill="1"/>
    <xf numFmtId="164" fontId="5" fillId="15" borderId="0" xfId="3" applyNumberFormat="1" applyFont="1" applyFill="1"/>
    <xf numFmtId="164" fontId="8" fillId="15" borderId="0" xfId="1" applyNumberFormat="1" applyFont="1" applyFill="1" applyBorder="1" applyAlignment="1" applyProtection="1"/>
    <xf numFmtId="3" fontId="5" fillId="15" borderId="0" xfId="3" applyNumberFormat="1" applyFont="1" applyFill="1"/>
    <xf numFmtId="0" fontId="15" fillId="15" borderId="0" xfId="3" applyFont="1" applyFill="1"/>
    <xf numFmtId="0" fontId="6" fillId="15" borderId="0" xfId="3" applyFont="1" applyFill="1" applyBorder="1" applyAlignment="1">
      <alignment horizontal="centerContinuous" vertical="center"/>
    </xf>
    <xf numFmtId="0" fontId="15" fillId="15" borderId="0" xfId="3" applyFont="1" applyFill="1" applyAlignment="1">
      <alignment horizontal="centerContinuous" vertical="center"/>
    </xf>
    <xf numFmtId="164" fontId="15" fillId="15" borderId="0" xfId="1" applyNumberFormat="1" applyFont="1" applyFill="1" applyAlignment="1">
      <alignment horizontal="centerContinuous" vertical="center"/>
    </xf>
    <xf numFmtId="164" fontId="15" fillId="15" borderId="0" xfId="1" applyNumberFormat="1" applyFont="1" applyFill="1" applyAlignment="1">
      <alignment horizontal="centerContinuous"/>
    </xf>
    <xf numFmtId="164" fontId="6" fillId="15" borderId="0" xfId="1" applyNumberFormat="1" applyFont="1" applyFill="1" applyBorder="1" applyAlignment="1">
      <alignment horizontal="centerContinuous" vertical="center"/>
    </xf>
    <xf numFmtId="0" fontId="6" fillId="15" borderId="0" xfId="3" applyFont="1" applyFill="1" applyBorder="1" applyAlignment="1">
      <alignment horizontal="centerContinuous"/>
    </xf>
    <xf numFmtId="0" fontId="9" fillId="15" borderId="0" xfId="3" applyFont="1" applyFill="1" applyBorder="1" applyAlignment="1">
      <alignment horizontal="centerContinuous"/>
    </xf>
    <xf numFmtId="164" fontId="9" fillId="15" borderId="0" xfId="1" applyNumberFormat="1" applyFont="1" applyFill="1" applyBorder="1" applyAlignment="1">
      <alignment horizontal="centerContinuous"/>
    </xf>
    <xf numFmtId="164" fontId="9" fillId="15" borderId="0" xfId="1" applyNumberFormat="1" applyFont="1" applyFill="1" applyBorder="1" applyAlignment="1">
      <alignment horizontal="left"/>
    </xf>
    <xf numFmtId="0" fontId="9" fillId="15" borderId="2" xfId="3" applyFont="1" applyFill="1" applyBorder="1"/>
    <xf numFmtId="164" fontId="5" fillId="0" borderId="2" xfId="1" applyNumberFormat="1" applyFont="1" applyFill="1" applyBorder="1" applyAlignment="1">
      <alignment horizontal="right"/>
    </xf>
    <xf numFmtId="0" fontId="5" fillId="15" borderId="2" xfId="3" applyFont="1" applyFill="1" applyBorder="1"/>
    <xf numFmtId="164" fontId="9" fillId="15" borderId="2" xfId="1" applyNumberFormat="1" applyFont="1" applyFill="1" applyBorder="1" applyAlignment="1">
      <alignment horizontal="right"/>
    </xf>
    <xf numFmtId="0" fontId="13" fillId="15" borderId="0" xfId="3" applyFont="1" applyFill="1"/>
    <xf numFmtId="0" fontId="12" fillId="15" borderId="0" xfId="3" applyFont="1" applyFill="1"/>
    <xf numFmtId="164" fontId="13" fillId="15" borderId="0" xfId="1" applyNumberFormat="1" applyFont="1" applyFill="1"/>
    <xf numFmtId="164" fontId="13" fillId="15" borderId="0" xfId="1" applyNumberFormat="1" applyFont="1" applyFill="1" applyBorder="1"/>
    <xf numFmtId="0" fontId="17" fillId="15" borderId="0" xfId="3" applyFont="1" applyFill="1"/>
    <xf numFmtId="3" fontId="17" fillId="15" borderId="0" xfId="3" applyNumberFormat="1" applyFont="1" applyFill="1"/>
    <xf numFmtId="164" fontId="17" fillId="15" borderId="0" xfId="1" applyNumberFormat="1" applyFont="1" applyFill="1"/>
    <xf numFmtId="164" fontId="17" fillId="15" borderId="0" xfId="1" applyNumberFormat="1" applyFont="1" applyFill="1" applyBorder="1"/>
    <xf numFmtId="164" fontId="15" fillId="15" borderId="0" xfId="1" applyNumberFormat="1" applyFont="1" applyFill="1" applyBorder="1" applyAlignment="1">
      <alignment horizontal="centerContinuous"/>
    </xf>
    <xf numFmtId="0" fontId="12" fillId="15" borderId="0" xfId="3" applyFont="1" applyFill="1" applyAlignment="1"/>
    <xf numFmtId="3" fontId="13" fillId="15" borderId="0" xfId="3" applyNumberFormat="1" applyFont="1" applyFill="1" applyAlignment="1"/>
    <xf numFmtId="164" fontId="13" fillId="15" borderId="0" xfId="1" applyNumberFormat="1" applyFont="1" applyFill="1" applyAlignment="1"/>
    <xf numFmtId="164" fontId="18" fillId="15" borderId="0" xfId="1" applyNumberFormat="1" applyFont="1" applyFill="1" applyBorder="1" applyAlignment="1" applyProtection="1"/>
    <xf numFmtId="164" fontId="12" fillId="15" borderId="0" xfId="1" applyNumberFormat="1" applyFont="1" applyFill="1" applyBorder="1"/>
    <xf numFmtId="0" fontId="6" fillId="15" borderId="0" xfId="3" applyNumberFormat="1" applyFont="1" applyFill="1" applyBorder="1" applyAlignment="1">
      <alignment horizontal="center"/>
    </xf>
    <xf numFmtId="165" fontId="9" fillId="15" borderId="0" xfId="3" applyNumberFormat="1" applyFont="1" applyFill="1" applyBorder="1" applyAlignment="1">
      <alignment horizontal="centerContinuous"/>
    </xf>
    <xf numFmtId="165" fontId="9" fillId="15" borderId="0" xfId="3" applyNumberFormat="1" applyFont="1" applyFill="1" applyBorder="1" applyAlignment="1"/>
    <xf numFmtId="164" fontId="9" fillId="15" borderId="2" xfId="1" applyNumberFormat="1" applyFont="1" applyFill="1" applyBorder="1" applyAlignment="1">
      <alignment horizontal="center"/>
    </xf>
    <xf numFmtId="165" fontId="19" fillId="15" borderId="2" xfId="3" applyNumberFormat="1" applyFont="1" applyFill="1" applyBorder="1"/>
    <xf numFmtId="165" fontId="5" fillId="15" borderId="2" xfId="3" applyNumberFormat="1" applyFont="1" applyFill="1" applyBorder="1"/>
    <xf numFmtId="165" fontId="9" fillId="15" borderId="2" xfId="3" applyNumberFormat="1" applyFont="1" applyFill="1" applyBorder="1"/>
    <xf numFmtId="164" fontId="20" fillId="15" borderId="2" xfId="1" applyNumberFormat="1" applyFont="1" applyFill="1" applyBorder="1"/>
    <xf numFmtId="165" fontId="12" fillId="15" borderId="0" xfId="3" applyNumberFormat="1" applyFont="1" applyFill="1" applyAlignment="1"/>
    <xf numFmtId="165" fontId="13" fillId="15" borderId="0" xfId="3" applyNumberFormat="1" applyFont="1" applyFill="1"/>
    <xf numFmtId="165" fontId="21" fillId="15" borderId="0" xfId="3" applyNumberFormat="1" applyFont="1" applyFill="1" applyAlignment="1"/>
    <xf numFmtId="165" fontId="5" fillId="15" borderId="0" xfId="3" applyNumberFormat="1" applyFont="1" applyFill="1"/>
    <xf numFmtId="165" fontId="6" fillId="15" borderId="0" xfId="3" applyNumberFormat="1" applyFont="1" applyFill="1" applyBorder="1" applyAlignment="1">
      <alignment horizontal="left" vertical="center"/>
    </xf>
    <xf numFmtId="165" fontId="10" fillId="15" borderId="0" xfId="3" applyNumberFormat="1" applyFont="1" applyFill="1" applyBorder="1" applyAlignment="1">
      <alignment horizontal="centerContinuous" vertical="center"/>
    </xf>
    <xf numFmtId="164" fontId="10" fillId="15" borderId="0" xfId="1" applyNumberFormat="1" applyFont="1" applyFill="1" applyBorder="1" applyAlignment="1">
      <alignment horizontal="centerContinuous" vertical="center"/>
    </xf>
    <xf numFmtId="0" fontId="6" fillId="15" borderId="0" xfId="3" applyFont="1" applyFill="1" applyBorder="1" applyAlignment="1">
      <alignment horizontal="left"/>
    </xf>
    <xf numFmtId="0" fontId="2" fillId="15" borderId="0" xfId="3" applyNumberFormat="1" applyFont="1" applyFill="1" applyBorder="1" applyAlignment="1">
      <alignment horizontal="centerContinuous"/>
    </xf>
    <xf numFmtId="164" fontId="2" fillId="15" borderId="0" xfId="1" applyNumberFormat="1" applyFont="1" applyFill="1" applyBorder="1" applyAlignment="1">
      <alignment horizontal="centerContinuous"/>
    </xf>
    <xf numFmtId="165" fontId="22" fillId="15" borderId="4" xfId="3" applyNumberFormat="1" applyFont="1" applyFill="1" applyBorder="1" applyAlignment="1">
      <alignment horizontal="centerContinuous"/>
    </xf>
    <xf numFmtId="164" fontId="22" fillId="15" borderId="4" xfId="1" applyNumberFormat="1" applyFont="1" applyFill="1" applyBorder="1" applyAlignment="1">
      <alignment horizontal="centerContinuous"/>
    </xf>
    <xf numFmtId="164" fontId="23" fillId="15" borderId="4" xfId="1" applyNumberFormat="1" applyFont="1" applyFill="1" applyBorder="1"/>
    <xf numFmtId="164" fontId="13" fillId="15" borderId="4" xfId="1" applyNumberFormat="1" applyFont="1" applyFill="1" applyBorder="1"/>
    <xf numFmtId="0" fontId="23" fillId="15" borderId="4" xfId="3" applyFont="1" applyFill="1" applyBorder="1"/>
    <xf numFmtId="0" fontId="23" fillId="15" borderId="0" xfId="3" applyFont="1" applyFill="1"/>
    <xf numFmtId="165" fontId="9" fillId="16" borderId="5" xfId="3" applyNumberFormat="1" applyFont="1" applyFill="1" applyBorder="1" applyAlignment="1">
      <alignment vertical="center" wrapText="1"/>
    </xf>
    <xf numFmtId="165" fontId="10" fillId="16" borderId="6" xfId="3" applyNumberFormat="1" applyFont="1" applyFill="1" applyBorder="1" applyAlignment="1">
      <alignment horizontal="center" vertical="center"/>
    </xf>
    <xf numFmtId="165" fontId="10" fillId="16" borderId="7" xfId="3" applyNumberFormat="1" applyFont="1" applyFill="1" applyBorder="1" applyAlignment="1">
      <alignment horizontal="center" vertical="center"/>
    </xf>
    <xf numFmtId="165" fontId="10" fillId="16" borderId="8" xfId="3" applyNumberFormat="1" applyFont="1" applyFill="1" applyBorder="1" applyAlignment="1">
      <alignment horizontal="center" vertical="center"/>
    </xf>
    <xf numFmtId="0" fontId="5" fillId="0" borderId="3" xfId="0" applyFont="1" applyBorder="1" applyAlignment="1">
      <alignment vertical="center" wrapText="1"/>
    </xf>
    <xf numFmtId="165" fontId="10" fillId="0" borderId="8" xfId="3" applyNumberFormat="1" applyFont="1" applyFill="1" applyBorder="1" applyAlignment="1">
      <alignment horizontal="center" vertical="center"/>
    </xf>
    <xf numFmtId="165" fontId="10" fillId="0" borderId="6" xfId="3" applyNumberFormat="1" applyFont="1" applyFill="1" applyBorder="1" applyAlignment="1">
      <alignment horizontal="center" vertical="center"/>
    </xf>
    <xf numFmtId="165" fontId="10" fillId="0" borderId="7" xfId="3" applyNumberFormat="1" applyFont="1" applyFill="1" applyBorder="1" applyAlignment="1">
      <alignment horizontal="center" vertical="center"/>
    </xf>
    <xf numFmtId="41" fontId="5" fillId="0" borderId="8" xfId="1" applyNumberFormat="1" applyFont="1" applyFill="1" applyBorder="1" applyAlignment="1">
      <alignment horizontal="right"/>
    </xf>
    <xf numFmtId="41" fontId="5" fillId="0" borderId="6" xfId="1" applyNumberFormat="1" applyFont="1" applyFill="1" applyBorder="1" applyAlignment="1">
      <alignment horizontal="right"/>
    </xf>
    <xf numFmtId="41" fontId="9" fillId="0" borderId="7" xfId="3" applyNumberFormat="1" applyFont="1" applyFill="1" applyBorder="1" applyAlignment="1">
      <alignment horizontal="right"/>
    </xf>
    <xf numFmtId="41" fontId="5" fillId="15" borderId="8" xfId="1" applyNumberFormat="1" applyFont="1" applyFill="1" applyBorder="1" applyAlignment="1">
      <alignment horizontal="right"/>
    </xf>
    <xf numFmtId="41" fontId="5" fillId="15" borderId="6" xfId="1" applyNumberFormat="1" applyFont="1" applyFill="1" applyBorder="1" applyAlignment="1">
      <alignment horizontal="right"/>
    </xf>
    <xf numFmtId="165" fontId="19" fillId="15" borderId="3" xfId="3" applyNumberFormat="1" applyFont="1" applyFill="1" applyBorder="1"/>
    <xf numFmtId="41" fontId="5" fillId="0" borderId="9" xfId="1" applyNumberFormat="1" applyFont="1" applyFill="1" applyBorder="1" applyAlignment="1">
      <alignment horizontal="right"/>
    </xf>
    <xf numFmtId="41" fontId="5" fillId="0" borderId="4" xfId="1" applyNumberFormat="1" applyFont="1" applyFill="1" applyBorder="1" applyAlignment="1">
      <alignment horizontal="right"/>
    </xf>
    <xf numFmtId="41" fontId="5" fillId="15" borderId="9" xfId="1" applyNumberFormat="1" applyFont="1" applyFill="1" applyBorder="1" applyAlignment="1">
      <alignment horizontal="right"/>
    </xf>
    <xf numFmtId="41" fontId="5" fillId="15" borderId="4" xfId="1" applyNumberFormat="1" applyFont="1" applyFill="1" applyBorder="1" applyAlignment="1">
      <alignment horizontal="right"/>
    </xf>
    <xf numFmtId="41" fontId="20" fillId="0" borderId="8" xfId="1" applyNumberFormat="1" applyFont="1" applyFill="1" applyBorder="1" applyAlignment="1">
      <alignment horizontal="right"/>
    </xf>
    <xf numFmtId="41" fontId="20" fillId="0" borderId="6" xfId="1" applyNumberFormat="1" applyFont="1" applyFill="1" applyBorder="1" applyAlignment="1">
      <alignment horizontal="right"/>
    </xf>
    <xf numFmtId="41" fontId="20" fillId="15" borderId="8" xfId="1" applyNumberFormat="1" applyFont="1" applyFill="1" applyBorder="1" applyAlignment="1">
      <alignment horizontal="right"/>
    </xf>
    <xf numFmtId="41" fontId="20" fillId="15" borderId="6" xfId="1" applyNumberFormat="1" applyFont="1" applyFill="1" applyBorder="1" applyAlignment="1">
      <alignment horizontal="right"/>
    </xf>
    <xf numFmtId="41" fontId="20" fillId="0" borderId="7" xfId="3" applyNumberFormat="1" applyFont="1" applyFill="1" applyBorder="1" applyAlignment="1">
      <alignment horizontal="right"/>
    </xf>
    <xf numFmtId="0" fontId="25" fillId="15" borderId="0" xfId="3" applyFont="1" applyFill="1"/>
    <xf numFmtId="164" fontId="22" fillId="15" borderId="4" xfId="1" applyNumberFormat="1" applyFont="1" applyFill="1" applyBorder="1" applyAlignment="1">
      <alignment horizontal="left"/>
    </xf>
    <xf numFmtId="164" fontId="10" fillId="15" borderId="9" xfId="1" applyNumberFormat="1" applyFont="1" applyFill="1" applyBorder="1" applyAlignment="1">
      <alignment horizontal="center" vertical="center"/>
    </xf>
    <xf numFmtId="164" fontId="10" fillId="15" borderId="4" xfId="1" applyNumberFormat="1" applyFont="1" applyFill="1" applyBorder="1" applyAlignment="1">
      <alignment horizontal="center" vertical="center"/>
    </xf>
    <xf numFmtId="165" fontId="10" fillId="15" borderId="7" xfId="3" applyNumberFormat="1" applyFont="1" applyFill="1" applyBorder="1" applyAlignment="1">
      <alignment horizontal="center" vertical="center"/>
    </xf>
    <xf numFmtId="41" fontId="9" fillId="15" borderId="7" xfId="3" applyNumberFormat="1" applyFont="1" applyFill="1" applyBorder="1" applyAlignment="1">
      <alignment horizontal="right"/>
    </xf>
    <xf numFmtId="41" fontId="9" fillId="15" borderId="8" xfId="1" applyNumberFormat="1" applyFont="1" applyFill="1" applyBorder="1" applyAlignment="1">
      <alignment horizontal="right"/>
    </xf>
    <xf numFmtId="41" fontId="9" fillId="15" borderId="6" xfId="1" applyNumberFormat="1" applyFont="1" applyFill="1" applyBorder="1" applyAlignment="1">
      <alignment horizontal="right"/>
    </xf>
    <xf numFmtId="165" fontId="6" fillId="0" borderId="0" xfId="3" applyNumberFormat="1" applyFont="1" applyFill="1" applyBorder="1" applyAlignment="1">
      <alignment horizontal="left" vertical="center"/>
    </xf>
    <xf numFmtId="41" fontId="5" fillId="15" borderId="0" xfId="3" applyNumberFormat="1" applyFont="1" applyFill="1"/>
    <xf numFmtId="41" fontId="20" fillId="15" borderId="7" xfId="3" applyNumberFormat="1" applyFont="1" applyFill="1" applyBorder="1" applyAlignment="1">
      <alignment horizontal="right"/>
    </xf>
    <xf numFmtId="3" fontId="26" fillId="15" borderId="0" xfId="3" applyNumberFormat="1" applyFont="1" applyFill="1" applyBorder="1"/>
    <xf numFmtId="0" fontId="27" fillId="15" borderId="0" xfId="3" applyFont="1" applyFill="1"/>
    <xf numFmtId="164" fontId="27" fillId="15" borderId="0" xfId="1" applyNumberFormat="1" applyFont="1" applyFill="1"/>
    <xf numFmtId="165" fontId="22" fillId="15" borderId="0" xfId="3" applyNumberFormat="1" applyFont="1" applyFill="1" applyBorder="1" applyAlignment="1">
      <alignment horizontal="centerContinuous"/>
    </xf>
    <xf numFmtId="164" fontId="22" fillId="15" borderId="0" xfId="1" applyNumberFormat="1" applyFont="1" applyFill="1" applyBorder="1" applyAlignment="1">
      <alignment horizontal="left"/>
    </xf>
    <xf numFmtId="164" fontId="22" fillId="15" borderId="0" xfId="1" applyNumberFormat="1" applyFont="1" applyFill="1" applyBorder="1" applyAlignment="1">
      <alignment horizontal="centerContinuous"/>
    </xf>
    <xf numFmtId="164" fontId="23" fillId="15" borderId="0" xfId="1" applyNumberFormat="1" applyFont="1" applyFill="1" applyBorder="1"/>
    <xf numFmtId="0" fontId="23" fillId="15" borderId="0" xfId="3" applyFont="1" applyFill="1" applyBorder="1"/>
    <xf numFmtId="165" fontId="9" fillId="16" borderId="10" xfId="3" applyNumberFormat="1" applyFont="1" applyFill="1" applyBorder="1" applyAlignment="1">
      <alignment vertical="center" wrapText="1"/>
    </xf>
    <xf numFmtId="165" fontId="10" fillId="16" borderId="11" xfId="3" applyNumberFormat="1" applyFont="1" applyFill="1" applyBorder="1" applyAlignment="1">
      <alignment horizontal="center" vertical="center"/>
    </xf>
    <xf numFmtId="165" fontId="10" fillId="16" borderId="12" xfId="3" applyNumberFormat="1" applyFont="1" applyFill="1" applyBorder="1" applyAlignment="1">
      <alignment horizontal="center" vertical="center"/>
    </xf>
    <xf numFmtId="165" fontId="10" fillId="16" borderId="13" xfId="3" applyNumberFormat="1" applyFont="1" applyFill="1" applyBorder="1" applyAlignment="1">
      <alignment horizontal="center" vertical="center"/>
    </xf>
    <xf numFmtId="165" fontId="9" fillId="16" borderId="14" xfId="3" applyNumberFormat="1" applyFont="1" applyFill="1" applyBorder="1" applyAlignment="1">
      <alignment vertical="center" wrapText="1"/>
    </xf>
    <xf numFmtId="165" fontId="10" fillId="16" borderId="15" xfId="3" applyNumberFormat="1" applyFont="1" applyFill="1" applyBorder="1" applyAlignment="1">
      <alignment horizontal="center" vertical="center"/>
    </xf>
    <xf numFmtId="165" fontId="10" fillId="16" borderId="16" xfId="3" applyNumberFormat="1" applyFont="1" applyFill="1" applyBorder="1" applyAlignment="1">
      <alignment horizontal="center" vertical="center"/>
    </xf>
    <xf numFmtId="165" fontId="10" fillId="16" borderId="17" xfId="3" applyNumberFormat="1" applyFont="1" applyFill="1" applyBorder="1" applyAlignment="1">
      <alignment horizontal="center" vertical="center"/>
    </xf>
    <xf numFmtId="165" fontId="19" fillId="15" borderId="8" xfId="3" applyNumberFormat="1" applyFont="1" applyFill="1" applyBorder="1"/>
    <xf numFmtId="165" fontId="19" fillId="15" borderId="9" xfId="3" applyNumberFormat="1" applyFont="1" applyFill="1" applyBorder="1"/>
    <xf numFmtId="165" fontId="9" fillId="15" borderId="8" xfId="3" applyNumberFormat="1" applyFont="1" applyFill="1" applyBorder="1"/>
    <xf numFmtId="0" fontId="5" fillId="15" borderId="0" xfId="0" applyFont="1" applyFill="1"/>
    <xf numFmtId="165" fontId="10" fillId="15" borderId="8" xfId="3" applyNumberFormat="1" applyFont="1" applyFill="1" applyBorder="1" applyAlignment="1">
      <alignment horizontal="center" vertical="center"/>
    </xf>
    <xf numFmtId="165" fontId="10" fillId="15" borderId="6" xfId="3" applyNumberFormat="1" applyFont="1" applyFill="1" applyBorder="1" applyAlignment="1">
      <alignment horizontal="center" vertical="center"/>
    </xf>
    <xf numFmtId="41" fontId="5" fillId="15" borderId="0" xfId="0" applyNumberFormat="1" applyFont="1" applyFill="1"/>
    <xf numFmtId="166" fontId="6" fillId="15" borderId="0" xfId="3" applyNumberFormat="1" applyFont="1" applyFill="1" applyBorder="1" applyAlignment="1">
      <alignment horizontal="left" vertical="center"/>
    </xf>
    <xf numFmtId="165" fontId="6" fillId="15" borderId="0" xfId="3" applyNumberFormat="1" applyFont="1" applyFill="1" applyBorder="1" applyAlignment="1"/>
    <xf numFmtId="0" fontId="5" fillId="0" borderId="0" xfId="0" applyFont="1"/>
    <xf numFmtId="0" fontId="9" fillId="0" borderId="0" xfId="0" applyFont="1"/>
    <xf numFmtId="165" fontId="9" fillId="16" borderId="8" xfId="3" applyNumberFormat="1" applyFont="1" applyFill="1" applyBorder="1" applyAlignment="1">
      <alignment horizontal="center" vertical="center" wrapText="1"/>
    </xf>
    <xf numFmtId="165" fontId="9" fillId="16" borderId="6" xfId="3" applyNumberFormat="1" applyFont="1" applyFill="1" applyBorder="1" applyAlignment="1">
      <alignment horizontal="center" vertical="center" wrapText="1"/>
    </xf>
    <xf numFmtId="165" fontId="28" fillId="16" borderId="2" xfId="3" applyNumberFormat="1" applyFont="1" applyFill="1" applyBorder="1" applyAlignment="1">
      <alignment horizontal="center" vertical="center" wrapText="1"/>
    </xf>
    <xf numFmtId="165" fontId="10" fillId="16" borderId="2" xfId="3" applyNumberFormat="1" applyFont="1" applyFill="1" applyBorder="1" applyAlignment="1">
      <alignment horizontal="center" vertical="center" wrapText="1"/>
    </xf>
    <xf numFmtId="0" fontId="5" fillId="0" borderId="5" xfId="0" applyFont="1" applyBorder="1" applyAlignment="1">
      <alignment horizontal="center" vertical="center" wrapText="1"/>
    </xf>
    <xf numFmtId="165" fontId="19" fillId="15" borderId="6" xfId="3" applyNumberFormat="1" applyFont="1" applyFill="1" applyBorder="1"/>
    <xf numFmtId="3" fontId="5" fillId="0" borderId="2" xfId="0" applyNumberFormat="1" applyFont="1" applyBorder="1"/>
    <xf numFmtId="3" fontId="9" fillId="0" borderId="2" xfId="0" applyNumberFormat="1" applyFont="1" applyBorder="1"/>
    <xf numFmtId="0" fontId="5" fillId="0" borderId="18" xfId="0" applyFont="1" applyBorder="1" applyAlignment="1">
      <alignment wrapText="1"/>
    </xf>
    <xf numFmtId="0" fontId="5" fillId="0" borderId="3" xfId="0" applyFont="1" applyBorder="1" applyAlignment="1">
      <alignment wrapText="1"/>
    </xf>
    <xf numFmtId="165" fontId="9" fillId="17" borderId="6" xfId="3" applyNumberFormat="1" applyFont="1" applyFill="1" applyBorder="1"/>
    <xf numFmtId="3" fontId="5" fillId="17" borderId="2" xfId="0" applyNumberFormat="1" applyFont="1" applyFill="1" applyBorder="1"/>
    <xf numFmtId="3" fontId="9" fillId="17" borderId="2" xfId="0" applyNumberFormat="1" applyFont="1" applyFill="1" applyBorder="1"/>
    <xf numFmtId="165" fontId="13" fillId="16" borderId="2" xfId="3" applyNumberFormat="1" applyFont="1" applyFill="1" applyBorder="1" applyAlignment="1">
      <alignment horizontal="center" vertical="center" wrapText="1"/>
    </xf>
    <xf numFmtId="165" fontId="6" fillId="15" borderId="0" xfId="3" applyNumberFormat="1" applyFont="1" applyFill="1" applyBorder="1" applyAlignment="1">
      <alignment vertical="center"/>
    </xf>
    <xf numFmtId="0" fontId="2" fillId="15" borderId="0" xfId="3" applyNumberFormat="1" applyFont="1" applyFill="1" applyBorder="1" applyAlignment="1">
      <alignment horizontal="center"/>
    </xf>
    <xf numFmtId="164" fontId="2" fillId="15" borderId="0" xfId="1" applyNumberFormat="1" applyFont="1" applyFill="1" applyBorder="1" applyAlignment="1">
      <alignment horizontal="center"/>
    </xf>
    <xf numFmtId="0" fontId="5" fillId="0" borderId="0" xfId="0" applyNumberFormat="1" applyFont="1"/>
    <xf numFmtId="0" fontId="9" fillId="16" borderId="14" xfId="3" applyFont="1" applyFill="1" applyBorder="1" applyAlignment="1">
      <alignment horizontal="left"/>
    </xf>
    <xf numFmtId="164" fontId="9" fillId="16" borderId="9" xfId="1" applyNumberFormat="1" applyFont="1" applyFill="1" applyBorder="1" applyAlignment="1">
      <alignment horizontal="center" vertical="center"/>
    </xf>
    <xf numFmtId="164" fontId="9" fillId="16" borderId="4" xfId="1" applyNumberFormat="1" applyFont="1" applyFill="1" applyBorder="1" applyAlignment="1">
      <alignment horizontal="center" vertical="center"/>
    </xf>
    <xf numFmtId="164" fontId="9" fillId="16" borderId="6" xfId="1" applyNumberFormat="1" applyFont="1" applyFill="1" applyBorder="1" applyAlignment="1">
      <alignment horizontal="center" vertical="center"/>
    </xf>
    <xf numFmtId="165" fontId="9" fillId="16" borderId="7" xfId="3" applyNumberFormat="1" applyFont="1" applyFill="1" applyBorder="1" applyAlignment="1">
      <alignment horizontal="center" vertical="center"/>
    </xf>
    <xf numFmtId="41" fontId="9" fillId="15" borderId="19" xfId="3" applyNumberFormat="1" applyFont="1" applyFill="1" applyBorder="1" applyAlignment="1">
      <alignment horizontal="right"/>
    </xf>
    <xf numFmtId="0" fontId="12" fillId="0" borderId="20" xfId="3" applyFont="1" applyBorder="1" applyAlignment="1"/>
    <xf numFmtId="0" fontId="13" fillId="0" borderId="20" xfId="3" applyFont="1" applyBorder="1" applyAlignment="1"/>
    <xf numFmtId="0" fontId="12" fillId="0" borderId="0" xfId="3" applyFont="1" applyBorder="1" applyAlignment="1"/>
    <xf numFmtId="0" fontId="13" fillId="0" borderId="0" xfId="3" applyFont="1" applyAlignment="1"/>
    <xf numFmtId="0" fontId="12" fillId="0" borderId="0" xfId="3" applyFont="1" applyBorder="1" applyAlignment="1">
      <alignment horizontal="left" wrapText="1"/>
    </xf>
    <xf numFmtId="41" fontId="5" fillId="0" borderId="0" xfId="0" applyNumberFormat="1" applyFont="1"/>
    <xf numFmtId="0" fontId="6" fillId="15" borderId="0" xfId="3" applyFont="1" applyFill="1" applyAlignment="1">
      <alignment horizontal="left"/>
    </xf>
    <xf numFmtId="0" fontId="6" fillId="15" borderId="0" xfId="3" applyFont="1" applyFill="1" applyAlignment="1">
      <alignment horizontal="centerContinuous"/>
    </xf>
    <xf numFmtId="164" fontId="6" fillId="15" borderId="0" xfId="1" applyNumberFormat="1" applyFont="1" applyFill="1" applyAlignment="1">
      <alignment horizontal="centerContinuous"/>
    </xf>
    <xf numFmtId="0" fontId="15" fillId="15" borderId="0" xfId="3" applyFont="1" applyFill="1" applyAlignment="1">
      <alignment horizontal="centerContinuous"/>
    </xf>
    <xf numFmtId="0" fontId="5" fillId="15" borderId="4" xfId="3" applyFont="1" applyFill="1" applyBorder="1"/>
    <xf numFmtId="3" fontId="5" fillId="15" borderId="4" xfId="3" applyNumberFormat="1" applyFont="1" applyFill="1" applyBorder="1"/>
    <xf numFmtId="164" fontId="5" fillId="15" borderId="4" xfId="1" applyNumberFormat="1" applyFont="1" applyFill="1" applyBorder="1"/>
    <xf numFmtId="0" fontId="9" fillId="16" borderId="2" xfId="3" applyFont="1" applyFill="1" applyBorder="1" applyAlignment="1">
      <alignment horizontal="center" vertical="center" wrapText="1"/>
    </xf>
    <xf numFmtId="164" fontId="5" fillId="15" borderId="2" xfId="1" applyNumberFormat="1" applyFont="1" applyFill="1" applyBorder="1" applyAlignment="1">
      <alignment horizontal="center"/>
    </xf>
    <xf numFmtId="164" fontId="29" fillId="15" borderId="2" xfId="1" applyNumberFormat="1" applyFont="1" applyFill="1" applyBorder="1"/>
    <xf numFmtId="0" fontId="9" fillId="15" borderId="2" xfId="3" applyFont="1" applyFill="1" applyBorder="1" applyAlignment="1">
      <alignment horizontal="left"/>
    </xf>
    <xf numFmtId="164" fontId="9" fillId="15" borderId="6" xfId="1" applyNumberFormat="1" applyFont="1" applyFill="1" applyBorder="1"/>
    <xf numFmtId="0" fontId="9" fillId="15" borderId="0" xfId="3" applyFont="1" applyFill="1" applyBorder="1" applyAlignment="1">
      <alignment horizontal="left"/>
    </xf>
    <xf numFmtId="0" fontId="12" fillId="0" borderId="20" xfId="3" applyFont="1" applyBorder="1" applyAlignment="1">
      <alignment horizontal="left" wrapText="1"/>
    </xf>
    <xf numFmtId="0" fontId="30" fillId="15" borderId="0" xfId="3" applyFont="1" applyFill="1"/>
    <xf numFmtId="0" fontId="6" fillId="15" borderId="0" xfId="3" applyFont="1" applyFill="1" applyAlignment="1">
      <alignment horizontal="center" vertical="center" wrapText="1"/>
    </xf>
    <xf numFmtId="0" fontId="27" fillId="15" borderId="0" xfId="3" applyFont="1" applyFill="1" applyAlignment="1">
      <alignment horizontal="center" vertical="center" wrapText="1"/>
    </xf>
    <xf numFmtId="0" fontId="31" fillId="15" borderId="0" xfId="3" applyFont="1" applyFill="1" applyBorder="1"/>
    <xf numFmtId="0" fontId="32" fillId="0" borderId="4" xfId="0" applyFont="1" applyBorder="1" applyAlignment="1">
      <alignment horizontal="center" vertical="center"/>
    </xf>
    <xf numFmtId="0" fontId="9" fillId="16" borderId="5" xfId="3" applyFont="1" applyFill="1" applyBorder="1" applyAlignment="1">
      <alignment horizontal="left"/>
    </xf>
    <xf numFmtId="0" fontId="10" fillId="16" borderId="5" xfId="3" applyFont="1" applyFill="1" applyBorder="1" applyAlignment="1">
      <alignment horizontal="center" vertical="center" wrapText="1"/>
    </xf>
    <xf numFmtId="0" fontId="9" fillId="16" borderId="18" xfId="3" applyFont="1" applyFill="1" applyBorder="1" applyAlignment="1">
      <alignment horizontal="left" vertical="center"/>
    </xf>
    <xf numFmtId="0" fontId="10" fillId="16" borderId="3" xfId="3" applyFont="1" applyFill="1" applyBorder="1" applyAlignment="1">
      <alignment horizontal="center" vertical="center" wrapText="1"/>
    </xf>
    <xf numFmtId="0" fontId="5" fillId="15" borderId="5" xfId="3" applyFont="1" applyFill="1" applyBorder="1" applyAlignment="1">
      <alignment horizontal="left" vertical="center"/>
    </xf>
    <xf numFmtId="165" fontId="19" fillId="15" borderId="5" xfId="3" applyNumberFormat="1" applyFont="1" applyFill="1" applyBorder="1" applyAlignment="1"/>
    <xf numFmtId="3" fontId="5" fillId="15" borderId="5" xfId="3" applyNumberFormat="1" applyFont="1" applyFill="1" applyBorder="1" applyAlignment="1"/>
    <xf numFmtId="164" fontId="5" fillId="15" borderId="5" xfId="1" applyNumberFormat="1" applyFont="1" applyFill="1" applyBorder="1" applyAlignment="1">
      <alignment horizontal="right"/>
    </xf>
    <xf numFmtId="164" fontId="5" fillId="15" borderId="5" xfId="1" applyNumberFormat="1" applyFont="1" applyFill="1" applyBorder="1" applyAlignment="1"/>
    <xf numFmtId="3" fontId="9" fillId="15" borderId="5" xfId="3" applyNumberFormat="1" applyFont="1" applyFill="1" applyBorder="1" applyAlignment="1"/>
    <xf numFmtId="0" fontId="5" fillId="15" borderId="18" xfId="3" applyFont="1" applyFill="1" applyBorder="1" applyAlignment="1">
      <alignment horizontal="left" vertical="center"/>
    </xf>
    <xf numFmtId="165" fontId="19" fillId="15" borderId="18" xfId="3" applyNumberFormat="1" applyFont="1" applyFill="1" applyBorder="1" applyAlignment="1"/>
    <xf numFmtId="3" fontId="5" fillId="15" borderId="18" xfId="3" applyNumberFormat="1" applyFont="1" applyFill="1" applyBorder="1" applyAlignment="1"/>
    <xf numFmtId="164" fontId="5" fillId="15" borderId="18" xfId="1" applyNumberFormat="1" applyFont="1" applyFill="1" applyBorder="1" applyAlignment="1">
      <alignment horizontal="right"/>
    </xf>
    <xf numFmtId="164" fontId="5" fillId="15" borderId="18" xfId="1" applyNumberFormat="1" applyFont="1" applyFill="1" applyBorder="1" applyAlignment="1"/>
    <xf numFmtId="3" fontId="9" fillId="15" borderId="18" xfId="3" applyNumberFormat="1" applyFont="1" applyFill="1" applyBorder="1" applyAlignment="1"/>
    <xf numFmtId="0" fontId="5" fillId="15" borderId="3" xfId="3" applyFont="1" applyFill="1" applyBorder="1" applyAlignment="1">
      <alignment horizontal="left" vertical="center"/>
    </xf>
    <xf numFmtId="165" fontId="9" fillId="15" borderId="3" xfId="3" applyNumberFormat="1" applyFont="1" applyFill="1" applyBorder="1" applyAlignment="1"/>
    <xf numFmtId="3" fontId="9" fillId="15" borderId="3" xfId="3" applyNumberFormat="1" applyFont="1" applyFill="1" applyBorder="1" applyAlignment="1"/>
    <xf numFmtId="0" fontId="5" fillId="15" borderId="18" xfId="3" applyFont="1" applyFill="1" applyBorder="1" applyAlignment="1">
      <alignment vertical="top"/>
    </xf>
    <xf numFmtId="0" fontId="5" fillId="15" borderId="18" xfId="3" applyFont="1" applyFill="1" applyBorder="1" applyAlignment="1"/>
    <xf numFmtId="165" fontId="9" fillId="15" borderId="18" xfId="3" applyNumberFormat="1" applyFont="1" applyFill="1" applyBorder="1" applyAlignment="1"/>
    <xf numFmtId="0" fontId="5" fillId="15" borderId="5" xfId="3" applyFont="1" applyFill="1" applyBorder="1"/>
    <xf numFmtId="165" fontId="5" fillId="15" borderId="5" xfId="3" applyNumberFormat="1" applyFont="1" applyFill="1" applyBorder="1" applyAlignment="1">
      <alignment horizontal="right"/>
    </xf>
    <xf numFmtId="165" fontId="5" fillId="15" borderId="18" xfId="3" applyNumberFormat="1" applyFont="1" applyFill="1" applyBorder="1" applyAlignment="1">
      <alignment horizontal="right"/>
    </xf>
    <xf numFmtId="0" fontId="5" fillId="15" borderId="3" xfId="3" applyFont="1" applyFill="1" applyBorder="1" applyAlignment="1">
      <alignment vertical="top"/>
    </xf>
    <xf numFmtId="0" fontId="5" fillId="15" borderId="18" xfId="3" applyFont="1" applyFill="1" applyBorder="1"/>
    <xf numFmtId="0" fontId="9" fillId="15" borderId="18" xfId="3" applyFont="1" applyFill="1" applyBorder="1" applyAlignment="1">
      <alignment vertical="center"/>
    </xf>
    <xf numFmtId="0" fontId="5" fillId="0" borderId="3" xfId="0" applyFont="1" applyBorder="1" applyAlignment="1">
      <alignment horizontal="left" vertical="center"/>
    </xf>
    <xf numFmtId="0" fontId="32" fillId="0" borderId="6" xfId="0" applyFont="1" applyBorder="1" applyAlignment="1">
      <alignment horizontal="center" vertical="center"/>
    </xf>
    <xf numFmtId="0" fontId="10" fillId="16" borderId="5" xfId="3" applyFont="1" applyFill="1" applyBorder="1" applyAlignment="1">
      <alignment horizontal="center" vertical="center"/>
    </xf>
    <xf numFmtId="0" fontId="32" fillId="15" borderId="6" xfId="3" applyFont="1" applyFill="1" applyBorder="1" applyAlignment="1">
      <alignment horizontal="center" vertical="center"/>
    </xf>
    <xf numFmtId="165" fontId="33" fillId="15" borderId="4" xfId="3" applyNumberFormat="1" applyFont="1" applyFill="1" applyBorder="1" applyAlignment="1">
      <alignment horizontal="centerContinuous"/>
    </xf>
    <xf numFmtId="9" fontId="5" fillId="15" borderId="0" xfId="2" applyFont="1" applyFill="1"/>
    <xf numFmtId="0" fontId="12" fillId="15" borderId="0" xfId="3" applyFont="1" applyFill="1" applyBorder="1" applyAlignment="1">
      <alignment horizontal="left" wrapText="1"/>
    </xf>
    <xf numFmtId="0" fontId="12" fillId="0" borderId="20" xfId="3" applyFont="1" applyBorder="1" applyAlignment="1">
      <alignment horizontal="left"/>
    </xf>
    <xf numFmtId="0" fontId="13" fillId="0" borderId="20" xfId="3" applyFont="1" applyBorder="1" applyAlignment="1">
      <alignment horizontal="left"/>
    </xf>
    <xf numFmtId="41" fontId="5" fillId="15" borderId="0" xfId="3" applyNumberFormat="1" applyFont="1" applyFill="1" applyAlignment="1">
      <alignment horizontal="right"/>
    </xf>
    <xf numFmtId="164" fontId="2" fillId="15" borderId="0" xfId="1" applyNumberFormat="1" applyFont="1" applyFill="1" applyAlignment="1">
      <alignment horizontal="left"/>
    </xf>
    <xf numFmtId="0" fontId="20" fillId="16" borderId="2" xfId="3" applyFont="1" applyFill="1" applyBorder="1" applyAlignment="1" applyProtection="1">
      <alignment horizontal="center" vertical="center" wrapText="1"/>
      <protection locked="0"/>
    </xf>
    <xf numFmtId="0" fontId="10" fillId="16" borderId="2" xfId="3" applyFont="1" applyFill="1" applyBorder="1" applyAlignment="1" applyProtection="1">
      <alignment horizontal="center" vertical="center" wrapText="1"/>
      <protection locked="0"/>
    </xf>
    <xf numFmtId="165" fontId="10" fillId="16" borderId="2" xfId="3" applyNumberFormat="1" applyFont="1" applyFill="1" applyBorder="1" applyAlignment="1" applyProtection="1">
      <alignment horizontal="center" vertical="center" wrapText="1"/>
      <protection locked="0"/>
    </xf>
    <xf numFmtId="0" fontId="9" fillId="15" borderId="2" xfId="3" applyFont="1" applyFill="1" applyBorder="1" applyProtection="1">
      <protection locked="0"/>
    </xf>
    <xf numFmtId="167" fontId="5" fillId="15" borderId="2" xfId="2" applyNumberFormat="1" applyFont="1" applyFill="1" applyBorder="1" applyProtection="1">
      <protection locked="0"/>
    </xf>
    <xf numFmtId="167" fontId="9" fillId="15" borderId="2" xfId="2" applyNumberFormat="1" applyFont="1" applyFill="1" applyBorder="1" applyProtection="1">
      <protection locked="0"/>
    </xf>
    <xf numFmtId="168" fontId="5" fillId="15" borderId="0" xfId="3" applyNumberFormat="1" applyFont="1" applyFill="1"/>
    <xf numFmtId="0" fontId="9" fillId="15" borderId="2" xfId="3" applyFont="1" applyFill="1" applyBorder="1" applyAlignment="1" applyProtection="1">
      <alignment horizontal="left"/>
      <protection locked="0"/>
    </xf>
    <xf numFmtId="0" fontId="9" fillId="15" borderId="0" xfId="3" applyFont="1" applyFill="1" applyBorder="1" applyAlignment="1" applyProtection="1">
      <alignment horizontal="left"/>
      <protection locked="0"/>
    </xf>
    <xf numFmtId="167" fontId="9" fillId="15" borderId="0" xfId="1" applyNumberFormat="1" applyFont="1" applyFill="1" applyBorder="1" applyProtection="1">
      <protection locked="0"/>
    </xf>
    <xf numFmtId="167" fontId="9" fillId="15" borderId="20" xfId="1" applyNumberFormat="1" applyFont="1" applyFill="1" applyBorder="1" applyProtection="1">
      <protection locked="0"/>
    </xf>
    <xf numFmtId="167" fontId="5" fillId="15" borderId="0" xfId="3" applyNumberFormat="1" applyFont="1" applyFill="1" applyProtection="1">
      <protection locked="0"/>
    </xf>
    <xf numFmtId="167" fontId="5" fillId="15" borderId="0" xfId="1" applyNumberFormat="1" applyFont="1" applyFill="1" applyProtection="1">
      <protection locked="0"/>
    </xf>
    <xf numFmtId="167" fontId="9" fillId="15" borderId="4" xfId="1" applyNumberFormat="1" applyFont="1" applyFill="1" applyBorder="1" applyProtection="1">
      <protection locked="0"/>
    </xf>
    <xf numFmtId="164" fontId="2" fillId="15" borderId="0" xfId="1" applyNumberFormat="1" applyFont="1" applyFill="1" applyAlignment="1" applyProtection="1">
      <alignment horizontal="left"/>
      <protection locked="0"/>
    </xf>
    <xf numFmtId="167" fontId="9" fillId="15" borderId="0" xfId="3" applyNumberFormat="1" applyFont="1" applyFill="1" applyBorder="1" applyProtection="1">
      <protection locked="0"/>
    </xf>
    <xf numFmtId="167" fontId="9" fillId="15" borderId="2" xfId="1" applyNumberFormat="1" applyFont="1" applyFill="1" applyBorder="1" applyProtection="1">
      <protection locked="0"/>
    </xf>
    <xf numFmtId="0" fontId="12" fillId="0" borderId="20" xfId="3" applyFont="1" applyBorder="1" applyAlignment="1">
      <alignment horizontal="left" vertical="top" wrapText="1"/>
    </xf>
    <xf numFmtId="0" fontId="12" fillId="0" borderId="0" xfId="3" applyFont="1" applyBorder="1" applyAlignment="1">
      <alignment vertical="top" wrapText="1"/>
    </xf>
    <xf numFmtId="0" fontId="13" fillId="0" borderId="0" xfId="3" applyFont="1" applyBorder="1" applyAlignment="1"/>
    <xf numFmtId="0" fontId="13" fillId="15" borderId="0" xfId="3" applyFont="1" applyFill="1" applyBorder="1"/>
    <xf numFmtId="0" fontId="15" fillId="15" borderId="0" xfId="3" applyFont="1" applyFill="1" applyBorder="1" applyAlignment="1">
      <alignment horizontal="centerContinuous"/>
    </xf>
    <xf numFmtId="0" fontId="6" fillId="15" borderId="0" xfId="3" applyFont="1" applyFill="1" applyAlignment="1">
      <alignment horizontal="center"/>
    </xf>
    <xf numFmtId="0" fontId="2" fillId="15" borderId="0" xfId="3" applyFont="1" applyFill="1" applyAlignment="1">
      <alignment horizontal="center"/>
    </xf>
    <xf numFmtId="0" fontId="34" fillId="15" borderId="0" xfId="3" applyFont="1" applyFill="1"/>
    <xf numFmtId="0" fontId="20" fillId="16" borderId="5" xfId="3" applyFont="1" applyFill="1" applyBorder="1" applyAlignment="1">
      <alignment horizontal="left"/>
    </xf>
    <xf numFmtId="0" fontId="34" fillId="15" borderId="5" xfId="3" applyFont="1" applyFill="1" applyBorder="1" applyAlignment="1">
      <alignment horizontal="left" vertical="center"/>
    </xf>
    <xf numFmtId="3" fontId="5" fillId="15" borderId="20" xfId="3" applyNumberFormat="1" applyFont="1" applyFill="1" applyBorder="1" applyAlignment="1"/>
    <xf numFmtId="164" fontId="5" fillId="15" borderId="20" xfId="1" applyNumberFormat="1" applyFont="1" applyFill="1" applyBorder="1" applyAlignment="1">
      <alignment horizontal="right"/>
    </xf>
    <xf numFmtId="164" fontId="5" fillId="15" borderId="20" xfId="1" applyNumberFormat="1" applyFont="1" applyFill="1" applyBorder="1" applyAlignment="1"/>
    <xf numFmtId="3" fontId="9" fillId="15" borderId="21" xfId="3" applyNumberFormat="1" applyFont="1" applyFill="1" applyBorder="1" applyAlignment="1"/>
    <xf numFmtId="0" fontId="34" fillId="15" borderId="18" xfId="3" applyFont="1" applyFill="1" applyBorder="1" applyAlignment="1">
      <alignment horizontal="left" vertical="center"/>
    </xf>
    <xf numFmtId="3" fontId="5" fillId="15" borderId="0" xfId="3" applyNumberFormat="1" applyFont="1" applyFill="1" applyBorder="1" applyAlignment="1"/>
    <xf numFmtId="164" fontId="5" fillId="15" borderId="0" xfId="1" applyNumberFormat="1" applyFont="1" applyFill="1" applyBorder="1" applyAlignment="1">
      <alignment horizontal="right"/>
    </xf>
    <xf numFmtId="164" fontId="5" fillId="15" borderId="0" xfId="1" applyNumberFormat="1" applyFont="1" applyFill="1" applyBorder="1" applyAlignment="1"/>
    <xf numFmtId="3" fontId="9" fillId="15" borderId="22" xfId="3" applyNumberFormat="1" applyFont="1" applyFill="1" applyBorder="1" applyAlignment="1"/>
    <xf numFmtId="0" fontId="34" fillId="15" borderId="3" xfId="3" applyFont="1" applyFill="1" applyBorder="1" applyAlignment="1">
      <alignment horizontal="left" vertical="center"/>
    </xf>
    <xf numFmtId="3" fontId="9" fillId="15" borderId="4" xfId="3" applyNumberFormat="1" applyFont="1" applyFill="1" applyBorder="1" applyAlignment="1"/>
    <xf numFmtId="3" fontId="9" fillId="15" borderId="19" xfId="3" applyNumberFormat="1" applyFont="1" applyFill="1" applyBorder="1" applyAlignment="1"/>
    <xf numFmtId="0" fontId="34" fillId="15" borderId="18" xfId="3" applyFont="1" applyFill="1" applyBorder="1" applyAlignment="1">
      <alignment vertical="top"/>
    </xf>
    <xf numFmtId="0" fontId="34" fillId="15" borderId="3" xfId="3" applyFont="1" applyFill="1" applyBorder="1" applyAlignment="1">
      <alignment vertical="top"/>
    </xf>
    <xf numFmtId="3" fontId="9" fillId="15" borderId="0" xfId="3" applyNumberFormat="1" applyFont="1" applyFill="1" applyBorder="1" applyAlignment="1"/>
    <xf numFmtId="0" fontId="6" fillId="15" borderId="0" xfId="3" applyFont="1" applyFill="1" applyAlignment="1">
      <alignment vertical="center" wrapText="1"/>
    </xf>
    <xf numFmtId="0" fontId="9" fillId="16" borderId="14" xfId="3" applyFont="1" applyFill="1" applyBorder="1" applyAlignment="1">
      <alignment horizontal="left" wrapText="1"/>
    </xf>
    <xf numFmtId="165" fontId="5" fillId="15" borderId="20" xfId="3" applyNumberFormat="1" applyFont="1" applyFill="1" applyBorder="1" applyAlignment="1">
      <alignment horizontal="right"/>
    </xf>
    <xf numFmtId="165" fontId="5" fillId="15" borderId="0" xfId="3" applyNumberFormat="1" applyFont="1" applyFill="1" applyBorder="1" applyAlignment="1">
      <alignment horizontal="right"/>
    </xf>
    <xf numFmtId="0" fontId="9" fillId="16" borderId="8" xfId="3" applyFont="1" applyFill="1" applyBorder="1" applyAlignment="1">
      <alignment horizontal="left" wrapText="1"/>
    </xf>
    <xf numFmtId="0" fontId="9" fillId="16" borderId="10" xfId="3" applyFont="1" applyFill="1" applyBorder="1" applyAlignment="1">
      <alignment horizontal="left"/>
    </xf>
    <xf numFmtId="3" fontId="6" fillId="15" borderId="0" xfId="3" applyNumberFormat="1" applyFont="1" applyFill="1" applyBorder="1" applyAlignment="1">
      <alignment horizontal="left"/>
    </xf>
    <xf numFmtId="3" fontId="35" fillId="15" borderId="4" xfId="3" applyNumberFormat="1" applyFont="1" applyFill="1" applyBorder="1"/>
    <xf numFmtId="164" fontId="34" fillId="15" borderId="4" xfId="1" applyNumberFormat="1" applyFont="1" applyFill="1" applyBorder="1"/>
    <xf numFmtId="164" fontId="20" fillId="15" borderId="4" xfId="1" applyNumberFormat="1" applyFont="1" applyFill="1" applyBorder="1" applyAlignment="1">
      <alignment horizontal="center"/>
    </xf>
    <xf numFmtId="164" fontId="20" fillId="15" borderId="0" xfId="1" applyNumberFormat="1" applyFont="1" applyFill="1" applyBorder="1" applyAlignment="1">
      <alignment horizontal="center"/>
    </xf>
    <xf numFmtId="3" fontId="9" fillId="16" borderId="23" xfId="3" applyNumberFormat="1" applyFont="1" applyFill="1" applyBorder="1" applyAlignment="1">
      <alignment horizontal="center" vertical="center" wrapText="1"/>
    </xf>
    <xf numFmtId="165" fontId="10" fillId="16" borderId="24" xfId="3" applyNumberFormat="1" applyFont="1" applyFill="1" applyBorder="1" applyAlignment="1">
      <alignment horizontal="center" vertical="center"/>
    </xf>
    <xf numFmtId="0" fontId="5" fillId="0" borderId="25" xfId="0" applyFont="1" applyBorder="1" applyAlignment="1">
      <alignment horizontal="center" vertical="center" wrapText="1"/>
    </xf>
    <xf numFmtId="3" fontId="9" fillId="15" borderId="23" xfId="3" applyNumberFormat="1" applyFont="1" applyFill="1" applyBorder="1"/>
    <xf numFmtId="164" fontId="9" fillId="15" borderId="26" xfId="1" applyNumberFormat="1" applyFont="1" applyFill="1" applyBorder="1" applyAlignment="1">
      <alignment horizontal="center"/>
    </xf>
    <xf numFmtId="164" fontId="9" fillId="15" borderId="27" xfId="1" applyNumberFormat="1" applyFont="1" applyFill="1" applyBorder="1" applyAlignment="1">
      <alignment horizontal="center"/>
    </xf>
    <xf numFmtId="164" fontId="9" fillId="15" borderId="28" xfId="1" applyNumberFormat="1" applyFont="1" applyFill="1" applyBorder="1" applyAlignment="1">
      <alignment horizontal="center"/>
    </xf>
    <xf numFmtId="3" fontId="5" fillId="15" borderId="29" xfId="3" applyNumberFormat="1" applyFont="1" applyFill="1" applyBorder="1"/>
    <xf numFmtId="3" fontId="5" fillId="18" borderId="30" xfId="3" applyNumberFormat="1" applyFont="1" applyFill="1" applyBorder="1"/>
    <xf numFmtId="164" fontId="5" fillId="15" borderId="31" xfId="1" applyNumberFormat="1" applyFont="1" applyFill="1" applyBorder="1" applyAlignment="1">
      <alignment horizontal="center"/>
    </xf>
    <xf numFmtId="164" fontId="5" fillId="15" borderId="30" xfId="1" applyNumberFormat="1" applyFont="1" applyFill="1" applyBorder="1" applyAlignment="1">
      <alignment horizontal="center"/>
    </xf>
    <xf numFmtId="164" fontId="5" fillId="15" borderId="32" xfId="1" applyNumberFormat="1" applyFont="1" applyFill="1" applyBorder="1" applyAlignment="1">
      <alignment horizontal="center"/>
    </xf>
    <xf numFmtId="3" fontId="9" fillId="15" borderId="25" xfId="3" applyNumberFormat="1" applyFont="1" applyFill="1" applyBorder="1"/>
    <xf numFmtId="164" fontId="9" fillId="15" borderId="33" xfId="1" applyNumberFormat="1" applyFont="1" applyFill="1" applyBorder="1" applyAlignment="1">
      <alignment horizontal="center"/>
    </xf>
    <xf numFmtId="164" fontId="9" fillId="15" borderId="34" xfId="1" applyNumberFormat="1" applyFont="1" applyFill="1" applyBorder="1" applyAlignment="1">
      <alignment horizontal="center"/>
    </xf>
    <xf numFmtId="164" fontId="5" fillId="15" borderId="26" xfId="1" applyNumberFormat="1" applyFont="1" applyFill="1" applyBorder="1" applyAlignment="1">
      <alignment horizontal="center"/>
    </xf>
    <xf numFmtId="164" fontId="9" fillId="15" borderId="30" xfId="1" applyNumberFormat="1" applyFont="1" applyFill="1" applyBorder="1" applyAlignment="1">
      <alignment horizontal="center"/>
    </xf>
    <xf numFmtId="3" fontId="5" fillId="18" borderId="26" xfId="3" applyNumberFormat="1" applyFont="1" applyFill="1" applyBorder="1"/>
    <xf numFmtId="164" fontId="5" fillId="15" borderId="27" xfId="1" applyNumberFormat="1" applyFont="1" applyFill="1" applyBorder="1" applyAlignment="1">
      <alignment horizontal="center"/>
    </xf>
    <xf numFmtId="0" fontId="36" fillId="0" borderId="0" xfId="0" applyFont="1" applyAlignment="1"/>
    <xf numFmtId="0" fontId="36" fillId="0" borderId="0" xfId="0" applyFont="1" applyAlignment="1">
      <alignment wrapText="1"/>
    </xf>
    <xf numFmtId="3" fontId="9" fillId="15" borderId="29" xfId="3" applyNumberFormat="1" applyFont="1" applyFill="1" applyBorder="1"/>
    <xf numFmtId="3" fontId="5" fillId="15" borderId="23" xfId="3" applyNumberFormat="1" applyFont="1" applyFill="1" applyBorder="1"/>
    <xf numFmtId="164" fontId="5" fillId="15" borderId="28" xfId="1" applyNumberFormat="1" applyFont="1" applyFill="1" applyBorder="1" applyAlignment="1">
      <alignment horizontal="center"/>
    </xf>
    <xf numFmtId="3" fontId="9" fillId="15" borderId="35" xfId="3" applyNumberFormat="1" applyFont="1" applyFill="1" applyBorder="1"/>
    <xf numFmtId="164" fontId="9" fillId="15" borderId="36" xfId="1" applyNumberFormat="1" applyFont="1" applyFill="1" applyBorder="1" applyAlignment="1">
      <alignment horizontal="center"/>
    </xf>
    <xf numFmtId="164" fontId="9" fillId="15" borderId="37" xfId="1" applyNumberFormat="1" applyFont="1" applyFill="1" applyBorder="1" applyAlignment="1">
      <alignment horizontal="center"/>
    </xf>
    <xf numFmtId="3" fontId="12" fillId="15" borderId="0" xfId="3" applyNumberFormat="1" applyFont="1" applyFill="1" applyBorder="1" applyAlignment="1"/>
    <xf numFmtId="3" fontId="12" fillId="15" borderId="0" xfId="3" applyNumberFormat="1" applyFont="1" applyFill="1" applyBorder="1" applyAlignment="1"/>
    <xf numFmtId="3" fontId="20" fillId="15" borderId="0" xfId="3" applyNumberFormat="1" applyFont="1" applyFill="1" applyBorder="1"/>
    <xf numFmtId="3" fontId="38" fillId="15" borderId="0" xfId="0" applyNumberFormat="1" applyFont="1" applyFill="1" applyBorder="1"/>
    <xf numFmtId="164" fontId="38" fillId="15" borderId="0" xfId="1" applyNumberFormat="1" applyFont="1" applyFill="1" applyBorder="1"/>
    <xf numFmtId="164" fontId="38" fillId="15" borderId="0" xfId="1" applyNumberFormat="1" applyFont="1" applyFill="1" applyBorder="1" applyAlignment="1">
      <alignment horizontal="right"/>
    </xf>
    <xf numFmtId="0" fontId="34" fillId="15" borderId="0" xfId="3" applyFont="1" applyFill="1" applyBorder="1"/>
    <xf numFmtId="164" fontId="34" fillId="15" borderId="0" xfId="1" applyNumberFormat="1" applyFont="1" applyFill="1" applyBorder="1"/>
    <xf numFmtId="164" fontId="34" fillId="15" borderId="0" xfId="1" applyNumberFormat="1" applyFont="1" applyFill="1"/>
    <xf numFmtId="3" fontId="6" fillId="15" borderId="0" xfId="3" applyNumberFormat="1" applyFont="1" applyFill="1" applyBorder="1" applyAlignment="1">
      <alignment horizontal="center"/>
    </xf>
    <xf numFmtId="164" fontId="9" fillId="15" borderId="38" xfId="1" applyNumberFormat="1" applyFont="1" applyFill="1" applyBorder="1" applyAlignment="1">
      <alignment horizontal="center"/>
    </xf>
    <xf numFmtId="164" fontId="9" fillId="15" borderId="32" xfId="1" applyNumberFormat="1" applyFont="1" applyFill="1" applyBorder="1" applyAlignment="1">
      <alignment horizontal="center"/>
    </xf>
    <xf numFmtId="3" fontId="39" fillId="15" borderId="0" xfId="3" applyNumberFormat="1" applyFont="1" applyFill="1" applyBorder="1" applyAlignment="1"/>
    <xf numFmtId="3" fontId="40" fillId="15" borderId="0" xfId="3" applyNumberFormat="1" applyFont="1" applyFill="1" applyBorder="1" applyAlignment="1"/>
    <xf numFmtId="0" fontId="41" fillId="15" borderId="0" xfId="4" applyFont="1" applyFill="1" applyBorder="1" applyAlignment="1" applyProtection="1"/>
    <xf numFmtId="0" fontId="42" fillId="0" borderId="0" xfId="0" applyFont="1"/>
    <xf numFmtId="3" fontId="2" fillId="15" borderId="4" xfId="3" quotePrefix="1" applyNumberFormat="1" applyFont="1" applyFill="1" applyBorder="1" applyAlignment="1">
      <alignment horizontal="center"/>
    </xf>
    <xf numFmtId="3" fontId="2" fillId="15" borderId="0" xfId="3" quotePrefix="1" applyNumberFormat="1" applyFont="1" applyFill="1" applyBorder="1" applyAlignment="1">
      <alignment horizontal="center"/>
    </xf>
    <xf numFmtId="3" fontId="9" fillId="16" borderId="35" xfId="3" applyNumberFormat="1" applyFont="1" applyFill="1" applyBorder="1" applyAlignment="1">
      <alignment horizontal="center" vertical="center" wrapText="1"/>
    </xf>
    <xf numFmtId="164" fontId="9" fillId="0" borderId="0" xfId="1" applyNumberFormat="1" applyFont="1" applyFill="1" applyBorder="1" applyAlignment="1">
      <alignment horizontal="center" vertical="center" wrapText="1"/>
    </xf>
    <xf numFmtId="164" fontId="9" fillId="15" borderId="39" xfId="1" applyNumberFormat="1" applyFont="1" applyFill="1" applyBorder="1" applyAlignment="1">
      <alignment horizontal="center"/>
    </xf>
    <xf numFmtId="164" fontId="9" fillId="15" borderId="0" xfId="1" applyNumberFormat="1" applyFont="1" applyFill="1" applyBorder="1" applyAlignment="1">
      <alignment horizontal="center"/>
    </xf>
    <xf numFmtId="164" fontId="5" fillId="15" borderId="0" xfId="1" applyNumberFormat="1" applyFont="1" applyFill="1" applyBorder="1" applyAlignment="1">
      <alignment horizontal="center"/>
    </xf>
    <xf numFmtId="164" fontId="5" fillId="15" borderId="39" xfId="1" applyNumberFormat="1" applyFont="1" applyFill="1" applyBorder="1" applyAlignment="1">
      <alignment horizontal="center"/>
    </xf>
    <xf numFmtId="164" fontId="5" fillId="15" borderId="40" xfId="1" applyNumberFormat="1" applyFont="1" applyFill="1" applyBorder="1" applyAlignment="1">
      <alignment horizontal="center"/>
    </xf>
    <xf numFmtId="164" fontId="9" fillId="15" borderId="41" xfId="1" applyNumberFormat="1" applyFont="1" applyFill="1" applyBorder="1" applyAlignment="1">
      <alignment horizontal="center"/>
    </xf>
    <xf numFmtId="3" fontId="5" fillId="15" borderId="30" xfId="3" applyNumberFormat="1" applyFont="1" applyFill="1" applyBorder="1"/>
    <xf numFmtId="164" fontId="9" fillId="15" borderId="42" xfId="1" applyNumberFormat="1" applyFont="1" applyFill="1" applyBorder="1" applyAlignment="1">
      <alignment horizontal="center"/>
    </xf>
    <xf numFmtId="164" fontId="5" fillId="0" borderId="30" xfId="1" applyNumberFormat="1" applyFont="1" applyFill="1" applyBorder="1" applyAlignment="1">
      <alignment horizontal="center"/>
    </xf>
    <xf numFmtId="164" fontId="9" fillId="15" borderId="43" xfId="1" applyNumberFormat="1" applyFont="1" applyFill="1" applyBorder="1" applyAlignment="1">
      <alignment horizontal="center"/>
    </xf>
    <xf numFmtId="164" fontId="36" fillId="15" borderId="0" xfId="1" applyNumberFormat="1" applyFont="1" applyFill="1"/>
    <xf numFmtId="164" fontId="25" fillId="15" borderId="0" xfId="1" applyNumberFormat="1" applyFont="1" applyFill="1"/>
    <xf numFmtId="0" fontId="6" fillId="0" borderId="0" xfId="3" applyFont="1" applyAlignment="1">
      <alignment horizontal="center"/>
    </xf>
    <xf numFmtId="0" fontId="25" fillId="0" borderId="0" xfId="3" applyFont="1"/>
    <xf numFmtId="0" fontId="27" fillId="0" borderId="0" xfId="3" applyFont="1"/>
    <xf numFmtId="3" fontId="6" fillId="18" borderId="0" xfId="3" applyNumberFormat="1" applyFont="1" applyFill="1" applyBorder="1" applyAlignment="1">
      <alignment horizontal="center"/>
    </xf>
    <xf numFmtId="0" fontId="8" fillId="18" borderId="4" xfId="4" applyFont="1" applyFill="1" applyBorder="1" applyAlignment="1" applyProtection="1"/>
    <xf numFmtId="164" fontId="5" fillId="18" borderId="4" xfId="1" applyNumberFormat="1" applyFont="1" applyFill="1" applyBorder="1"/>
    <xf numFmtId="0" fontId="5" fillId="0" borderId="0" xfId="3" applyFont="1"/>
    <xf numFmtId="3" fontId="20" fillId="16" borderId="35" xfId="3" applyNumberFormat="1" applyFont="1" applyFill="1" applyBorder="1" applyAlignment="1">
      <alignment horizontal="center" vertical="center" wrapText="1"/>
    </xf>
    <xf numFmtId="3" fontId="9" fillId="18" borderId="35" xfId="3" applyNumberFormat="1" applyFont="1" applyFill="1" applyBorder="1"/>
    <xf numFmtId="164" fontId="9" fillId="18" borderId="36" xfId="1" applyNumberFormat="1" applyFont="1" applyFill="1" applyBorder="1"/>
    <xf numFmtId="164" fontId="9" fillId="18" borderId="24" xfId="1" applyNumberFormat="1" applyFont="1" applyFill="1" applyBorder="1"/>
    <xf numFmtId="164" fontId="9" fillId="18" borderId="37" xfId="1" applyNumberFormat="1" applyFont="1" applyFill="1" applyBorder="1"/>
    <xf numFmtId="3" fontId="5" fillId="18" borderId="29" xfId="3" applyNumberFormat="1" applyFont="1" applyFill="1" applyBorder="1"/>
    <xf numFmtId="164" fontId="29" fillId="18" borderId="30" xfId="1" applyNumberFormat="1" applyFont="1" applyFill="1" applyBorder="1"/>
    <xf numFmtId="164" fontId="5" fillId="18" borderId="30" xfId="1" applyNumberFormat="1" applyFont="1" applyFill="1" applyBorder="1"/>
    <xf numFmtId="164" fontId="5" fillId="18" borderId="31" xfId="1" applyNumberFormat="1" applyFont="1" applyFill="1" applyBorder="1" applyAlignment="1">
      <alignment horizontal="right"/>
    </xf>
    <xf numFmtId="164" fontId="5" fillId="18" borderId="31" xfId="1" applyNumberFormat="1" applyFont="1" applyFill="1" applyBorder="1"/>
    <xf numFmtId="164" fontId="5" fillId="18" borderId="32" xfId="1" applyNumberFormat="1" applyFont="1" applyFill="1" applyBorder="1"/>
    <xf numFmtId="164" fontId="5" fillId="0" borderId="0" xfId="3" applyNumberFormat="1" applyFont="1" applyBorder="1"/>
    <xf numFmtId="0" fontId="5" fillId="0" borderId="0" xfId="3" applyFont="1" applyBorder="1"/>
    <xf numFmtId="3" fontId="9" fillId="18" borderId="29" xfId="3" applyNumberFormat="1" applyFont="1" applyFill="1" applyBorder="1"/>
    <xf numFmtId="164" fontId="43" fillId="18" borderId="30" xfId="1" applyNumberFormat="1" applyFont="1" applyFill="1" applyBorder="1"/>
    <xf numFmtId="164" fontId="43" fillId="18" borderId="32" xfId="1" applyNumberFormat="1" applyFont="1" applyFill="1" applyBorder="1"/>
    <xf numFmtId="164" fontId="43" fillId="18" borderId="36" xfId="1" applyNumberFormat="1" applyFont="1" applyFill="1" applyBorder="1"/>
    <xf numFmtId="164" fontId="9" fillId="18" borderId="30" xfId="1" applyNumberFormat="1" applyFont="1" applyFill="1" applyBorder="1"/>
    <xf numFmtId="164" fontId="9" fillId="18" borderId="31" xfId="1" applyNumberFormat="1" applyFont="1" applyFill="1" applyBorder="1"/>
    <xf numFmtId="164" fontId="9" fillId="18" borderId="32" xfId="1" applyNumberFormat="1" applyFont="1" applyFill="1" applyBorder="1"/>
    <xf numFmtId="3" fontId="20" fillId="18" borderId="35" xfId="3" applyNumberFormat="1" applyFont="1" applyFill="1" applyBorder="1"/>
    <xf numFmtId="164" fontId="44" fillId="18" borderId="36" xfId="1" applyNumberFormat="1" applyFont="1" applyFill="1" applyBorder="1"/>
    <xf numFmtId="164" fontId="20" fillId="18" borderId="36" xfId="1" applyNumberFormat="1" applyFont="1" applyFill="1" applyBorder="1"/>
    <xf numFmtId="164" fontId="20" fillId="18" borderId="24" xfId="1" applyNumberFormat="1" applyFont="1" applyFill="1" applyBorder="1"/>
    <xf numFmtId="164" fontId="20" fillId="18" borderId="37" xfId="1" applyNumberFormat="1" applyFont="1" applyFill="1" applyBorder="1"/>
    <xf numFmtId="3" fontId="20" fillId="18" borderId="29" xfId="3" applyNumberFormat="1" applyFont="1" applyFill="1" applyBorder="1"/>
    <xf numFmtId="164" fontId="44" fillId="18" borderId="30" xfId="1" applyNumberFormat="1" applyFont="1" applyFill="1" applyBorder="1"/>
    <xf numFmtId="164" fontId="20" fillId="18" borderId="30" xfId="1" applyNumberFormat="1" applyFont="1" applyFill="1" applyBorder="1"/>
    <xf numFmtId="164" fontId="20" fillId="18" borderId="31" xfId="1" applyNumberFormat="1" applyFont="1" applyFill="1" applyBorder="1"/>
    <xf numFmtId="164" fontId="20" fillId="18" borderId="32" xfId="1" applyNumberFormat="1" applyFont="1" applyFill="1" applyBorder="1"/>
    <xf numFmtId="164" fontId="20" fillId="0" borderId="24" xfId="1" applyNumberFormat="1" applyFont="1" applyFill="1" applyBorder="1"/>
    <xf numFmtId="3" fontId="12" fillId="18" borderId="0" xfId="3" applyNumberFormat="1" applyFont="1" applyFill="1" applyBorder="1"/>
    <xf numFmtId="164" fontId="9" fillId="18" borderId="0" xfId="1" applyNumberFormat="1" applyFont="1" applyFill="1" applyBorder="1"/>
    <xf numFmtId="164" fontId="5" fillId="0" borderId="0" xfId="1" applyNumberFormat="1" applyFont="1"/>
    <xf numFmtId="164" fontId="5" fillId="0" borderId="0" xfId="1" applyNumberFormat="1" applyFont="1" applyBorder="1"/>
    <xf numFmtId="0" fontId="8" fillId="18" borderId="0" xfId="4" applyFont="1" applyFill="1" applyBorder="1" applyAlignment="1" applyProtection="1"/>
    <xf numFmtId="3" fontId="5" fillId="0" borderId="0" xfId="3" applyNumberFormat="1" applyFont="1"/>
    <xf numFmtId="0" fontId="9" fillId="16" borderId="9" xfId="0" applyFont="1" applyFill="1" applyBorder="1" applyAlignment="1">
      <alignment vertical="center" wrapText="1"/>
    </xf>
    <xf numFmtId="3" fontId="13" fillId="18" borderId="0" xfId="3" applyNumberFormat="1" applyFont="1" applyFill="1" applyBorder="1"/>
    <xf numFmtId="0" fontId="9" fillId="15" borderId="0" xfId="3" applyFont="1" applyFill="1" applyBorder="1"/>
    <xf numFmtId="0" fontId="36" fillId="0" borderId="0" xfId="3" applyFont="1"/>
    <xf numFmtId="0" fontId="13" fillId="15" borderId="0" xfId="3" applyFont="1" applyFill="1" applyAlignment="1">
      <alignment horizontal="center"/>
    </xf>
    <xf numFmtId="3" fontId="20" fillId="16" borderId="2" xfId="3" applyNumberFormat="1" applyFont="1" applyFill="1" applyBorder="1" applyAlignment="1">
      <alignment horizontal="center" vertical="center" wrapText="1"/>
    </xf>
    <xf numFmtId="0" fontId="47" fillId="15" borderId="0" xfId="3" applyFont="1" applyFill="1"/>
    <xf numFmtId="164" fontId="9" fillId="18" borderId="44" xfId="1" applyNumberFormat="1" applyFont="1" applyFill="1" applyBorder="1"/>
    <xf numFmtId="165" fontId="5" fillId="15" borderId="8" xfId="3" applyNumberFormat="1" applyFont="1" applyFill="1" applyBorder="1"/>
    <xf numFmtId="165" fontId="5" fillId="15" borderId="9" xfId="3" applyNumberFormat="1" applyFont="1" applyFill="1" applyBorder="1"/>
    <xf numFmtId="3" fontId="6" fillId="15" borderId="0" xfId="3" applyNumberFormat="1" applyFont="1" applyFill="1" applyBorder="1" applyAlignment="1">
      <alignment horizontal="left"/>
    </xf>
    <xf numFmtId="164" fontId="8" fillId="15" borderId="0" xfId="1" applyNumberFormat="1" applyFont="1" applyFill="1" applyBorder="1" applyAlignment="1" applyProtection="1">
      <alignment horizontal="center"/>
    </xf>
    <xf numFmtId="164" fontId="5" fillId="15" borderId="0" xfId="1" applyNumberFormat="1" applyFont="1" applyFill="1" applyAlignment="1">
      <alignment horizontal="center"/>
    </xf>
    <xf numFmtId="3" fontId="48" fillId="18" borderId="0" xfId="3" applyNumberFormat="1" applyFont="1" applyFill="1" applyBorder="1"/>
    <xf numFmtId="164" fontId="19" fillId="15" borderId="0" xfId="1" applyNumberFormat="1" applyFont="1" applyFill="1" applyBorder="1" applyAlignment="1">
      <alignment horizontal="center"/>
    </xf>
    <xf numFmtId="3" fontId="9" fillId="15" borderId="5" xfId="3" applyNumberFormat="1" applyFont="1" applyFill="1" applyBorder="1"/>
    <xf numFmtId="164" fontId="9" fillId="15" borderId="5" xfId="1" applyNumberFormat="1" applyFont="1" applyFill="1" applyBorder="1" applyAlignment="1">
      <alignment horizontal="center"/>
    </xf>
    <xf numFmtId="3" fontId="5" fillId="15" borderId="18" xfId="3" applyNumberFormat="1" applyFont="1" applyFill="1" applyBorder="1"/>
    <xf numFmtId="3" fontId="5" fillId="18" borderId="18" xfId="3" applyNumberFormat="1" applyFont="1" applyFill="1" applyBorder="1"/>
    <xf numFmtId="164" fontId="9" fillId="15" borderId="3" xfId="1" applyNumberFormat="1" applyFont="1" applyFill="1" applyBorder="1" applyAlignment="1">
      <alignment horizontal="center"/>
    </xf>
    <xf numFmtId="164" fontId="5" fillId="15" borderId="5" xfId="1" applyNumberFormat="1" applyFont="1" applyFill="1" applyBorder="1" applyAlignment="1">
      <alignment horizontal="center"/>
    </xf>
    <xf numFmtId="164" fontId="5" fillId="15" borderId="18" xfId="1" applyNumberFormat="1" applyFont="1" applyFill="1" applyBorder="1" applyAlignment="1">
      <alignment horizontal="center"/>
    </xf>
    <xf numFmtId="164" fontId="9" fillId="15" borderId="18" xfId="1" applyNumberFormat="1" applyFont="1" applyFill="1" applyBorder="1" applyAlignment="1">
      <alignment horizontal="center"/>
    </xf>
    <xf numFmtId="3" fontId="5" fillId="18" borderId="5" xfId="3" applyNumberFormat="1" applyFont="1" applyFill="1" applyBorder="1"/>
    <xf numFmtId="3" fontId="9" fillId="15" borderId="18" xfId="3" applyNumberFormat="1" applyFont="1" applyFill="1" applyBorder="1"/>
    <xf numFmtId="0" fontId="36" fillId="15" borderId="0" xfId="3" applyFont="1" applyFill="1" applyAlignment="1">
      <alignment vertical="top" wrapText="1"/>
    </xf>
    <xf numFmtId="0" fontId="5" fillId="0" borderId="0" xfId="0" applyFont="1" applyAlignment="1">
      <alignment vertical="top" wrapText="1"/>
    </xf>
    <xf numFmtId="0" fontId="6" fillId="15" borderId="0" xfId="3" applyFont="1" applyFill="1" applyBorder="1" applyAlignment="1">
      <alignment horizontal="centerContinuous" wrapText="1"/>
    </xf>
    <xf numFmtId="0" fontId="13" fillId="15" borderId="0" xfId="3" applyFont="1" applyFill="1" applyBorder="1" applyAlignment="1">
      <alignment horizontal="centerContinuous" wrapText="1"/>
    </xf>
    <xf numFmtId="3" fontId="4" fillId="0" borderId="0" xfId="3" applyNumberFormat="1" applyAlignment="1">
      <alignment vertical="center"/>
    </xf>
    <xf numFmtId="0" fontId="2" fillId="15" borderId="0" xfId="3" applyFont="1" applyFill="1" applyBorder="1" applyAlignment="1">
      <alignment horizontal="centerContinuous"/>
    </xf>
    <xf numFmtId="0" fontId="6" fillId="15" borderId="0" xfId="3" applyNumberFormat="1" applyFont="1" applyFill="1" applyBorder="1" applyAlignment="1">
      <alignment horizontal="centerContinuous" wrapText="1"/>
    </xf>
    <xf numFmtId="0" fontId="5" fillId="15" borderId="0" xfId="3" applyFont="1" applyFill="1" applyBorder="1" applyAlignment="1">
      <alignment horizontal="centerContinuous"/>
    </xf>
    <xf numFmtId="0" fontId="5" fillId="15" borderId="0" xfId="3" applyFont="1" applyFill="1" applyBorder="1" applyAlignment="1"/>
    <xf numFmtId="0" fontId="13" fillId="16" borderId="6" xfId="3" applyFont="1" applyFill="1" applyBorder="1" applyAlignment="1">
      <alignment horizontal="center" vertical="center" wrapText="1"/>
    </xf>
    <xf numFmtId="3" fontId="10" fillId="16" borderId="24" xfId="3" applyNumberFormat="1" applyFont="1" applyFill="1" applyBorder="1" applyAlignment="1">
      <alignment horizontal="center" vertical="center" wrapText="1"/>
    </xf>
    <xf numFmtId="0" fontId="17" fillId="15" borderId="0" xfId="3" applyFont="1" applyFill="1" applyBorder="1" applyAlignment="1">
      <alignment horizontal="right"/>
    </xf>
    <xf numFmtId="0" fontId="74" fillId="15" borderId="0" xfId="3" applyFont="1" applyFill="1" applyBorder="1" applyAlignment="1">
      <alignment horizontal="left"/>
    </xf>
    <xf numFmtId="3" fontId="5" fillId="15" borderId="18" xfId="3" applyNumberFormat="1" applyFont="1" applyFill="1" applyBorder="1" applyAlignment="1">
      <alignment horizontal="center"/>
    </xf>
    <xf numFmtId="3" fontId="5" fillId="0" borderId="0" xfId="3" applyNumberFormat="1" applyFont="1" applyAlignment="1">
      <alignment vertical="top"/>
    </xf>
    <xf numFmtId="3" fontId="9" fillId="15" borderId="31" xfId="3" applyNumberFormat="1" applyFont="1" applyFill="1" applyBorder="1" applyAlignment="1">
      <alignment horizontal="right"/>
    </xf>
    <xf numFmtId="3" fontId="4" fillId="0" borderId="0" xfId="3" applyNumberFormat="1" applyFont="1" applyAlignment="1">
      <alignment vertical="top"/>
    </xf>
    <xf numFmtId="0" fontId="9" fillId="15" borderId="6" xfId="3" applyFont="1" applyFill="1" applyBorder="1" applyAlignment="1"/>
    <xf numFmtId="3" fontId="9" fillId="15" borderId="24" xfId="3" applyNumberFormat="1" applyFont="1" applyFill="1" applyBorder="1" applyAlignment="1">
      <alignment horizontal="right"/>
    </xf>
    <xf numFmtId="3" fontId="5" fillId="15" borderId="0" xfId="3" applyNumberFormat="1" applyFont="1" applyFill="1" applyBorder="1" applyAlignment="1">
      <alignment horizontal="right"/>
    </xf>
    <xf numFmtId="0" fontId="13" fillId="15" borderId="0" xfId="3" applyFont="1" applyFill="1" applyBorder="1" applyAlignment="1">
      <alignment horizontal="centerContinuous"/>
    </xf>
    <xf numFmtId="0" fontId="10" fillId="16" borderId="6" xfId="3" applyFont="1" applyFill="1" applyBorder="1" applyAlignment="1">
      <alignment horizontal="center" vertical="center" wrapText="1"/>
    </xf>
    <xf numFmtId="0" fontId="10" fillId="15" borderId="0" xfId="3" applyFont="1" applyFill="1" applyBorder="1" applyAlignment="1">
      <alignment horizontal="right"/>
    </xf>
    <xf numFmtId="0" fontId="10" fillId="15" borderId="0" xfId="3" applyFont="1" applyFill="1"/>
    <xf numFmtId="9" fontId="5" fillId="15" borderId="0" xfId="911" applyFont="1" applyFill="1"/>
    <xf numFmtId="3" fontId="4" fillId="0" borderId="0" xfId="3" applyNumberFormat="1" applyAlignment="1">
      <alignment vertical="top"/>
    </xf>
    <xf numFmtId="0" fontId="4" fillId="0" borderId="0" xfId="3" applyAlignment="1">
      <alignment vertical="top"/>
    </xf>
    <xf numFmtId="3" fontId="9" fillId="15" borderId="0" xfId="3" applyNumberFormat="1" applyFont="1" applyFill="1" applyBorder="1" applyAlignment="1">
      <alignment horizontal="right"/>
    </xf>
    <xf numFmtId="3" fontId="9" fillId="15" borderId="0" xfId="3" applyNumberFormat="1" applyFont="1" applyFill="1"/>
    <xf numFmtId="0" fontId="21" fillId="0" borderId="0" xfId="3" applyFont="1" applyFill="1"/>
    <xf numFmtId="0" fontId="4" fillId="0" borderId="0" xfId="3" applyFont="1" applyAlignment="1">
      <alignment vertical="top"/>
    </xf>
    <xf numFmtId="0" fontId="75" fillId="15" borderId="0" xfId="3" applyFont="1" applyFill="1" applyBorder="1" applyAlignment="1">
      <alignment horizontal="right"/>
    </xf>
    <xf numFmtId="3" fontId="27" fillId="15" borderId="0" xfId="3" applyNumberFormat="1" applyFont="1" applyFill="1" applyBorder="1"/>
    <xf numFmtId="3" fontId="9" fillId="15" borderId="2" xfId="3" applyNumberFormat="1" applyFont="1" applyFill="1" applyBorder="1" applyAlignment="1">
      <alignment horizontal="center"/>
    </xf>
    <xf numFmtId="3" fontId="8" fillId="15" borderId="0" xfId="4" applyNumberFormat="1" applyFont="1" applyFill="1" applyBorder="1" applyAlignment="1" applyProtection="1">
      <alignment horizontal="right"/>
    </xf>
    <xf numFmtId="0" fontId="6" fillId="18" borderId="0" xfId="0" applyFont="1" applyFill="1" applyBorder="1" applyAlignment="1">
      <alignment horizontal="center" wrapText="1"/>
    </xf>
    <xf numFmtId="0" fontId="13" fillId="0" borderId="0" xfId="0" applyFont="1" applyAlignment="1">
      <alignment horizontal="center"/>
    </xf>
    <xf numFmtId="0" fontId="13" fillId="0" borderId="0" xfId="0" applyFont="1"/>
    <xf numFmtId="0" fontId="10" fillId="16" borderId="6" xfId="0" applyFont="1" applyFill="1" applyBorder="1" applyAlignment="1">
      <alignment horizontal="center" vertical="center" wrapText="1"/>
    </xf>
    <xf numFmtId="0" fontId="10" fillId="16" borderId="2" xfId="0" applyFont="1" applyFill="1" applyBorder="1" applyAlignment="1">
      <alignment horizontal="center" vertical="center" wrapText="1"/>
    </xf>
    <xf numFmtId="3" fontId="10" fillId="16" borderId="24" xfId="0" applyNumberFormat="1" applyFont="1" applyFill="1" applyBorder="1" applyAlignment="1">
      <alignment horizontal="center" vertical="center" wrapText="1"/>
    </xf>
    <xf numFmtId="3" fontId="2" fillId="0" borderId="0" xfId="0" applyNumberFormat="1" applyFont="1" applyFill="1" applyBorder="1" applyAlignment="1">
      <alignment horizontal="left"/>
    </xf>
    <xf numFmtId="0" fontId="74" fillId="15" borderId="0" xfId="0" applyFont="1" applyFill="1" applyBorder="1" applyAlignment="1">
      <alignment horizontal="left"/>
    </xf>
    <xf numFmtId="3" fontId="5" fillId="15" borderId="18" xfId="0" applyNumberFormat="1" applyFont="1" applyFill="1" applyBorder="1" applyAlignment="1">
      <alignment horizontal="center"/>
    </xf>
    <xf numFmtId="3" fontId="9" fillId="15" borderId="31" xfId="0" applyNumberFormat="1" applyFont="1" applyFill="1" applyBorder="1" applyAlignment="1">
      <alignment horizontal="right"/>
    </xf>
    <xf numFmtId="0" fontId="9" fillId="15" borderId="6" xfId="0" applyFont="1" applyFill="1" applyBorder="1" applyAlignment="1"/>
    <xf numFmtId="3" fontId="9" fillId="15" borderId="2" xfId="0" applyNumberFormat="1" applyFont="1" applyFill="1" applyBorder="1" applyAlignment="1">
      <alignment horizontal="center"/>
    </xf>
    <xf numFmtId="3" fontId="9" fillId="15" borderId="24" xfId="0" applyNumberFormat="1" applyFont="1" applyFill="1" applyBorder="1" applyAlignment="1">
      <alignment horizontal="right"/>
    </xf>
    <xf numFmtId="0" fontId="17" fillId="18" borderId="0" xfId="0" applyFont="1" applyFill="1" applyBorder="1" applyAlignment="1">
      <alignment vertical="center" wrapText="1"/>
    </xf>
    <xf numFmtId="3" fontId="5" fillId="18" borderId="0" xfId="0" applyNumberFormat="1" applyFont="1" applyFill="1" applyBorder="1" applyAlignment="1">
      <alignment horizontal="right"/>
    </xf>
    <xf numFmtId="164" fontId="5" fillId="18" borderId="0" xfId="1" applyNumberFormat="1" applyFont="1" applyFill="1" applyBorder="1" applyAlignment="1">
      <alignment horizontal="right"/>
    </xf>
    <xf numFmtId="164" fontId="9" fillId="18" borderId="0" xfId="1" applyNumberFormat="1" applyFont="1" applyFill="1" applyBorder="1" applyAlignment="1">
      <alignment horizontal="right"/>
    </xf>
    <xf numFmtId="3" fontId="9" fillId="18" borderId="0" xfId="0" applyNumberFormat="1" applyFont="1" applyFill="1" applyBorder="1" applyAlignment="1">
      <alignment horizontal="right"/>
    </xf>
    <xf numFmtId="164" fontId="5" fillId="0" borderId="0" xfId="1" applyNumberFormat="1" applyFont="1" applyFill="1" applyBorder="1"/>
    <xf numFmtId="0" fontId="5" fillId="0" borderId="0" xfId="0" applyFont="1" applyFill="1" applyBorder="1"/>
    <xf numFmtId="0" fontId="21" fillId="0" borderId="0" xfId="0" applyFont="1"/>
    <xf numFmtId="0" fontId="26" fillId="0" borderId="0" xfId="0" applyFont="1"/>
    <xf numFmtId="0" fontId="5" fillId="18" borderId="0" xfId="0" applyFont="1" applyFill="1" applyBorder="1" applyAlignment="1"/>
    <xf numFmtId="3" fontId="0" fillId="0" borderId="0" xfId="0" applyNumberFormat="1" applyAlignment="1">
      <alignment vertical="center"/>
    </xf>
    <xf numFmtId="0" fontId="6" fillId="15" borderId="0" xfId="0" applyFont="1" applyFill="1" applyBorder="1" applyAlignment="1">
      <alignment horizontal="center" wrapText="1"/>
    </xf>
    <xf numFmtId="0" fontId="13" fillId="15" borderId="0" xfId="0" applyFont="1" applyFill="1" applyAlignment="1">
      <alignment horizontal="center"/>
    </xf>
    <xf numFmtId="0" fontId="13" fillId="15" borderId="0" xfId="0" applyFont="1" applyFill="1"/>
    <xf numFmtId="0" fontId="9" fillId="15" borderId="7" xfId="0" applyFont="1" applyFill="1" applyBorder="1" applyAlignment="1"/>
    <xf numFmtId="0" fontId="17" fillId="15" borderId="0" xfId="0" applyFont="1" applyFill="1" applyBorder="1" applyAlignment="1">
      <alignment vertical="center" wrapText="1"/>
    </xf>
    <xf numFmtId="3" fontId="5" fillId="15" borderId="0" xfId="0" applyNumberFormat="1" applyFont="1" applyFill="1" applyBorder="1" applyAlignment="1">
      <alignment horizontal="right"/>
    </xf>
    <xf numFmtId="164" fontId="9" fillId="15" borderId="0" xfId="1" applyNumberFormat="1" applyFont="1" applyFill="1" applyBorder="1" applyAlignment="1">
      <alignment horizontal="right"/>
    </xf>
    <xf numFmtId="3" fontId="9" fillId="15" borderId="0" xfId="0" applyNumberFormat="1" applyFont="1" applyFill="1" applyBorder="1" applyAlignment="1">
      <alignment horizontal="right"/>
    </xf>
    <xf numFmtId="0" fontId="13" fillId="15" borderId="0" xfId="0" applyFont="1" applyFill="1" applyAlignment="1">
      <alignment vertical="center" wrapText="1"/>
    </xf>
    <xf numFmtId="0" fontId="5" fillId="15" borderId="0" xfId="0" applyFont="1" applyFill="1" applyBorder="1"/>
    <xf numFmtId="0" fontId="5" fillId="15" borderId="0" xfId="0" applyFont="1" applyFill="1" applyBorder="1" applyAlignment="1"/>
    <xf numFmtId="0" fontId="6" fillId="15" borderId="0" xfId="0" applyFont="1" applyFill="1" applyBorder="1" applyAlignment="1">
      <alignment horizontal="centerContinuous" wrapText="1"/>
    </xf>
    <xf numFmtId="164" fontId="6" fillId="15" borderId="0" xfId="1" applyNumberFormat="1" applyFont="1" applyFill="1" applyBorder="1" applyAlignment="1">
      <alignment horizontal="centerContinuous" wrapText="1"/>
    </xf>
    <xf numFmtId="164" fontId="13" fillId="15" borderId="0" xfId="1" applyNumberFormat="1" applyFont="1" applyFill="1" applyBorder="1" applyAlignment="1">
      <alignment horizontal="centerContinuous" wrapText="1"/>
    </xf>
    <xf numFmtId="0" fontId="13" fillId="15" borderId="0" xfId="0" applyFont="1" applyFill="1" applyBorder="1" applyAlignment="1">
      <alignment horizontal="centerContinuous" wrapText="1"/>
    </xf>
    <xf numFmtId="0" fontId="13" fillId="15" borderId="0" xfId="0" applyFont="1" applyFill="1" applyBorder="1" applyAlignment="1">
      <alignment horizontal="centerContinuous"/>
    </xf>
    <xf numFmtId="0" fontId="2" fillId="15" borderId="0" xfId="0" applyFont="1" applyFill="1" applyBorder="1" applyAlignment="1">
      <alignment horizontal="centerContinuous" wrapText="1"/>
    </xf>
    <xf numFmtId="0" fontId="13" fillId="15" borderId="0" xfId="0" applyFont="1" applyFill="1" applyBorder="1"/>
    <xf numFmtId="0" fontId="2" fillId="15" borderId="0" xfId="0" applyNumberFormat="1" applyFont="1" applyFill="1" applyBorder="1" applyAlignment="1">
      <alignment horizontal="centerContinuous" wrapText="1"/>
    </xf>
    <xf numFmtId="0" fontId="6" fillId="15" borderId="0" xfId="0" applyNumberFormat="1" applyFont="1" applyFill="1" applyBorder="1" applyAlignment="1">
      <alignment horizontal="centerContinuous" wrapText="1"/>
    </xf>
    <xf numFmtId="0" fontId="5" fillId="15" borderId="0" xfId="0" applyFont="1" applyFill="1" applyBorder="1" applyAlignment="1">
      <alignment horizontal="centerContinuous"/>
    </xf>
    <xf numFmtId="164" fontId="5" fillId="15" borderId="0" xfId="1" applyNumberFormat="1" applyFont="1" applyFill="1" applyBorder="1" applyAlignment="1">
      <alignment horizontal="centerContinuous"/>
    </xf>
    <xf numFmtId="0" fontId="9" fillId="15" borderId="56" xfId="0" applyFont="1" applyFill="1" applyBorder="1" applyAlignment="1"/>
    <xf numFmtId="164" fontId="9" fillId="15" borderId="57" xfId="1" applyNumberFormat="1" applyFont="1" applyFill="1" applyBorder="1" applyAlignment="1">
      <alignment horizontal="right"/>
    </xf>
    <xf numFmtId="164" fontId="9" fillId="15" borderId="58" xfId="1" applyNumberFormat="1" applyFont="1" applyFill="1" applyBorder="1" applyAlignment="1">
      <alignment horizontal="right"/>
    </xf>
    <xf numFmtId="3" fontId="9" fillId="15" borderId="59" xfId="0" applyNumberFormat="1" applyFont="1" applyFill="1" applyBorder="1"/>
    <xf numFmtId="0" fontId="74" fillId="15" borderId="0" xfId="0" applyFont="1" applyFill="1" applyBorder="1" applyAlignment="1">
      <alignment horizontal="center"/>
    </xf>
    <xf numFmtId="0" fontId="74" fillId="15" borderId="29" xfId="0" applyFont="1" applyFill="1" applyBorder="1" applyAlignment="1">
      <alignment horizontal="left"/>
    </xf>
    <xf numFmtId="3" fontId="5" fillId="15" borderId="30" xfId="0" applyNumberFormat="1" applyFont="1" applyFill="1" applyBorder="1"/>
    <xf numFmtId="164" fontId="5" fillId="15" borderId="30" xfId="1" applyNumberFormat="1" applyFont="1" applyFill="1" applyBorder="1"/>
    <xf numFmtId="3" fontId="9" fillId="15" borderId="32" xfId="0" applyNumberFormat="1" applyFont="1" applyFill="1" applyBorder="1"/>
    <xf numFmtId="0" fontId="74" fillId="15" borderId="25" xfId="0" applyFont="1" applyFill="1" applyBorder="1" applyAlignment="1">
      <alignment horizontal="left"/>
    </xf>
    <xf numFmtId="164" fontId="5" fillId="15" borderId="38" xfId="1" applyNumberFormat="1" applyFont="1" applyFill="1" applyBorder="1"/>
    <xf numFmtId="3" fontId="9" fillId="15" borderId="34" xfId="0" applyNumberFormat="1" applyFont="1" applyFill="1" applyBorder="1"/>
    <xf numFmtId="0" fontId="26" fillId="15" borderId="0" xfId="0" applyFont="1" applyFill="1" applyBorder="1" applyAlignment="1">
      <alignment horizontal="left"/>
    </xf>
    <xf numFmtId="3" fontId="5" fillId="15" borderId="0" xfId="0" applyNumberFormat="1" applyFont="1" applyFill="1" applyBorder="1"/>
    <xf numFmtId="3" fontId="20" fillId="15" borderId="0" xfId="0" applyNumberFormat="1" applyFont="1" applyFill="1" applyBorder="1" applyAlignment="1">
      <alignment horizontal="right"/>
    </xf>
    <xf numFmtId="164" fontId="34" fillId="15" borderId="0" xfId="1" applyNumberFormat="1" applyFont="1" applyFill="1" applyBorder="1" applyAlignment="1">
      <alignment horizontal="right"/>
    </xf>
    <xf numFmtId="0" fontId="2" fillId="15" borderId="0" xfId="0" applyFont="1" applyFill="1" applyBorder="1" applyAlignment="1">
      <alignment horizontal="centerContinuous"/>
    </xf>
    <xf numFmtId="0" fontId="13" fillId="15" borderId="0" xfId="0" applyFont="1" applyFill="1" applyAlignment="1">
      <alignment horizontal="centerContinuous"/>
    </xf>
    <xf numFmtId="164" fontId="13" fillId="15" borderId="0" xfId="1" applyNumberFormat="1" applyFont="1" applyFill="1" applyAlignment="1">
      <alignment horizontal="centerContinuous"/>
    </xf>
    <xf numFmtId="164" fontId="13" fillId="15" borderId="0" xfId="1" applyNumberFormat="1" applyFont="1" applyFill="1" applyBorder="1" applyAlignment="1">
      <alignment horizontal="centerContinuous"/>
    </xf>
    <xf numFmtId="0" fontId="5" fillId="15" borderId="4" xfId="0" applyFont="1" applyFill="1" applyBorder="1" applyAlignment="1">
      <alignment horizontal="centerContinuous"/>
    </xf>
    <xf numFmtId="164" fontId="5" fillId="15" borderId="4" xfId="1" applyNumberFormat="1" applyFont="1" applyFill="1" applyBorder="1" applyAlignment="1">
      <alignment horizontal="centerContinuous"/>
    </xf>
    <xf numFmtId="164" fontId="5" fillId="15" borderId="0" xfId="1" applyNumberFormat="1" applyFont="1" applyFill="1" applyAlignment="1">
      <alignment horizontal="centerContinuous"/>
    </xf>
    <xf numFmtId="3" fontId="9" fillId="15" borderId="60" xfId="0" applyNumberFormat="1" applyFont="1" applyFill="1" applyBorder="1" applyAlignment="1">
      <alignment horizontal="right"/>
    </xf>
    <xf numFmtId="164" fontId="9" fillId="15" borderId="60" xfId="1" applyNumberFormat="1" applyFont="1" applyFill="1" applyBorder="1" applyAlignment="1">
      <alignment horizontal="right"/>
    </xf>
    <xf numFmtId="3" fontId="9" fillId="15" borderId="61" xfId="0" applyNumberFormat="1" applyFont="1" applyFill="1" applyBorder="1"/>
    <xf numFmtId="0" fontId="74" fillId="15" borderId="22" xfId="0" applyFont="1" applyFill="1" applyBorder="1" applyAlignment="1">
      <alignment horizontal="left"/>
    </xf>
    <xf numFmtId="3" fontId="5" fillId="15" borderId="18" xfId="0" applyNumberFormat="1" applyFont="1" applyFill="1" applyBorder="1"/>
    <xf numFmtId="164" fontId="5" fillId="15" borderId="18" xfId="1" applyNumberFormat="1" applyFont="1" applyFill="1" applyBorder="1"/>
    <xf numFmtId="3" fontId="9" fillId="15" borderId="31" xfId="0" applyNumberFormat="1" applyFont="1" applyFill="1" applyBorder="1"/>
    <xf numFmtId="0" fontId="74" fillId="15" borderId="19" xfId="0" applyFont="1" applyFill="1" applyBorder="1" applyAlignment="1">
      <alignment horizontal="left"/>
    </xf>
    <xf numFmtId="3" fontId="5" fillId="15" borderId="3" xfId="0" applyNumberFormat="1" applyFont="1" applyFill="1" applyBorder="1"/>
    <xf numFmtId="3" fontId="9" fillId="15" borderId="33" xfId="0" applyNumberFormat="1" applyFont="1" applyFill="1" applyBorder="1"/>
    <xf numFmtId="3" fontId="2" fillId="15" borderId="0" xfId="0" applyNumberFormat="1" applyFont="1" applyFill="1" applyBorder="1" applyAlignment="1">
      <alignment horizontal="right"/>
    </xf>
    <xf numFmtId="164" fontId="5" fillId="15" borderId="62" xfId="1" applyNumberFormat="1" applyFont="1" applyFill="1" applyBorder="1" applyAlignment="1">
      <alignment horizontal="centerContinuous"/>
    </xf>
    <xf numFmtId="0" fontId="0" fillId="0" borderId="0" xfId="0" applyAlignment="1">
      <alignment vertical="center"/>
    </xf>
    <xf numFmtId="3" fontId="9" fillId="15" borderId="0" xfId="0" applyNumberFormat="1" applyFont="1" applyFill="1" applyBorder="1"/>
    <xf numFmtId="0" fontId="9" fillId="15" borderId="0" xfId="0" applyNumberFormat="1" applyFont="1" applyFill="1" applyBorder="1" applyAlignment="1">
      <alignment horizontal="centerContinuous" wrapText="1"/>
    </xf>
    <xf numFmtId="0" fontId="5" fillId="15" borderId="0" xfId="0" applyFont="1" applyFill="1" applyAlignment="1">
      <alignment horizontal="centerContinuous"/>
    </xf>
    <xf numFmtId="175" fontId="5" fillId="15" borderId="18" xfId="0" applyNumberFormat="1" applyFont="1" applyFill="1" applyBorder="1" applyAlignment="1">
      <alignment horizontal="center"/>
    </xf>
    <xf numFmtId="175" fontId="5" fillId="15" borderId="18" xfId="1" applyNumberFormat="1" applyFont="1" applyFill="1" applyBorder="1" applyAlignment="1">
      <alignment horizontal="center"/>
    </xf>
    <xf numFmtId="175" fontId="9" fillId="15" borderId="31" xfId="0" applyNumberFormat="1" applyFont="1" applyFill="1" applyBorder="1" applyAlignment="1">
      <alignment horizontal="center"/>
    </xf>
    <xf numFmtId="175" fontId="5" fillId="15" borderId="3" xfId="0" applyNumberFormat="1" applyFont="1" applyFill="1" applyBorder="1" applyAlignment="1">
      <alignment horizontal="center"/>
    </xf>
    <xf numFmtId="175" fontId="5" fillId="15" borderId="3" xfId="1" applyNumberFormat="1" applyFont="1" applyFill="1" applyBorder="1" applyAlignment="1">
      <alignment horizontal="center"/>
    </xf>
    <xf numFmtId="175" fontId="9" fillId="15" borderId="33" xfId="0" applyNumberFormat="1" applyFont="1" applyFill="1" applyBorder="1" applyAlignment="1">
      <alignment horizontal="center"/>
    </xf>
    <xf numFmtId="0" fontId="20" fillId="15" borderId="19" xfId="0" applyFont="1" applyFill="1" applyBorder="1" applyAlignment="1"/>
    <xf numFmtId="175" fontId="9" fillId="15" borderId="3" xfId="0" applyNumberFormat="1" applyFont="1" applyFill="1" applyBorder="1" applyAlignment="1">
      <alignment horizontal="center"/>
    </xf>
    <xf numFmtId="175" fontId="9" fillId="15" borderId="3" xfId="1" applyNumberFormat="1" applyFont="1" applyFill="1" applyBorder="1" applyAlignment="1">
      <alignment horizontal="center"/>
    </xf>
    <xf numFmtId="0" fontId="38" fillId="15" borderId="0" xfId="0" applyFont="1" applyFill="1" applyBorder="1" applyAlignment="1">
      <alignment horizontal="centerContinuous" wrapText="1"/>
    </xf>
    <xf numFmtId="164" fontId="38" fillId="15" borderId="0" xfId="1" applyNumberFormat="1" applyFont="1" applyFill="1" applyBorder="1" applyAlignment="1">
      <alignment horizontal="centerContinuous" wrapText="1"/>
    </xf>
    <xf numFmtId="164" fontId="5" fillId="15" borderId="0" xfId="1" applyNumberFormat="1" applyFont="1" applyFill="1" applyBorder="1" applyAlignment="1">
      <alignment horizontal="centerContinuous" wrapText="1"/>
    </xf>
    <xf numFmtId="0" fontId="6" fillId="15" borderId="0" xfId="0" applyNumberFormat="1" applyFont="1" applyFill="1" applyBorder="1" applyAlignment="1">
      <alignment horizontal="centerContinuous"/>
    </xf>
    <xf numFmtId="0" fontId="10" fillId="15" borderId="0" xfId="0" applyNumberFormat="1" applyFont="1" applyFill="1" applyBorder="1" applyAlignment="1">
      <alignment horizontal="centerContinuous" wrapText="1"/>
    </xf>
    <xf numFmtId="0" fontId="10" fillId="16" borderId="7" xfId="0" applyFont="1" applyFill="1" applyBorder="1" applyAlignment="1">
      <alignment horizontal="center" vertical="center" wrapText="1"/>
    </xf>
    <xf numFmtId="3" fontId="10" fillId="16" borderId="27" xfId="0" applyNumberFormat="1" applyFont="1" applyFill="1" applyBorder="1" applyAlignment="1">
      <alignment horizontal="center" vertical="center" wrapText="1"/>
    </xf>
    <xf numFmtId="164" fontId="9" fillId="15" borderId="24" xfId="1" applyNumberFormat="1" applyFont="1" applyFill="1" applyBorder="1"/>
    <xf numFmtId="164" fontId="9" fillId="15" borderId="31" xfId="1" applyNumberFormat="1" applyFont="1" applyFill="1" applyBorder="1"/>
    <xf numFmtId="164" fontId="9" fillId="15" borderId="33" xfId="1" applyNumberFormat="1" applyFont="1" applyFill="1" applyBorder="1"/>
    <xf numFmtId="164" fontId="20" fillId="15" borderId="0" xfId="1" applyNumberFormat="1" applyFont="1" applyFill="1" applyBorder="1" applyAlignment="1">
      <alignment horizontal="right"/>
    </xf>
    <xf numFmtId="0" fontId="26" fillId="15" borderId="0" xfId="0" applyFont="1" applyFill="1"/>
    <xf numFmtId="3" fontId="10" fillId="16" borderId="6" xfId="0" applyNumberFormat="1" applyFont="1" applyFill="1" applyBorder="1" applyAlignment="1">
      <alignment horizontal="center" vertical="center" wrapText="1"/>
    </xf>
    <xf numFmtId="164" fontId="9" fillId="15" borderId="4" xfId="1" applyNumberFormat="1" applyFont="1" applyFill="1" applyBorder="1"/>
    <xf numFmtId="0" fontId="2" fillId="15" borderId="0" xfId="0" applyFont="1" applyFill="1" applyBorder="1" applyAlignment="1">
      <alignment horizontal="center"/>
    </xf>
    <xf numFmtId="0" fontId="6" fillId="15" borderId="0" xfId="0" applyNumberFormat="1" applyFont="1" applyFill="1" applyBorder="1" applyAlignment="1">
      <alignment horizontal="center"/>
    </xf>
    <xf numFmtId="0" fontId="10" fillId="15" borderId="4" xfId="0" applyNumberFormat="1" applyFont="1" applyFill="1" applyBorder="1" applyAlignment="1">
      <alignment horizontal="center" wrapText="1"/>
    </xf>
    <xf numFmtId="0" fontId="10" fillId="16" borderId="4" xfId="0" applyFont="1" applyFill="1" applyBorder="1" applyAlignment="1">
      <alignment horizontal="center" vertical="center" wrapText="1"/>
    </xf>
    <xf numFmtId="3" fontId="10" fillId="16" borderId="4" xfId="0" applyNumberFormat="1" applyFont="1" applyFill="1" applyBorder="1" applyAlignment="1">
      <alignment horizontal="center" vertical="center" wrapText="1"/>
    </xf>
    <xf numFmtId="0" fontId="2" fillId="15" borderId="0" xfId="0" applyFont="1" applyFill="1" applyBorder="1" applyAlignment="1">
      <alignment horizontal="center" wrapText="1"/>
    </xf>
    <xf numFmtId="0" fontId="2" fillId="15" borderId="0" xfId="0" applyNumberFormat="1" applyFont="1" applyFill="1" applyBorder="1" applyAlignment="1">
      <alignment horizontal="center" wrapText="1"/>
    </xf>
    <xf numFmtId="0" fontId="10" fillId="15" borderId="0" xfId="0" applyNumberFormat="1" applyFont="1" applyFill="1" applyBorder="1" applyAlignment="1">
      <alignment horizontal="center" wrapText="1"/>
    </xf>
    <xf numFmtId="0" fontId="5" fillId="15" borderId="0" xfId="0" applyFont="1" applyFill="1" applyBorder="1" applyAlignment="1">
      <alignment horizontal="center"/>
    </xf>
    <xf numFmtId="3" fontId="0" fillId="0" borderId="0" xfId="0" applyNumberFormat="1"/>
    <xf numFmtId="164" fontId="9" fillId="15" borderId="8" xfId="1" applyNumberFormat="1" applyFont="1" applyFill="1" applyBorder="1"/>
    <xf numFmtId="0" fontId="2" fillId="15" borderId="0" xfId="675" applyFont="1" applyFill="1" applyAlignment="1">
      <alignment horizontal="center"/>
    </xf>
    <xf numFmtId="0" fontId="1" fillId="15" borderId="0" xfId="675" applyFont="1" applyFill="1"/>
    <xf numFmtId="0" fontId="2" fillId="15" borderId="0" xfId="675" applyFont="1" applyFill="1" applyAlignment="1">
      <alignment horizontal="centerContinuous" wrapText="1"/>
    </xf>
    <xf numFmtId="0" fontId="6" fillId="15" borderId="0" xfId="675" applyFont="1" applyFill="1" applyAlignment="1">
      <alignment horizontal="centerContinuous" wrapText="1"/>
    </xf>
    <xf numFmtId="0" fontId="38" fillId="15" borderId="0" xfId="675" applyFont="1" applyFill="1" applyAlignment="1">
      <alignment horizontal="centerContinuous" wrapText="1"/>
    </xf>
    <xf numFmtId="0" fontId="6" fillId="15" borderId="0" xfId="675" applyFont="1" applyFill="1"/>
    <xf numFmtId="0" fontId="6" fillId="16" borderId="37" xfId="675" applyFont="1" applyFill="1" applyBorder="1"/>
    <xf numFmtId="0" fontId="10" fillId="16" borderId="63" xfId="675" applyFont="1" applyFill="1" applyBorder="1" applyAlignment="1">
      <alignment horizontal="centerContinuous"/>
    </xf>
    <xf numFmtId="0" fontId="2" fillId="16" borderId="7" xfId="675" applyFont="1" applyFill="1" applyBorder="1" applyAlignment="1">
      <alignment horizontal="centerContinuous"/>
    </xf>
    <xf numFmtId="0" fontId="10" fillId="16" borderId="35" xfId="675" applyFont="1" applyFill="1" applyBorder="1" applyAlignment="1">
      <alignment horizontal="centerContinuous"/>
    </xf>
    <xf numFmtId="0" fontId="2" fillId="16" borderId="36" xfId="675" applyFont="1" applyFill="1" applyBorder="1" applyAlignment="1">
      <alignment horizontal="centerContinuous"/>
    </xf>
    <xf numFmtId="0" fontId="2" fillId="16" borderId="6" xfId="675" applyFont="1" applyFill="1" applyBorder="1" applyAlignment="1">
      <alignment horizontal="centerContinuous"/>
    </xf>
    <xf numFmtId="0" fontId="47" fillId="15" borderId="0" xfId="675" applyFont="1" applyFill="1"/>
    <xf numFmtId="0" fontId="10" fillId="16" borderId="19" xfId="675" applyFont="1" applyFill="1" applyBorder="1"/>
    <xf numFmtId="0" fontId="75" fillId="16" borderId="2" xfId="675" applyFont="1" applyFill="1" applyBorder="1" applyAlignment="1">
      <alignment horizontal="center" vertical="center" wrapText="1"/>
    </xf>
    <xf numFmtId="0" fontId="75" fillId="16" borderId="19" xfId="675" applyFont="1" applyFill="1" applyBorder="1" applyAlignment="1">
      <alignment horizontal="center" vertical="center" wrapText="1"/>
    </xf>
    <xf numFmtId="0" fontId="5" fillId="15" borderId="21" xfId="675" applyFont="1" applyFill="1" applyBorder="1" applyAlignment="1">
      <alignment horizontal="left"/>
    </xf>
    <xf numFmtId="10" fontId="5" fillId="15" borderId="5" xfId="920" quotePrefix="1" applyNumberFormat="1" applyFont="1" applyFill="1" applyBorder="1" applyAlignment="1">
      <alignment horizontal="center"/>
    </xf>
    <xf numFmtId="10" fontId="5" fillId="15" borderId="21" xfId="920" quotePrefix="1" applyNumberFormat="1" applyFont="1" applyFill="1" applyBorder="1" applyAlignment="1">
      <alignment horizontal="center"/>
    </xf>
    <xf numFmtId="10" fontId="5" fillId="15" borderId="21" xfId="675" quotePrefix="1" applyNumberFormat="1" applyFont="1" applyFill="1" applyBorder="1" applyAlignment="1">
      <alignment horizontal="center"/>
    </xf>
    <xf numFmtId="10" fontId="5" fillId="0" borderId="64" xfId="0" applyNumberFormat="1" applyFont="1" applyBorder="1" applyAlignment="1">
      <alignment horizontal="center" vertical="center" wrapText="1"/>
    </xf>
    <xf numFmtId="10" fontId="5" fillId="15" borderId="18" xfId="920" quotePrefix="1" applyNumberFormat="1" applyFont="1" applyFill="1" applyBorder="1" applyAlignment="1">
      <alignment horizontal="center"/>
    </xf>
    <xf numFmtId="10" fontId="5" fillId="15" borderId="0" xfId="675" quotePrefix="1" applyNumberFormat="1" applyFont="1" applyFill="1" applyBorder="1" applyAlignment="1">
      <alignment horizontal="center"/>
    </xf>
    <xf numFmtId="0" fontId="5" fillId="15" borderId="22" xfId="675" applyFont="1" applyFill="1" applyBorder="1" applyAlignment="1">
      <alignment horizontal="left"/>
    </xf>
    <xf numFmtId="10" fontId="5" fillId="15" borderId="22" xfId="920" quotePrefix="1" applyNumberFormat="1" applyFont="1" applyFill="1" applyBorder="1" applyAlignment="1">
      <alignment horizontal="center"/>
    </xf>
    <xf numFmtId="10" fontId="5" fillId="15" borderId="22" xfId="920" applyNumberFormat="1" applyFont="1" applyFill="1" applyBorder="1" applyAlignment="1">
      <alignment horizontal="center"/>
    </xf>
    <xf numFmtId="10" fontId="5" fillId="15" borderId="22" xfId="675" quotePrefix="1" applyNumberFormat="1" applyFont="1" applyFill="1" applyBorder="1" applyAlignment="1">
      <alignment horizontal="center"/>
    </xf>
    <xf numFmtId="10" fontId="5" fillId="0" borderId="65" xfId="0" applyNumberFormat="1" applyFont="1" applyBorder="1" applyAlignment="1">
      <alignment horizontal="center" vertical="center" wrapText="1"/>
    </xf>
    <xf numFmtId="16" fontId="5" fillId="15" borderId="22" xfId="675" applyNumberFormat="1" applyFont="1" applyFill="1" applyBorder="1" applyAlignment="1">
      <alignment horizontal="left"/>
    </xf>
    <xf numFmtId="0" fontId="5" fillId="15" borderId="19" xfId="675" applyFont="1" applyFill="1" applyBorder="1" applyAlignment="1">
      <alignment horizontal="left"/>
    </xf>
    <xf numFmtId="10" fontId="5" fillId="15" borderId="3" xfId="920" quotePrefix="1" applyNumberFormat="1" applyFont="1" applyFill="1" applyBorder="1" applyAlignment="1">
      <alignment horizontal="center"/>
    </xf>
    <xf numFmtId="10" fontId="5" fillId="15" borderId="19" xfId="920" quotePrefix="1" applyNumberFormat="1" applyFont="1" applyFill="1" applyBorder="1" applyAlignment="1">
      <alignment horizontal="center"/>
    </xf>
    <xf numFmtId="10" fontId="5" fillId="15" borderId="19" xfId="675" quotePrefix="1" applyNumberFormat="1" applyFont="1" applyFill="1" applyBorder="1" applyAlignment="1">
      <alignment horizontal="center"/>
    </xf>
    <xf numFmtId="10" fontId="5" fillId="15" borderId="4" xfId="675" quotePrefix="1" applyNumberFormat="1" applyFont="1" applyFill="1" applyBorder="1" applyAlignment="1">
      <alignment horizontal="center"/>
    </xf>
    <xf numFmtId="0" fontId="19" fillId="15" borderId="0" xfId="3" applyFont="1" applyFill="1"/>
    <xf numFmtId="0" fontId="1" fillId="15" borderId="0" xfId="675" applyFont="1" applyFill="1" applyAlignment="1"/>
    <xf numFmtId="164" fontId="1" fillId="15" borderId="0" xfId="1" applyNumberFormat="1" applyFont="1" applyFill="1" applyAlignment="1"/>
    <xf numFmtId="4" fontId="76" fillId="0" borderId="0" xfId="0" applyNumberFormat="1" applyFont="1"/>
    <xf numFmtId="164" fontId="1" fillId="0" borderId="0" xfId="1" applyNumberFormat="1" applyFont="1" applyFill="1" applyAlignment="1"/>
    <xf numFmtId="4" fontId="77" fillId="0" borderId="0" xfId="0" applyNumberFormat="1" applyFont="1" applyBorder="1" applyAlignment="1">
      <alignment horizontal="right" vertical="center" wrapText="1"/>
    </xf>
    <xf numFmtId="0" fontId="75" fillId="16" borderId="2" xfId="675" applyFont="1" applyFill="1" applyBorder="1" applyAlignment="1">
      <alignment horizontal="center"/>
    </xf>
    <xf numFmtId="0" fontId="75" fillId="16" borderId="19" xfId="675" applyFont="1" applyFill="1" applyBorder="1" applyAlignment="1">
      <alignment horizontal="center"/>
    </xf>
    <xf numFmtId="0" fontId="75" fillId="16" borderId="6" xfId="675" applyFont="1" applyFill="1" applyBorder="1" applyAlignment="1">
      <alignment horizontal="center"/>
    </xf>
    <xf numFmtId="4" fontId="78" fillId="15" borderId="0" xfId="675" applyNumberFormat="1" applyFont="1" applyFill="1"/>
    <xf numFmtId="164" fontId="5" fillId="15" borderId="0" xfId="627" applyNumberFormat="1" applyFont="1" applyFill="1"/>
    <xf numFmtId="0" fontId="2" fillId="0" borderId="0" xfId="675" applyFont="1" applyAlignment="1">
      <alignment horizontal="center"/>
    </xf>
    <xf numFmtId="0" fontId="1" fillId="0" borderId="0" xfId="675" applyFont="1"/>
    <xf numFmtId="0" fontId="2" fillId="0" borderId="0" xfId="675" applyFont="1" applyFill="1" applyAlignment="1">
      <alignment horizontal="centerContinuous" wrapText="1"/>
    </xf>
    <xf numFmtId="0" fontId="6" fillId="0" borderId="0" xfId="675" applyFont="1" applyFill="1" applyAlignment="1">
      <alignment horizontal="centerContinuous" wrapText="1"/>
    </xf>
    <xf numFmtId="0" fontId="38" fillId="0" borderId="0" xfId="675" applyFont="1" applyFill="1" applyAlignment="1">
      <alignment horizontal="centerContinuous" wrapText="1"/>
    </xf>
    <xf numFmtId="0" fontId="6" fillId="0" borderId="0" xfId="675" applyFont="1" applyFill="1"/>
    <xf numFmtId="0" fontId="1" fillId="0" borderId="0" xfId="675" applyFont="1" applyFill="1"/>
    <xf numFmtId="0" fontId="47" fillId="0" borderId="0" xfId="675" applyFont="1"/>
    <xf numFmtId="0" fontId="1" fillId="0" borderId="0" xfId="675" applyFont="1" applyFill="1" applyAlignment="1"/>
    <xf numFmtId="0" fontId="26" fillId="0" borderId="0" xfId="3" applyFont="1"/>
    <xf numFmtId="4" fontId="78" fillId="0" borderId="0" xfId="675" applyNumberFormat="1" applyFont="1"/>
    <xf numFmtId="164" fontId="5" fillId="0" borderId="0" xfId="627" applyNumberFormat="1" applyFont="1"/>
    <xf numFmtId="0" fontId="0" fillId="0" borderId="0" xfId="0" applyBorder="1" applyAlignment="1">
      <alignment vertical="center" wrapText="1"/>
    </xf>
    <xf numFmtId="10" fontId="0" fillId="0" borderId="0" xfId="0" applyNumberFormat="1" applyBorder="1" applyAlignment="1">
      <alignment vertical="center" wrapText="1"/>
    </xf>
    <xf numFmtId="0" fontId="2" fillId="18" borderId="0" xfId="3" applyFont="1" applyFill="1" applyBorder="1" applyAlignment="1">
      <alignment horizontal="center" wrapText="1"/>
    </xf>
    <xf numFmtId="0" fontId="20" fillId="18" borderId="0" xfId="3" applyFont="1" applyFill="1" applyBorder="1" applyAlignment="1">
      <alignment wrapText="1"/>
    </xf>
    <xf numFmtId="0" fontId="13" fillId="0" borderId="0" xfId="3" applyFont="1" applyAlignment="1">
      <alignment horizontal="center"/>
    </xf>
    <xf numFmtId="0" fontId="5" fillId="0" borderId="4" xfId="3" applyFont="1" applyBorder="1"/>
    <xf numFmtId="10" fontId="0" fillId="0" borderId="0" xfId="0" applyNumberFormat="1" applyAlignment="1">
      <alignment vertical="center"/>
    </xf>
    <xf numFmtId="0" fontId="13" fillId="16" borderId="37" xfId="3" applyFont="1" applyFill="1" applyBorder="1" applyAlignment="1"/>
    <xf numFmtId="0" fontId="10" fillId="16" borderId="2" xfId="3" applyFont="1" applyFill="1" applyBorder="1" applyAlignment="1">
      <alignment horizontal="center"/>
    </xf>
    <xf numFmtId="0" fontId="13" fillId="0" borderId="0" xfId="3" applyFont="1"/>
    <xf numFmtId="10" fontId="4" fillId="0" borderId="0" xfId="0" applyNumberFormat="1" applyFont="1" applyAlignment="1">
      <alignment vertical="top"/>
    </xf>
    <xf numFmtId="0" fontId="10" fillId="16" borderId="34" xfId="0" applyFont="1" applyFill="1" applyBorder="1" applyAlignment="1">
      <alignment horizontal="center"/>
    </xf>
    <xf numFmtId="10" fontId="9" fillId="16" borderId="3" xfId="911" applyNumberFormat="1" applyFont="1" applyFill="1" applyBorder="1" applyAlignment="1">
      <alignment horizontal="center"/>
    </xf>
    <xf numFmtId="10" fontId="5" fillId="0" borderId="0" xfId="3" applyNumberFormat="1" applyFont="1"/>
    <xf numFmtId="0" fontId="74" fillId="0" borderId="32" xfId="0" applyFont="1" applyBorder="1" applyAlignment="1">
      <alignment horizontal="left"/>
    </xf>
    <xf numFmtId="10" fontId="74" fillId="0" borderId="18" xfId="911" applyNumberFormat="1" applyFont="1" applyBorder="1" applyAlignment="1">
      <alignment horizontal="center"/>
    </xf>
    <xf numFmtId="0" fontId="74" fillId="0" borderId="34" xfId="0" applyFont="1" applyBorder="1" applyAlignment="1">
      <alignment horizontal="left"/>
    </xf>
    <xf numFmtId="10" fontId="74" fillId="0" borderId="3" xfId="911" applyNumberFormat="1" applyFont="1" applyBorder="1" applyAlignment="1">
      <alignment horizontal="center"/>
    </xf>
    <xf numFmtId="0" fontId="12" fillId="0" borderId="0" xfId="3" applyFont="1"/>
    <xf numFmtId="10" fontId="0" fillId="0" borderId="0" xfId="0" applyNumberFormat="1" applyAlignment="1">
      <alignment vertical="top"/>
    </xf>
    <xf numFmtId="0" fontId="5" fillId="16" borderId="37" xfId="3" applyFont="1" applyFill="1" applyBorder="1" applyAlignment="1"/>
    <xf numFmtId="0" fontId="27" fillId="15" borderId="0" xfId="0" applyFont="1" applyFill="1" applyAlignment="1">
      <alignment horizontal="centerContinuous"/>
    </xf>
    <xf numFmtId="0" fontId="15" fillId="15" borderId="0" xfId="0" applyFont="1" applyFill="1" applyAlignment="1">
      <alignment horizontal="centerContinuous"/>
    </xf>
    <xf numFmtId="0" fontId="6" fillId="15" borderId="0" xfId="4" applyFont="1" applyFill="1" applyBorder="1" applyAlignment="1" applyProtection="1">
      <alignment horizontal="centerContinuous"/>
    </xf>
    <xf numFmtId="0" fontId="79" fillId="15" borderId="0" xfId="4" applyFont="1" applyFill="1" applyBorder="1" applyAlignment="1" applyProtection="1">
      <alignment horizontal="centerContinuous"/>
    </xf>
    <xf numFmtId="0" fontId="27" fillId="15" borderId="0" xfId="0" applyFont="1" applyFill="1" applyBorder="1"/>
    <xf numFmtId="0" fontId="6" fillId="16" borderId="2" xfId="0" applyFont="1" applyFill="1" applyBorder="1"/>
    <xf numFmtId="0" fontId="2" fillId="16" borderId="2" xfId="0" applyFont="1" applyFill="1" applyBorder="1" applyAlignment="1">
      <alignment horizontal="center"/>
    </xf>
    <xf numFmtId="0" fontId="6" fillId="15" borderId="2" xfId="0" applyFont="1" applyFill="1" applyBorder="1"/>
    <xf numFmtId="3" fontId="20" fillId="15" borderId="2" xfId="668" applyNumberFormat="1" applyFont="1" applyFill="1" applyBorder="1"/>
    <xf numFmtId="3" fontId="20" fillId="15" borderId="2" xfId="0" applyNumberFormat="1" applyFont="1" applyFill="1" applyBorder="1"/>
    <xf numFmtId="0" fontId="5" fillId="15" borderId="18" xfId="0" applyFont="1" applyFill="1" applyBorder="1"/>
    <xf numFmtId="3" fontId="34" fillId="15" borderId="18" xfId="668" applyNumberFormat="1" applyFont="1" applyFill="1" applyBorder="1"/>
    <xf numFmtId="175" fontId="5" fillId="15" borderId="18" xfId="0" applyNumberFormat="1" applyFont="1" applyFill="1" applyBorder="1"/>
    <xf numFmtId="0" fontId="5" fillId="15" borderId="3" xfId="0" applyFont="1" applyFill="1" applyBorder="1"/>
    <xf numFmtId="3" fontId="34" fillId="15" borderId="3" xfId="668" applyNumberFormat="1" applyFont="1" applyFill="1" applyBorder="1"/>
    <xf numFmtId="175" fontId="5" fillId="15" borderId="3" xfId="0" applyNumberFormat="1" applyFont="1" applyFill="1" applyBorder="1"/>
    <xf numFmtId="0" fontId="80" fillId="43" borderId="0" xfId="0" applyFont="1" applyFill="1" applyBorder="1"/>
    <xf numFmtId="0" fontId="6" fillId="15" borderId="0" xfId="4" applyFont="1" applyFill="1" applyBorder="1" applyAlignment="1" applyProtection="1">
      <alignment horizontal="center"/>
    </xf>
    <xf numFmtId="0" fontId="6" fillId="16"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6" fillId="0" borderId="2" xfId="0" applyFont="1" applyFill="1" applyBorder="1"/>
    <xf numFmtId="175" fontId="6" fillId="0" borderId="2" xfId="1" applyNumberFormat="1" applyFont="1" applyFill="1" applyBorder="1"/>
    <xf numFmtId="175" fontId="6" fillId="0" borderId="2" xfId="0" applyNumberFormat="1" applyFont="1" applyFill="1" applyBorder="1"/>
    <xf numFmtId="0" fontId="0" fillId="0" borderId="18" xfId="0" applyBorder="1" applyAlignment="1">
      <alignment horizontal="center" vertical="center" wrapText="1"/>
    </xf>
    <xf numFmtId="175" fontId="34" fillId="15" borderId="18" xfId="668" applyNumberFormat="1" applyFont="1" applyFill="1" applyBorder="1"/>
    <xf numFmtId="0" fontId="0" fillId="0" borderId="3" xfId="0" applyBorder="1" applyAlignment="1">
      <alignment horizontal="center" vertical="center" wrapText="1"/>
    </xf>
    <xf numFmtId="175" fontId="34" fillId="15" borderId="3" xfId="668" applyNumberFormat="1" applyFont="1" applyFill="1" applyBorder="1"/>
    <xf numFmtId="175" fontId="34" fillId="15" borderId="0" xfId="0" applyNumberFormat="1" applyFont="1" applyFill="1"/>
    <xf numFmtId="37" fontId="58" fillId="15" borderId="0" xfId="0" applyNumberFormat="1" applyFont="1" applyFill="1" applyBorder="1"/>
    <xf numFmtId="0" fontId="81" fillId="0" borderId="0" xfId="0" applyFont="1" applyFill="1" applyBorder="1" applyAlignment="1">
      <alignment horizontal="left" wrapText="1"/>
    </xf>
    <xf numFmtId="0" fontId="1" fillId="0" borderId="0" xfId="697"/>
    <xf numFmtId="0" fontId="6" fillId="16" borderId="2" xfId="697" applyFont="1" applyFill="1" applyBorder="1"/>
    <xf numFmtId="0" fontId="6" fillId="16" borderId="2" xfId="697" applyFont="1" applyFill="1" applyBorder="1" applyAlignment="1">
      <alignment horizontal="center"/>
    </xf>
    <xf numFmtId="0" fontId="6" fillId="15" borderId="2" xfId="697" applyFont="1" applyFill="1" applyBorder="1"/>
    <xf numFmtId="164" fontId="34" fillId="15" borderId="18" xfId="1" applyNumberFormat="1" applyFont="1" applyFill="1" applyBorder="1"/>
    <xf numFmtId="175" fontId="5" fillId="15" borderId="18" xfId="697" applyNumberFormat="1" applyFont="1" applyFill="1" applyBorder="1"/>
    <xf numFmtId="164" fontId="34" fillId="15" borderId="3" xfId="1" applyNumberFormat="1" applyFont="1" applyFill="1" applyBorder="1"/>
    <xf numFmtId="175" fontId="5" fillId="15" borderId="3" xfId="697" applyNumberFormat="1" applyFont="1" applyFill="1" applyBorder="1"/>
    <xf numFmtId="0" fontId="83" fillId="15" borderId="0" xfId="697" applyFont="1" applyFill="1" applyBorder="1"/>
    <xf numFmtId="0" fontId="1" fillId="15" borderId="0" xfId="697" applyFill="1" applyBorder="1"/>
    <xf numFmtId="0" fontId="58" fillId="15" borderId="0" xfId="697" applyFont="1" applyFill="1" applyBorder="1"/>
    <xf numFmtId="0" fontId="81" fillId="15" borderId="0" xfId="697" applyFont="1" applyFill="1" applyBorder="1"/>
    <xf numFmtId="0" fontId="6" fillId="16" borderId="2" xfId="697" applyFont="1" applyFill="1" applyBorder="1" applyAlignment="1">
      <alignment horizontal="center" wrapText="1"/>
    </xf>
    <xf numFmtId="0" fontId="1" fillId="0" borderId="0" xfId="697" applyAlignment="1">
      <alignment wrapText="1"/>
    </xf>
    <xf numFmtId="0" fontId="1" fillId="0" borderId="5" xfId="697" applyBorder="1" applyAlignment="1">
      <alignment horizontal="center" vertical="center"/>
    </xf>
    <xf numFmtId="0" fontId="6" fillId="0" borderId="2" xfId="697" applyFont="1" applyFill="1" applyBorder="1"/>
    <xf numFmtId="175" fontId="6" fillId="0" borderId="2" xfId="632" applyNumberFormat="1" applyFont="1" applyFill="1" applyBorder="1"/>
    <xf numFmtId="175" fontId="6" fillId="0" borderId="2" xfId="697" applyNumberFormat="1" applyFont="1" applyFill="1" applyBorder="1"/>
    <xf numFmtId="0" fontId="1" fillId="0" borderId="18" xfId="697" applyBorder="1" applyAlignment="1">
      <alignment horizontal="center" vertical="center"/>
    </xf>
    <xf numFmtId="0" fontId="1" fillId="0" borderId="66" xfId="697" applyBorder="1" applyAlignment="1">
      <alignment horizontal="center" vertical="center"/>
    </xf>
    <xf numFmtId="0" fontId="1" fillId="0" borderId="67" xfId="697" applyBorder="1" applyAlignment="1">
      <alignment horizontal="center" vertical="center"/>
    </xf>
    <xf numFmtId="3" fontId="34" fillId="15" borderId="67" xfId="668" applyNumberFormat="1" applyFont="1" applyFill="1" applyBorder="1"/>
    <xf numFmtId="175" fontId="34" fillId="15" borderId="67" xfId="668" applyNumberFormat="1" applyFont="1" applyFill="1" applyBorder="1"/>
    <xf numFmtId="175" fontId="5" fillId="15" borderId="67" xfId="697" applyNumberFormat="1" applyFont="1" applyFill="1" applyBorder="1"/>
    <xf numFmtId="0" fontId="1" fillId="0" borderId="5" xfId="697" applyFont="1" applyBorder="1" applyAlignment="1">
      <alignment horizontal="center" vertical="center"/>
    </xf>
    <xf numFmtId="0" fontId="6" fillId="0" borderId="0" xfId="697" applyFont="1" applyFill="1" applyBorder="1" applyAlignment="1">
      <alignment horizontal="center" wrapText="1"/>
    </xf>
    <xf numFmtId="0" fontId="7" fillId="15" borderId="0" xfId="4" applyFill="1" applyBorder="1" applyAlignment="1" applyProtection="1"/>
    <xf numFmtId="0" fontId="1" fillId="0" borderId="0" xfId="697" applyAlignment="1">
      <alignment horizontal="center"/>
    </xf>
    <xf numFmtId="0" fontId="15" fillId="15" borderId="0" xfId="4" applyFont="1" applyFill="1" applyBorder="1" applyAlignment="1" applyProtection="1">
      <alignment horizontal="center"/>
    </xf>
    <xf numFmtId="3" fontId="34" fillId="0" borderId="18" xfId="668" applyNumberFormat="1" applyFont="1" applyFill="1" applyBorder="1"/>
    <xf numFmtId="3" fontId="1" fillId="15" borderId="0" xfId="697" applyNumberFormat="1" applyFill="1" applyBorder="1"/>
    <xf numFmtId="3" fontId="1" fillId="0" borderId="0" xfId="697" applyNumberFormat="1" applyAlignment="1">
      <alignment horizontal="center"/>
    </xf>
    <xf numFmtId="0" fontId="6" fillId="15" borderId="0" xfId="4" applyFont="1" applyFill="1" applyBorder="1" applyAlignment="1" applyProtection="1">
      <alignment horizontal="center"/>
    </xf>
    <xf numFmtId="0" fontId="15" fillId="15" borderId="0" xfId="4" applyFont="1" applyFill="1" applyBorder="1" applyAlignment="1" applyProtection="1">
      <alignment horizontal="center"/>
    </xf>
    <xf numFmtId="175" fontId="34" fillId="15" borderId="18" xfId="1" applyNumberFormat="1" applyFont="1" applyFill="1" applyBorder="1"/>
    <xf numFmtId="175" fontId="34" fillId="15" borderId="3" xfId="1" applyNumberFormat="1" applyFont="1" applyFill="1" applyBorder="1"/>
    <xf numFmtId="0" fontId="1" fillId="0" borderId="0" xfId="697" applyBorder="1" applyAlignment="1">
      <alignment horizontal="center"/>
    </xf>
    <xf numFmtId="3" fontId="0" fillId="15" borderId="0" xfId="0" applyNumberFormat="1" applyFont="1" applyFill="1" applyBorder="1" applyAlignment="1">
      <alignment horizontal="center" vertical="center"/>
    </xf>
    <xf numFmtId="164" fontId="15" fillId="15" borderId="0" xfId="4" applyNumberFormat="1" applyFont="1" applyFill="1" applyBorder="1" applyAlignment="1" applyProtection="1">
      <alignment horizontal="center"/>
    </xf>
    <xf numFmtId="175" fontId="1" fillId="0" borderId="5" xfId="697" applyNumberFormat="1" applyFont="1" applyBorder="1" applyAlignment="1">
      <alignment horizontal="center"/>
    </xf>
    <xf numFmtId="175" fontId="2" fillId="0" borderId="2" xfId="697" applyNumberFormat="1" applyFont="1" applyFill="1" applyBorder="1"/>
    <xf numFmtId="175" fontId="2" fillId="0" borderId="2" xfId="632" applyNumberFormat="1" applyFont="1" applyFill="1" applyBorder="1"/>
    <xf numFmtId="175" fontId="1" fillId="0" borderId="18" xfId="697" applyNumberFormat="1" applyFont="1" applyBorder="1" applyAlignment="1">
      <alignment horizontal="center"/>
    </xf>
    <xf numFmtId="175" fontId="34" fillId="15" borderId="18" xfId="697" applyNumberFormat="1" applyFont="1" applyFill="1" applyBorder="1"/>
    <xf numFmtId="175" fontId="1" fillId="0" borderId="66" xfId="697" applyNumberFormat="1" applyFont="1" applyBorder="1" applyAlignment="1">
      <alignment horizontal="center"/>
    </xf>
    <xf numFmtId="175" fontId="1" fillId="0" borderId="67" xfId="697" applyNumberFormat="1" applyFont="1" applyBorder="1" applyAlignment="1">
      <alignment horizontal="center"/>
    </xf>
    <xf numFmtId="175" fontId="1" fillId="0" borderId="0" xfId="697" applyNumberFormat="1" applyFont="1"/>
    <xf numFmtId="175" fontId="1" fillId="0" borderId="0" xfId="697" applyNumberFormat="1" applyFont="1" applyAlignment="1">
      <alignment horizontal="center"/>
    </xf>
    <xf numFmtId="175" fontId="41" fillId="15" borderId="0" xfId="4" applyNumberFormat="1" applyFont="1" applyFill="1" applyBorder="1" applyAlignment="1" applyProtection="1">
      <alignment horizontal="left"/>
    </xf>
    <xf numFmtId="175" fontId="1" fillId="0" borderId="0" xfId="697" applyNumberFormat="1" applyAlignment="1">
      <alignment horizontal="center"/>
    </xf>
    <xf numFmtId="0" fontId="5" fillId="0" borderId="0" xfId="0" applyFont="1" applyFill="1"/>
    <xf numFmtId="0" fontId="5" fillId="0" borderId="0" xfId="0" applyFont="1" applyFill="1" applyAlignment="1">
      <alignment horizontal="left"/>
    </xf>
    <xf numFmtId="164" fontId="5" fillId="0" borderId="0" xfId="1" applyNumberFormat="1" applyFont="1" applyFill="1"/>
    <xf numFmtId="0" fontId="2" fillId="0" borderId="0" xfId="0" applyFont="1" applyFill="1" applyBorder="1" applyAlignment="1">
      <alignment horizontal="center"/>
    </xf>
    <xf numFmtId="0" fontId="10" fillId="0" borderId="0" xfId="0" applyFont="1" applyFill="1" applyBorder="1" applyAlignment="1">
      <alignment horizontal="center"/>
    </xf>
    <xf numFmtId="0" fontId="8" fillId="0" borderId="68" xfId="4" applyFont="1" applyFill="1" applyBorder="1" applyAlignment="1" applyProtection="1">
      <alignment horizontal="left"/>
    </xf>
    <xf numFmtId="0" fontId="5" fillId="0" borderId="68" xfId="0" applyFont="1" applyFill="1" applyBorder="1" applyAlignment="1">
      <alignment horizontal="centerContinuous"/>
    </xf>
    <xf numFmtId="164" fontId="5" fillId="0" borderId="68" xfId="1" applyNumberFormat="1" applyFont="1" applyFill="1" applyBorder="1" applyAlignment="1">
      <alignment horizontal="centerContinuous"/>
    </xf>
    <xf numFmtId="3" fontId="2" fillId="40" borderId="69" xfId="0" applyNumberFormat="1" applyFont="1" applyFill="1" applyBorder="1" applyAlignment="1">
      <alignment horizontal="center" vertical="center"/>
    </xf>
    <xf numFmtId="3" fontId="2" fillId="40" borderId="70" xfId="0" applyNumberFormat="1" applyFont="1" applyFill="1" applyBorder="1" applyAlignment="1">
      <alignment horizontal="center" vertical="center"/>
    </xf>
    <xf numFmtId="3" fontId="2" fillId="40" borderId="71" xfId="0" applyNumberFormat="1" applyFont="1" applyFill="1" applyBorder="1" applyAlignment="1">
      <alignment horizontal="center" vertical="center"/>
    </xf>
    <xf numFmtId="0" fontId="9" fillId="16" borderId="72" xfId="0" applyFont="1" applyFill="1" applyBorder="1" applyAlignment="1">
      <alignment horizontal="left"/>
    </xf>
    <xf numFmtId="0" fontId="42" fillId="0" borderId="0" xfId="0" applyFont="1" applyFill="1" applyBorder="1" applyAlignment="1">
      <alignment horizontal="left"/>
    </xf>
    <xf numFmtId="0" fontId="84" fillId="0" borderId="73" xfId="0" applyFont="1" applyFill="1" applyBorder="1" applyAlignment="1">
      <alignment horizontal="left"/>
    </xf>
    <xf numFmtId="164" fontId="84" fillId="0" borderId="74" xfId="1" applyNumberFormat="1" applyFont="1" applyFill="1" applyBorder="1"/>
    <xf numFmtId="164" fontId="84" fillId="0" borderId="75" xfId="1" applyNumberFormat="1" applyFont="1" applyFill="1" applyBorder="1"/>
    <xf numFmtId="0" fontId="4" fillId="0" borderId="0" xfId="0" applyFont="1" applyFill="1" applyBorder="1" applyAlignment="1">
      <alignment horizontal="left"/>
    </xf>
    <xf numFmtId="0" fontId="5" fillId="0" borderId="76" xfId="0" applyFont="1" applyFill="1" applyBorder="1" applyAlignment="1">
      <alignment horizontal="left"/>
    </xf>
    <xf numFmtId="164" fontId="5" fillId="0" borderId="77" xfId="1" applyNumberFormat="1" applyFont="1" applyFill="1" applyBorder="1"/>
    <xf numFmtId="164" fontId="5" fillId="0" borderId="78" xfId="1" applyNumberFormat="1" applyFont="1" applyFill="1" applyBorder="1"/>
    <xf numFmtId="0" fontId="9" fillId="0" borderId="73" xfId="0" applyFont="1" applyFill="1" applyBorder="1" applyAlignment="1">
      <alignment horizontal="left"/>
    </xf>
    <xf numFmtId="164" fontId="9" fillId="0" borderId="74" xfId="1" applyNumberFormat="1" applyFont="1" applyFill="1" applyBorder="1"/>
    <xf numFmtId="164" fontId="9" fillId="0" borderId="75" xfId="1" applyNumberFormat="1" applyFont="1" applyFill="1" applyBorder="1"/>
    <xf numFmtId="0" fontId="10" fillId="0" borderId="79" xfId="0" applyFont="1" applyFill="1" applyBorder="1" applyAlignment="1">
      <alignment horizontal="left"/>
    </xf>
    <xf numFmtId="164" fontId="10" fillId="0" borderId="80" xfId="1" applyNumberFormat="1" applyFont="1" applyFill="1" applyBorder="1" applyAlignment="1"/>
    <xf numFmtId="164" fontId="10" fillId="0" borderId="81" xfId="1" applyNumberFormat="1" applyFont="1" applyFill="1" applyBorder="1" applyAlignment="1"/>
    <xf numFmtId="0" fontId="9" fillId="16" borderId="82" xfId="0" applyFont="1" applyFill="1" applyBorder="1" applyAlignment="1">
      <alignment horizontal="left"/>
    </xf>
    <xf numFmtId="164" fontId="84" fillId="0" borderId="80" xfId="1" applyNumberFormat="1" applyFont="1" applyFill="1" applyBorder="1" applyAlignment="1"/>
    <xf numFmtId="164" fontId="84" fillId="0" borderId="81" xfId="1" applyNumberFormat="1" applyFont="1" applyFill="1" applyBorder="1" applyAlignment="1"/>
    <xf numFmtId="164" fontId="9" fillId="0" borderId="78" xfId="1" applyNumberFormat="1" applyFont="1" applyFill="1" applyBorder="1"/>
    <xf numFmtId="164" fontId="9" fillId="0" borderId="0" xfId="1" applyNumberFormat="1" applyFont="1" applyFill="1" applyBorder="1"/>
    <xf numFmtId="164" fontId="9" fillId="0" borderId="72" xfId="1" applyNumberFormat="1" applyFont="1" applyFill="1" applyBorder="1"/>
    <xf numFmtId="0" fontId="10" fillId="0" borderId="73" xfId="0" applyFont="1" applyFill="1" applyBorder="1" applyAlignment="1">
      <alignment horizontal="left"/>
    </xf>
    <xf numFmtId="164" fontId="10" fillId="0" borderId="77" xfId="1" applyNumberFormat="1" applyFont="1" applyFill="1" applyBorder="1"/>
    <xf numFmtId="164" fontId="10" fillId="0" borderId="0" xfId="1" applyNumberFormat="1" applyFont="1" applyFill="1" applyBorder="1"/>
    <xf numFmtId="0" fontId="84" fillId="0" borderId="79" xfId="0" applyFont="1" applyFill="1" applyBorder="1" applyAlignment="1">
      <alignment horizontal="left"/>
    </xf>
    <xf numFmtId="0" fontId="9" fillId="0" borderId="0" xfId="0" applyFont="1" applyFill="1"/>
    <xf numFmtId="164" fontId="10" fillId="0" borderId="78" xfId="1" applyNumberFormat="1" applyFont="1" applyFill="1" applyBorder="1"/>
    <xf numFmtId="164" fontId="5" fillId="0" borderId="77" xfId="1" applyNumberFormat="1" applyFont="1" applyFill="1" applyBorder="1" applyAlignment="1"/>
    <xf numFmtId="164" fontId="9" fillId="0" borderId="78" xfId="1" applyNumberFormat="1" applyFont="1" applyFill="1" applyBorder="1" applyAlignment="1"/>
    <xf numFmtId="164" fontId="10" fillId="0" borderId="74" xfId="1" applyNumberFormat="1" applyFont="1" applyFill="1" applyBorder="1" applyAlignment="1"/>
    <xf numFmtId="164" fontId="10" fillId="0" borderId="75" xfId="1" applyNumberFormat="1" applyFont="1" applyFill="1" applyBorder="1" applyAlignment="1"/>
    <xf numFmtId="164" fontId="9" fillId="0" borderId="80" xfId="1" applyNumberFormat="1" applyFont="1" applyFill="1" applyBorder="1" applyAlignment="1"/>
    <xf numFmtId="164" fontId="9" fillId="0" borderId="81" xfId="1" applyNumberFormat="1" applyFont="1" applyFill="1" applyBorder="1" applyAlignment="1"/>
    <xf numFmtId="164" fontId="5" fillId="0" borderId="83" xfId="1" applyNumberFormat="1" applyFont="1" applyFill="1" applyBorder="1"/>
    <xf numFmtId="164" fontId="9" fillId="0" borderId="84" xfId="1" applyNumberFormat="1" applyFont="1" applyFill="1" applyBorder="1"/>
    <xf numFmtId="164" fontId="9" fillId="0" borderId="85" xfId="1" applyNumberFormat="1" applyFont="1" applyFill="1" applyBorder="1"/>
    <xf numFmtId="0" fontId="10" fillId="0" borderId="86" xfId="0" applyFont="1" applyFill="1" applyBorder="1" applyAlignment="1">
      <alignment horizontal="left"/>
    </xf>
    <xf numFmtId="164" fontId="10" fillId="0" borderId="87" xfId="1" applyNumberFormat="1" applyFont="1" applyFill="1" applyBorder="1"/>
    <xf numFmtId="164" fontId="10" fillId="0" borderId="88" xfId="1" applyNumberFormat="1" applyFont="1" applyFill="1" applyBorder="1"/>
    <xf numFmtId="0" fontId="19" fillId="0" borderId="0" xfId="0" applyFont="1" applyFill="1" applyAlignment="1">
      <alignment horizontal="left"/>
    </xf>
    <xf numFmtId="164" fontId="19" fillId="0" borderId="0" xfId="0" applyNumberFormat="1" applyFont="1" applyFill="1" applyAlignment="1">
      <alignment horizontal="left"/>
    </xf>
    <xf numFmtId="3" fontId="5" fillId="0" borderId="0" xfId="0" applyNumberFormat="1" applyFont="1" applyFill="1" applyBorder="1"/>
    <xf numFmtId="0" fontId="5" fillId="0" borderId="0" xfId="0" applyFont="1" applyFill="1" applyAlignment="1">
      <alignment horizontal="right"/>
    </xf>
    <xf numFmtId="0" fontId="8" fillId="0" borderId="68" xfId="4" applyFont="1" applyFill="1" applyBorder="1" applyAlignment="1" applyProtection="1"/>
    <xf numFmtId="0" fontId="5" fillId="0" borderId="68" xfId="0" applyFont="1" applyFill="1" applyBorder="1" applyAlignment="1">
      <alignment horizontal="right"/>
    </xf>
    <xf numFmtId="164" fontId="9" fillId="0" borderId="74" xfId="1" applyNumberFormat="1" applyFont="1" applyFill="1" applyBorder="1" applyAlignment="1">
      <alignment horizontal="right"/>
    </xf>
    <xf numFmtId="164" fontId="10" fillId="0" borderId="80" xfId="1" applyNumberFormat="1" applyFont="1" applyFill="1" applyBorder="1" applyAlignment="1">
      <alignment horizontal="right"/>
    </xf>
    <xf numFmtId="164" fontId="9" fillId="0" borderId="77" xfId="1" applyNumberFormat="1" applyFont="1" applyFill="1" applyBorder="1"/>
    <xf numFmtId="164" fontId="10" fillId="0" borderId="77" xfId="1" applyNumberFormat="1" applyFont="1" applyFill="1" applyBorder="1" applyAlignment="1">
      <alignment horizontal="right"/>
    </xf>
    <xf numFmtId="164" fontId="84" fillId="0" borderId="83" xfId="1" applyNumberFormat="1" applyFont="1" applyFill="1" applyBorder="1" applyAlignment="1"/>
    <xf numFmtId="164" fontId="10" fillId="0" borderId="74" xfId="1" applyNumberFormat="1" applyFont="1" applyFill="1" applyBorder="1" applyAlignment="1">
      <alignment horizontal="right"/>
    </xf>
    <xf numFmtId="164" fontId="9" fillId="0" borderId="80" xfId="1" applyNumberFormat="1" applyFont="1" applyFill="1" applyBorder="1" applyAlignment="1">
      <alignment horizontal="right"/>
    </xf>
    <xf numFmtId="164" fontId="5" fillId="0" borderId="83" xfId="1" applyNumberFormat="1" applyFont="1" applyFill="1" applyBorder="1" applyAlignment="1">
      <alignment horizontal="right"/>
    </xf>
    <xf numFmtId="164" fontId="5" fillId="0" borderId="77" xfId="1" applyNumberFormat="1" applyFont="1" applyFill="1" applyBorder="1" applyAlignment="1">
      <alignment horizontal="right"/>
    </xf>
    <xf numFmtId="164" fontId="9" fillId="0" borderId="0" xfId="1" applyNumberFormat="1" applyFont="1" applyFill="1"/>
    <xf numFmtId="164" fontId="10" fillId="0" borderId="87" xfId="1" applyNumberFormat="1" applyFont="1" applyFill="1" applyBorder="1" applyAlignment="1">
      <alignment horizontal="right"/>
    </xf>
    <xf numFmtId="0" fontId="13" fillId="0" borderId="0" xfId="0" applyFont="1" applyFill="1"/>
    <xf numFmtId="0" fontId="13" fillId="0" borderId="0" xfId="0" applyFont="1" applyFill="1" applyAlignment="1">
      <alignment vertical="center"/>
    </xf>
    <xf numFmtId="0" fontId="2" fillId="0" borderId="0" xfId="0" applyFont="1" applyFill="1" applyBorder="1" applyAlignment="1">
      <alignment horizontal="center" vertical="center" wrapText="1"/>
    </xf>
    <xf numFmtId="0" fontId="5" fillId="0" borderId="0" xfId="0" applyFont="1" applyFill="1" applyAlignment="1">
      <alignment vertical="center"/>
    </xf>
    <xf numFmtId="2" fontId="10" fillId="0" borderId="0" xfId="0" applyNumberFormat="1" applyFont="1" applyFill="1" applyBorder="1" applyAlignment="1">
      <alignment horizontal="center" vertical="center"/>
    </xf>
    <xf numFmtId="0" fontId="10" fillId="0" borderId="4" xfId="0" applyFont="1" applyFill="1" applyBorder="1" applyAlignment="1">
      <alignment horizontal="center" vertical="center"/>
    </xf>
    <xf numFmtId="9" fontId="5" fillId="0" borderId="0" xfId="2" applyFont="1" applyFill="1"/>
    <xf numFmtId="3" fontId="5" fillId="0" borderId="77" xfId="0" applyNumberFormat="1" applyFont="1" applyFill="1" applyBorder="1"/>
    <xf numFmtId="0" fontId="12" fillId="0" borderId="0" xfId="0" applyFont="1" applyFill="1" applyAlignment="1">
      <alignment horizontal="left"/>
    </xf>
    <xf numFmtId="164" fontId="5" fillId="0" borderId="0" xfId="0" applyNumberFormat="1" applyFont="1" applyFill="1"/>
    <xf numFmtId="0" fontId="2" fillId="0" borderId="0" xfId="0" applyFont="1" applyFill="1" applyBorder="1" applyAlignment="1">
      <alignment horizontal="left"/>
    </xf>
    <xf numFmtId="0" fontId="10" fillId="0" borderId="0" xfId="0" applyFont="1" applyFill="1" applyBorder="1" applyAlignment="1">
      <alignment horizontal="center"/>
    </xf>
    <xf numFmtId="3" fontId="10" fillId="40" borderId="69" xfId="0" applyNumberFormat="1" applyFont="1" applyFill="1" applyBorder="1" applyAlignment="1">
      <alignment horizontal="center" vertical="center"/>
    </xf>
    <xf numFmtId="3" fontId="10" fillId="40" borderId="70" xfId="0" applyNumberFormat="1" applyFont="1" applyFill="1" applyBorder="1" applyAlignment="1">
      <alignment horizontal="center" vertical="center"/>
    </xf>
    <xf numFmtId="0" fontId="10" fillId="40" borderId="70" xfId="0" applyFont="1" applyFill="1" applyBorder="1" applyAlignment="1">
      <alignment horizontal="center"/>
    </xf>
    <xf numFmtId="0" fontId="10" fillId="40" borderId="71" xfId="0" applyFont="1" applyFill="1" applyBorder="1" applyAlignment="1">
      <alignment horizontal="center"/>
    </xf>
    <xf numFmtId="3" fontId="10" fillId="40" borderId="79" xfId="0" applyNumberFormat="1" applyFont="1" applyFill="1" applyBorder="1" applyAlignment="1">
      <alignment horizontal="center" vertical="center"/>
    </xf>
    <xf numFmtId="0" fontId="13" fillId="40" borderId="80" xfId="0" applyFont="1" applyFill="1" applyBorder="1" applyAlignment="1">
      <alignment horizontal="center" vertical="center" wrapText="1"/>
    </xf>
    <xf numFmtId="3" fontId="13" fillId="40" borderId="80" xfId="0" applyNumberFormat="1" applyFont="1" applyFill="1" applyBorder="1" applyAlignment="1">
      <alignment horizontal="center" vertical="center" wrapText="1"/>
    </xf>
    <xf numFmtId="0" fontId="10" fillId="40" borderId="80" xfId="0" applyFont="1" applyFill="1" applyBorder="1" applyAlignment="1">
      <alignment horizontal="center" vertical="center" wrapText="1"/>
    </xf>
    <xf numFmtId="3" fontId="10" fillId="40" borderId="81" xfId="0" applyNumberFormat="1" applyFont="1" applyFill="1" applyBorder="1" applyAlignment="1">
      <alignment horizontal="center" vertical="center" wrapText="1"/>
    </xf>
    <xf numFmtId="0" fontId="13" fillId="0" borderId="0" xfId="0" applyFont="1" applyAlignment="1">
      <alignment horizontal="center" vertical="center"/>
    </xf>
    <xf numFmtId="164" fontId="9" fillId="0" borderId="80" xfId="1" applyNumberFormat="1" applyFont="1" applyBorder="1"/>
    <xf numFmtId="164" fontId="9" fillId="0" borderId="81" xfId="1" applyNumberFormat="1" applyFont="1" applyBorder="1"/>
    <xf numFmtId="164" fontId="9" fillId="0" borderId="83" xfId="1" applyNumberFormat="1" applyFont="1" applyBorder="1"/>
    <xf numFmtId="164" fontId="9" fillId="0" borderId="84" xfId="1" applyNumberFormat="1" applyFont="1" applyBorder="1"/>
    <xf numFmtId="164" fontId="9" fillId="0" borderId="77" xfId="1" applyNumberFormat="1" applyFont="1" applyBorder="1"/>
    <xf numFmtId="164" fontId="9" fillId="0" borderId="78" xfId="1" applyNumberFormat="1" applyFont="1" applyBorder="1"/>
    <xf numFmtId="164" fontId="9" fillId="0" borderId="74" xfId="1" applyNumberFormat="1" applyFont="1" applyBorder="1"/>
    <xf numFmtId="164" fontId="9" fillId="0" borderId="75" xfId="1" applyNumberFormat="1" applyFont="1" applyBorder="1"/>
    <xf numFmtId="0" fontId="10" fillId="0" borderId="89" xfId="0" applyFont="1" applyFill="1" applyBorder="1" applyAlignment="1">
      <alignment horizontal="left"/>
    </xf>
    <xf numFmtId="164" fontId="10" fillId="0" borderId="90" xfId="1" applyNumberFormat="1" applyFont="1" applyFill="1" applyBorder="1"/>
    <xf numFmtId="164" fontId="10" fillId="0" borderId="91" xfId="1" applyNumberFormat="1" applyFont="1" applyFill="1" applyBorder="1"/>
    <xf numFmtId="164" fontId="9" fillId="0" borderId="90" xfId="1" applyNumberFormat="1" applyFont="1" applyBorder="1"/>
    <xf numFmtId="164" fontId="9" fillId="0" borderId="91" xfId="1" applyNumberFormat="1" applyFont="1" applyBorder="1"/>
    <xf numFmtId="164" fontId="9" fillId="0" borderId="80" xfId="0" applyNumberFormat="1" applyFont="1" applyBorder="1"/>
    <xf numFmtId="164" fontId="9" fillId="0" borderId="81" xfId="0" applyNumberFormat="1" applyFont="1" applyBorder="1"/>
    <xf numFmtId="0" fontId="9" fillId="0" borderId="83" xfId="0" applyFont="1" applyBorder="1"/>
    <xf numFmtId="0" fontId="9" fillId="0" borderId="84" xfId="0" applyFont="1" applyBorder="1"/>
    <xf numFmtId="0" fontId="9" fillId="0" borderId="77" xfId="0" applyFont="1" applyBorder="1"/>
    <xf numFmtId="0" fontId="9" fillId="0" borderId="78" xfId="0" applyFont="1" applyBorder="1"/>
    <xf numFmtId="0" fontId="9" fillId="0" borderId="74" xfId="0" applyFont="1" applyBorder="1"/>
    <xf numFmtId="0" fontId="9" fillId="0" borderId="75" xfId="0" applyFont="1" applyBorder="1"/>
    <xf numFmtId="164" fontId="9" fillId="0" borderId="90" xfId="0" applyNumberFormat="1" applyFont="1" applyBorder="1"/>
    <xf numFmtId="164" fontId="9" fillId="0" borderId="91" xfId="0" applyNumberFormat="1" applyFont="1" applyBorder="1"/>
    <xf numFmtId="0" fontId="5" fillId="0" borderId="0" xfId="0" applyNumberFormat="1" applyFont="1" applyBorder="1" applyAlignment="1">
      <alignment horizontal="left" vertical="center" wrapText="1"/>
    </xf>
    <xf numFmtId="49" fontId="85" fillId="0" borderId="0" xfId="0" applyNumberFormat="1" applyFont="1" applyFill="1" applyAlignment="1">
      <alignment horizontal="right" vertical="center"/>
    </xf>
    <xf numFmtId="0" fontId="85" fillId="0" borderId="0" xfId="0" applyFont="1" applyFill="1" applyAlignment="1">
      <alignment vertical="center"/>
    </xf>
    <xf numFmtId="164" fontId="85" fillId="0" borderId="0" xfId="1" applyNumberFormat="1" applyFont="1" applyFill="1" applyAlignment="1">
      <alignment vertical="center"/>
    </xf>
    <xf numFmtId="0" fontId="86" fillId="0" borderId="0" xfId="0" applyFont="1" applyFill="1" applyAlignment="1">
      <alignment vertical="center"/>
    </xf>
    <xf numFmtId="0" fontId="4" fillId="0" borderId="0" xfId="0" applyFont="1" applyFill="1" applyAlignment="1">
      <alignment vertical="center"/>
    </xf>
    <xf numFmtId="0" fontId="87" fillId="0" borderId="0" xfId="0" applyNumberFormat="1" applyFont="1" applyFill="1" applyBorder="1" applyAlignment="1">
      <alignment horizontal="centerContinuous" vertical="center"/>
    </xf>
    <xf numFmtId="164" fontId="4" fillId="0" borderId="0" xfId="1" applyNumberFormat="1" applyFont="1" applyFill="1" applyBorder="1" applyAlignment="1">
      <alignment horizontal="centerContinuous" vertical="center"/>
    </xf>
    <xf numFmtId="3" fontId="4" fillId="0" borderId="0" xfId="0" applyNumberFormat="1" applyFont="1" applyFill="1" applyBorder="1" applyAlignment="1">
      <alignment horizontal="centerContinuous" vertical="center"/>
    </xf>
    <xf numFmtId="3" fontId="42" fillId="0" borderId="0" xfId="0" applyNumberFormat="1" applyFont="1" applyFill="1" applyBorder="1" applyAlignment="1">
      <alignment horizontal="centerContinuous" vertical="center"/>
    </xf>
    <xf numFmtId="3" fontId="4" fillId="0" borderId="0" xfId="0" applyNumberFormat="1" applyFont="1" applyFill="1" applyBorder="1" applyAlignment="1">
      <alignment vertical="center"/>
    </xf>
    <xf numFmtId="164" fontId="4" fillId="0" borderId="0" xfId="1" applyNumberFormat="1" applyFont="1" applyFill="1" applyBorder="1" applyAlignment="1">
      <alignment vertical="center"/>
    </xf>
    <xf numFmtId="3" fontId="42" fillId="0" borderId="0" xfId="0" applyNumberFormat="1" applyFont="1" applyFill="1" applyBorder="1" applyAlignment="1">
      <alignment vertical="center"/>
    </xf>
    <xf numFmtId="3" fontId="10" fillId="16" borderId="92" xfId="0" applyNumberFormat="1" applyFont="1" applyFill="1" applyBorder="1" applyAlignment="1">
      <alignment horizontal="center" vertical="center"/>
    </xf>
    <xf numFmtId="3" fontId="10" fillId="16" borderId="92" xfId="0" applyNumberFormat="1" applyFont="1" applyFill="1" applyBorder="1" applyAlignment="1">
      <alignment horizontal="left" vertical="center"/>
    </xf>
    <xf numFmtId="3" fontId="2" fillId="16" borderId="93" xfId="0" applyNumberFormat="1" applyFont="1" applyFill="1" applyBorder="1" applyAlignment="1">
      <alignment horizontal="center" vertical="center"/>
    </xf>
    <xf numFmtId="3" fontId="2" fillId="16" borderId="94" xfId="0" applyNumberFormat="1" applyFont="1" applyFill="1" applyBorder="1" applyAlignment="1">
      <alignment horizontal="center" vertical="center"/>
    </xf>
    <xf numFmtId="0" fontId="4" fillId="0" borderId="0" xfId="0" applyFont="1" applyFill="1" applyAlignment="1">
      <alignment horizontal="center" vertical="center"/>
    </xf>
    <xf numFmtId="0" fontId="42" fillId="0" borderId="69" xfId="0" applyNumberFormat="1" applyFont="1" applyFill="1" applyBorder="1" applyAlignment="1">
      <alignment vertical="center" wrapText="1"/>
    </xf>
    <xf numFmtId="3" fontId="42" fillId="0" borderId="70" xfId="0" applyNumberFormat="1" applyFont="1" applyBorder="1" applyAlignment="1">
      <alignment vertical="center"/>
    </xf>
    <xf numFmtId="3" fontId="42" fillId="0" borderId="70" xfId="0" applyNumberFormat="1" applyFont="1" applyFill="1" applyBorder="1" applyAlignment="1">
      <alignment vertical="center"/>
    </xf>
    <xf numFmtId="3" fontId="42" fillId="0" borderId="71" xfId="0" applyNumberFormat="1" applyFont="1" applyFill="1" applyBorder="1" applyAlignment="1">
      <alignment vertical="center"/>
    </xf>
    <xf numFmtId="0" fontId="42" fillId="0" borderId="0" xfId="0" applyFont="1" applyFill="1" applyAlignment="1">
      <alignment vertical="center"/>
    </xf>
    <xf numFmtId="49" fontId="85" fillId="0" borderId="95" xfId="0" applyNumberFormat="1" applyFont="1" applyFill="1" applyBorder="1" applyAlignment="1">
      <alignment horizontal="right" vertical="center"/>
    </xf>
    <xf numFmtId="3" fontId="4" fillId="0" borderId="95" xfId="0" applyNumberFormat="1" applyFont="1" applyFill="1" applyBorder="1" applyAlignment="1">
      <alignment vertical="center" wrapText="1"/>
    </xf>
    <xf numFmtId="3" fontId="4" fillId="0" borderId="83" xfId="0" applyNumberFormat="1" applyFont="1" applyBorder="1" applyAlignment="1">
      <alignment vertical="center"/>
    </xf>
    <xf numFmtId="3" fontId="4" fillId="0" borderId="84" xfId="0" applyNumberFormat="1" applyFont="1" applyBorder="1" applyAlignment="1">
      <alignment vertical="center"/>
    </xf>
    <xf numFmtId="49" fontId="85" fillId="0" borderId="76" xfId="0" applyNumberFormat="1" applyFont="1" applyFill="1" applyBorder="1" applyAlignment="1">
      <alignment horizontal="right" vertical="center"/>
    </xf>
    <xf numFmtId="3" fontId="4" fillId="0" borderId="76" xfId="0" applyNumberFormat="1" applyFont="1" applyFill="1" applyBorder="1" applyAlignment="1">
      <alignment vertical="center" wrapText="1"/>
    </xf>
    <xf numFmtId="3" fontId="4" fillId="0" borderId="77" xfId="0" applyNumberFormat="1" applyFont="1" applyBorder="1" applyAlignment="1">
      <alignment vertical="center"/>
    </xf>
    <xf numFmtId="3" fontId="4" fillId="0" borderId="78" xfId="0" applyNumberFormat="1" applyFont="1" applyBorder="1" applyAlignment="1">
      <alignment vertical="center"/>
    </xf>
    <xf numFmtId="3" fontId="4" fillId="0" borderId="73" xfId="0" applyNumberFormat="1" applyFont="1" applyFill="1" applyBorder="1" applyAlignment="1">
      <alignment vertical="center" wrapText="1"/>
    </xf>
    <xf numFmtId="3" fontId="4" fillId="0" borderId="74" xfId="0" applyNumberFormat="1" applyFont="1" applyBorder="1" applyAlignment="1">
      <alignment vertical="center"/>
    </xf>
    <xf numFmtId="3" fontId="4" fillId="0" borderId="75" xfId="0" applyNumberFormat="1" applyFont="1" applyBorder="1" applyAlignment="1">
      <alignment vertical="center"/>
    </xf>
    <xf numFmtId="3" fontId="42" fillId="0" borderId="79" xfId="0" applyNumberFormat="1" applyFont="1" applyFill="1" applyBorder="1" applyAlignment="1">
      <alignment vertical="center" wrapText="1"/>
    </xf>
    <xf numFmtId="3" fontId="42" fillId="0" borderId="80" xfId="0" applyNumberFormat="1" applyFont="1" applyFill="1" applyBorder="1" applyAlignment="1">
      <alignment vertical="center"/>
    </xf>
    <xf numFmtId="3" fontId="42" fillId="0" borderId="81" xfId="0" applyNumberFormat="1" applyFont="1" applyFill="1" applyBorder="1" applyAlignment="1">
      <alignment vertical="center"/>
    </xf>
    <xf numFmtId="0" fontId="42" fillId="0" borderId="79" xfId="0" applyNumberFormat="1" applyFont="1" applyFill="1" applyBorder="1" applyAlignment="1">
      <alignment vertical="center" wrapText="1"/>
    </xf>
    <xf numFmtId="3" fontId="42" fillId="0" borderId="80" xfId="0" applyNumberFormat="1" applyFont="1" applyBorder="1" applyAlignment="1">
      <alignment vertical="center"/>
    </xf>
    <xf numFmtId="0" fontId="85" fillId="0" borderId="76" xfId="0" applyNumberFormat="1" applyFont="1" applyFill="1" applyBorder="1" applyAlignment="1">
      <alignment horizontal="right" vertical="center"/>
    </xf>
    <xf numFmtId="3" fontId="4" fillId="0" borderId="0" xfId="0" applyNumberFormat="1" applyFont="1" applyFill="1" applyBorder="1" applyAlignment="1">
      <alignment vertical="center" wrapText="1"/>
    </xf>
    <xf numFmtId="3" fontId="4" fillId="0" borderId="77" xfId="0" applyNumberFormat="1" applyFont="1" applyFill="1" applyBorder="1" applyAlignment="1">
      <alignment vertical="center"/>
    </xf>
    <xf numFmtId="3" fontId="42" fillId="0" borderId="78" xfId="0" applyNumberFormat="1" applyFont="1" applyFill="1" applyBorder="1" applyAlignment="1">
      <alignment vertical="center"/>
    </xf>
    <xf numFmtId="0" fontId="4" fillId="0" borderId="76" xfId="0" applyNumberFormat="1" applyFont="1" applyFill="1" applyBorder="1" applyAlignment="1">
      <alignment vertical="center" wrapText="1"/>
    </xf>
    <xf numFmtId="0" fontId="86" fillId="0" borderId="76" xfId="0" applyNumberFormat="1" applyFont="1" applyFill="1" applyBorder="1" applyAlignment="1">
      <alignment horizontal="right" vertical="center"/>
    </xf>
    <xf numFmtId="0" fontId="4" fillId="0" borderId="76" xfId="0" applyFont="1" applyFill="1" applyBorder="1" applyAlignment="1">
      <alignment vertical="center" wrapText="1"/>
    </xf>
    <xf numFmtId="0" fontId="4" fillId="0" borderId="0" xfId="0" applyNumberFormat="1" applyFont="1" applyFill="1" applyBorder="1" applyAlignment="1">
      <alignment vertical="center" wrapText="1"/>
    </xf>
    <xf numFmtId="3" fontId="4" fillId="0" borderId="77" xfId="0" applyNumberFormat="1" applyFont="1" applyBorder="1" applyAlignment="1"/>
    <xf numFmtId="3" fontId="0" fillId="0" borderId="77" xfId="0" applyNumberFormat="1" applyBorder="1"/>
    <xf numFmtId="0" fontId="0" fillId="0" borderId="77" xfId="0" applyBorder="1"/>
    <xf numFmtId="3" fontId="42" fillId="0" borderId="77" xfId="0" applyNumberFormat="1" applyFont="1" applyFill="1" applyBorder="1" applyAlignment="1">
      <alignment vertical="center"/>
    </xf>
    <xf numFmtId="0" fontId="4" fillId="0" borderId="76" xfId="691" applyNumberFormat="1" applyFont="1" applyFill="1" applyBorder="1" applyAlignment="1">
      <alignment vertical="center" wrapText="1"/>
    </xf>
    <xf numFmtId="3" fontId="4" fillId="0" borderId="76" xfId="3" applyNumberFormat="1" applyFont="1" applyFill="1" applyBorder="1" applyAlignment="1">
      <alignment vertical="center" wrapText="1"/>
    </xf>
    <xf numFmtId="0" fontId="4" fillId="0" borderId="73" xfId="0" applyFont="1" applyFill="1" applyBorder="1" applyAlignment="1">
      <alignment vertical="center" wrapText="1"/>
    </xf>
    <xf numFmtId="3" fontId="0" fillId="0" borderId="74" xfId="0" applyNumberFormat="1" applyBorder="1" applyAlignment="1">
      <alignment vertical="center"/>
    </xf>
    <xf numFmtId="0" fontId="0" fillId="0" borderId="74" xfId="0" applyBorder="1" applyAlignment="1">
      <alignment vertical="center"/>
    </xf>
    <xf numFmtId="3" fontId="4" fillId="0" borderId="74" xfId="0" applyNumberFormat="1" applyFont="1" applyFill="1" applyBorder="1" applyAlignment="1">
      <alignment vertical="center"/>
    </xf>
    <xf numFmtId="0" fontId="4" fillId="0" borderId="95" xfId="0" applyNumberFormat="1" applyFont="1" applyFill="1" applyBorder="1" applyAlignment="1">
      <alignment vertical="center" wrapText="1"/>
    </xf>
    <xf numFmtId="3" fontId="4" fillId="0" borderId="83" xfId="0" applyNumberFormat="1" applyFont="1" applyFill="1" applyBorder="1" applyAlignment="1">
      <alignment vertical="center"/>
    </xf>
    <xf numFmtId="3" fontId="42" fillId="0" borderId="84" xfId="0" applyNumberFormat="1" applyFont="1" applyFill="1" applyBorder="1" applyAlignment="1">
      <alignment vertical="center"/>
    </xf>
    <xf numFmtId="0" fontId="4" fillId="0" borderId="73" xfId="0" applyNumberFormat="1" applyFont="1" applyFill="1" applyBorder="1" applyAlignment="1">
      <alignment vertical="center" wrapText="1"/>
    </xf>
    <xf numFmtId="3" fontId="42" fillId="0" borderId="75" xfId="0" applyNumberFormat="1" applyFont="1" applyFill="1" applyBorder="1" applyAlignment="1">
      <alignment vertical="center"/>
    </xf>
    <xf numFmtId="0" fontId="4" fillId="0" borderId="95" xfId="0" applyFont="1" applyFill="1" applyBorder="1" applyAlignment="1">
      <alignment vertical="center" wrapText="1"/>
    </xf>
    <xf numFmtId="3" fontId="53" fillId="0" borderId="0" xfId="0" applyNumberFormat="1" applyFont="1" applyAlignment="1" applyProtection="1">
      <protection locked="0"/>
    </xf>
    <xf numFmtId="3" fontId="82" fillId="0" borderId="0" xfId="0" applyNumberFormat="1" applyFont="1" applyAlignment="1" applyProtection="1">
      <protection locked="0"/>
    </xf>
    <xf numFmtId="3" fontId="42" fillId="0" borderId="0" xfId="0" applyNumberFormat="1" applyFont="1" applyAlignment="1" applyProtection="1">
      <protection locked="0"/>
    </xf>
    <xf numFmtId="0" fontId="88" fillId="0" borderId="0" xfId="4" applyFont="1" applyFill="1" applyBorder="1" applyAlignment="1" applyProtection="1">
      <alignment vertical="center"/>
    </xf>
    <xf numFmtId="49" fontId="4" fillId="0" borderId="0" xfId="0" applyNumberFormat="1" applyFont="1" applyFill="1" applyAlignment="1">
      <alignment horizontal="right" vertical="center"/>
    </xf>
    <xf numFmtId="164" fontId="4" fillId="0" borderId="0" xfId="1" applyNumberFormat="1" applyFont="1" applyFill="1" applyAlignment="1">
      <alignment vertical="center"/>
    </xf>
    <xf numFmtId="0" fontId="85" fillId="0" borderId="0" xfId="0" applyNumberFormat="1" applyFont="1" applyFill="1" applyAlignment="1">
      <alignment horizontal="right" vertical="center"/>
    </xf>
    <xf numFmtId="3" fontId="4" fillId="0" borderId="0" xfId="1" applyNumberFormat="1" applyFont="1" applyFill="1" applyAlignment="1">
      <alignment vertical="center"/>
    </xf>
    <xf numFmtId="3" fontId="4" fillId="0" borderId="0" xfId="0" applyNumberFormat="1" applyFont="1" applyFill="1" applyAlignment="1">
      <alignment vertical="center"/>
    </xf>
    <xf numFmtId="3" fontId="4" fillId="0" borderId="0" xfId="1" applyNumberFormat="1" applyFont="1" applyFill="1" applyBorder="1" applyAlignment="1">
      <alignment horizontal="centerContinuous" vertical="center"/>
    </xf>
    <xf numFmtId="3" fontId="42" fillId="0" borderId="0" xfId="1" applyNumberFormat="1" applyFont="1" applyFill="1" applyBorder="1" applyAlignment="1">
      <alignment horizontal="centerContinuous" vertical="center"/>
    </xf>
    <xf numFmtId="3" fontId="10" fillId="0" borderId="0" xfId="3" applyNumberFormat="1" applyFont="1" applyFill="1" applyBorder="1" applyAlignment="1">
      <alignment horizontal="centerContinuous" vertical="center"/>
    </xf>
    <xf numFmtId="3" fontId="4" fillId="0" borderId="0" xfId="1" applyNumberFormat="1" applyFont="1" applyFill="1" applyBorder="1" applyAlignment="1">
      <alignment vertical="center"/>
    </xf>
    <xf numFmtId="0" fontId="86" fillId="0" borderId="0" xfId="0" applyNumberFormat="1" applyFont="1" applyFill="1" applyAlignment="1">
      <alignment horizontal="right" vertical="center"/>
    </xf>
    <xf numFmtId="3" fontId="10" fillId="16" borderId="92" xfId="0" applyNumberFormat="1" applyFont="1" applyFill="1" applyBorder="1" applyAlignment="1">
      <alignment horizontal="center" vertical="center" wrapText="1"/>
    </xf>
    <xf numFmtId="164" fontId="10" fillId="16" borderId="94" xfId="1" applyNumberFormat="1" applyFont="1" applyFill="1" applyBorder="1" applyAlignment="1">
      <alignment horizontal="center" vertical="center"/>
    </xf>
    <xf numFmtId="3" fontId="42" fillId="0" borderId="70" xfId="1" applyNumberFormat="1" applyFont="1" applyFill="1" applyBorder="1" applyAlignment="1">
      <alignment vertical="center"/>
    </xf>
    <xf numFmtId="3" fontId="4" fillId="0" borderId="83" xfId="1" applyNumberFormat="1" applyFont="1" applyFill="1" applyBorder="1" applyAlignment="1">
      <alignment vertical="center"/>
    </xf>
    <xf numFmtId="3" fontId="4" fillId="0" borderId="77" xfId="1" applyNumberFormat="1" applyFont="1" applyFill="1" applyBorder="1" applyAlignment="1">
      <alignment vertical="center"/>
    </xf>
    <xf numFmtId="3" fontId="4" fillId="0" borderId="74" xfId="1" applyNumberFormat="1" applyFont="1" applyFill="1" applyBorder="1" applyAlignment="1">
      <alignment vertical="center"/>
    </xf>
    <xf numFmtId="3" fontId="42" fillId="0" borderId="80" xfId="1" applyNumberFormat="1" applyFont="1" applyFill="1" applyBorder="1" applyAlignment="1">
      <alignment vertical="center"/>
    </xf>
    <xf numFmtId="3" fontId="4" fillId="0" borderId="77" xfId="668" applyNumberFormat="1" applyFont="1" applyFill="1" applyBorder="1" applyAlignment="1">
      <alignment vertical="center"/>
    </xf>
    <xf numFmtId="3" fontId="42" fillId="0" borderId="78" xfId="668" applyNumberFormat="1" applyFont="1" applyFill="1" applyBorder="1" applyAlignment="1">
      <alignment vertical="center"/>
    </xf>
    <xf numFmtId="0" fontId="0" fillId="0" borderId="0" xfId="0" applyNumberFormat="1" applyFill="1" applyAlignment="1">
      <alignment vertical="center"/>
    </xf>
    <xf numFmtId="3" fontId="42" fillId="0" borderId="77" xfId="1" applyNumberFormat="1" applyFont="1" applyFill="1" applyBorder="1" applyAlignment="1">
      <alignment vertical="center"/>
    </xf>
    <xf numFmtId="3" fontId="42" fillId="0" borderId="89" xfId="0" applyNumberFormat="1" applyFont="1" applyFill="1" applyBorder="1" applyAlignment="1">
      <alignment vertical="center" wrapText="1"/>
    </xf>
    <xf numFmtId="3" fontId="42" fillId="0" borderId="90" xfId="1" applyNumberFormat="1" applyFont="1" applyFill="1" applyBorder="1" applyAlignment="1">
      <alignment vertical="center"/>
    </xf>
    <xf numFmtId="3" fontId="42" fillId="0" borderId="90" xfId="0" applyNumberFormat="1" applyFont="1" applyFill="1" applyBorder="1" applyAlignment="1">
      <alignment vertical="center"/>
    </xf>
    <xf numFmtId="3" fontId="42" fillId="0" borderId="91" xfId="0" applyNumberFormat="1" applyFont="1" applyFill="1" applyBorder="1" applyAlignment="1">
      <alignment vertical="center"/>
    </xf>
    <xf numFmtId="3" fontId="42" fillId="0" borderId="0" xfId="1" applyNumberFormat="1" applyFont="1" applyFill="1" applyBorder="1" applyAlignment="1">
      <alignment vertical="center"/>
    </xf>
    <xf numFmtId="3" fontId="81" fillId="0" borderId="0" xfId="1" applyNumberFormat="1" applyFont="1" applyFill="1" applyAlignment="1">
      <alignment vertical="center"/>
    </xf>
    <xf numFmtId="0" fontId="7" fillId="0" borderId="0" xfId="4" applyFont="1" applyFill="1" applyBorder="1" applyAlignment="1" applyProtection="1">
      <alignment vertical="center"/>
    </xf>
    <xf numFmtId="0" fontId="4" fillId="0" borderId="0" xfId="0" applyNumberFormat="1" applyFont="1" applyFill="1" applyAlignment="1">
      <alignment horizontal="right" vertical="center"/>
    </xf>
    <xf numFmtId="3" fontId="10" fillId="0" borderId="0" xfId="0" applyNumberFormat="1" applyFont="1" applyFill="1" applyAlignment="1">
      <alignment horizontal="center" vertical="center"/>
    </xf>
    <xf numFmtId="1" fontId="10" fillId="0" borderId="0" xfId="0" applyNumberFormat="1" applyFont="1" applyFill="1" applyAlignment="1">
      <alignment horizontal="center" vertical="center"/>
    </xf>
    <xf numFmtId="0" fontId="8" fillId="0" borderId="0" xfId="4" applyFont="1" applyFill="1" applyBorder="1" applyAlignment="1" applyProtection="1">
      <alignment vertical="center"/>
    </xf>
    <xf numFmtId="0" fontId="10" fillId="16" borderId="93" xfId="0" applyFont="1" applyFill="1" applyBorder="1" applyAlignment="1">
      <alignment horizontal="center" vertical="center" wrapText="1"/>
    </xf>
    <xf numFmtId="3" fontId="5" fillId="0" borderId="76" xfId="0" applyNumberFormat="1" applyFont="1" applyFill="1" applyBorder="1" applyAlignment="1">
      <alignment vertical="center"/>
    </xf>
    <xf numFmtId="3" fontId="5" fillId="0" borderId="77" xfId="0" applyNumberFormat="1" applyFont="1" applyFill="1" applyBorder="1" applyAlignment="1">
      <alignment horizontal="right" vertical="center"/>
    </xf>
    <xf numFmtId="3" fontId="9" fillId="0" borderId="78" xfId="0" applyNumberFormat="1" applyFont="1" applyFill="1" applyBorder="1" applyAlignment="1">
      <alignment horizontal="right" vertical="center"/>
    </xf>
    <xf numFmtId="3" fontId="5" fillId="0" borderId="73" xfId="0" applyNumberFormat="1" applyFont="1" applyFill="1" applyBorder="1" applyAlignment="1">
      <alignment vertical="center"/>
    </xf>
    <xf numFmtId="3" fontId="5" fillId="0" borderId="74" xfId="0" applyNumberFormat="1" applyFont="1" applyFill="1" applyBorder="1" applyAlignment="1">
      <alignment horizontal="right" vertical="center"/>
    </xf>
    <xf numFmtId="3" fontId="9" fillId="0" borderId="75" xfId="0" applyNumberFormat="1" applyFont="1" applyFill="1" applyBorder="1" applyAlignment="1">
      <alignment horizontal="right" vertical="center"/>
    </xf>
    <xf numFmtId="3" fontId="9" fillId="0" borderId="79" xfId="0" applyNumberFormat="1" applyFont="1" applyFill="1" applyBorder="1" applyAlignment="1">
      <alignment vertical="center"/>
    </xf>
    <xf numFmtId="3" fontId="9" fillId="0" borderId="80" xfId="0" applyNumberFormat="1" applyFont="1" applyFill="1" applyBorder="1" applyAlignment="1">
      <alignment horizontal="right" vertical="center"/>
    </xf>
    <xf numFmtId="3" fontId="9" fillId="0" borderId="81" xfId="0" applyNumberFormat="1" applyFont="1" applyFill="1" applyBorder="1" applyAlignment="1">
      <alignment horizontal="right" vertical="center"/>
    </xf>
    <xf numFmtId="0" fontId="9" fillId="0" borderId="79" xfId="0" applyNumberFormat="1" applyFont="1" applyFill="1" applyBorder="1" applyAlignment="1">
      <alignment vertical="center"/>
    </xf>
    <xf numFmtId="0" fontId="9" fillId="0" borderId="0" xfId="0" applyFont="1" applyFill="1" applyAlignment="1">
      <alignment vertical="center"/>
    </xf>
    <xf numFmtId="0" fontId="9" fillId="0" borderId="86" xfId="0" applyNumberFormat="1" applyFont="1" applyFill="1" applyBorder="1" applyAlignment="1">
      <alignment vertical="center"/>
    </xf>
    <xf numFmtId="3" fontId="9" fillId="0" borderId="87" xfId="0" applyNumberFormat="1" applyFont="1" applyFill="1" applyBorder="1" applyAlignment="1">
      <alignment horizontal="right" vertical="center"/>
    </xf>
    <xf numFmtId="3" fontId="9" fillId="0" borderId="96" xfId="0" applyNumberFormat="1" applyFont="1" applyFill="1" applyBorder="1" applyAlignment="1">
      <alignment horizontal="right" vertical="center"/>
    </xf>
    <xf numFmtId="0" fontId="10" fillId="0" borderId="0" xfId="0" applyFont="1" applyFill="1" applyAlignment="1">
      <alignment horizontal="centerContinuous" vertical="center"/>
    </xf>
    <xf numFmtId="0" fontId="5" fillId="0" borderId="0" xfId="0" applyFont="1" applyFill="1" applyAlignment="1">
      <alignment horizontal="centerContinuous" vertical="center"/>
    </xf>
    <xf numFmtId="3" fontId="10" fillId="16" borderId="97" xfId="0" applyNumberFormat="1" applyFont="1" applyFill="1" applyBorder="1" applyAlignment="1">
      <alignment horizontal="center" vertical="center"/>
    </xf>
    <xf numFmtId="0" fontId="10" fillId="16" borderId="98" xfId="0" applyFont="1" applyFill="1" applyBorder="1" applyAlignment="1">
      <alignment horizontal="center" vertical="center" wrapText="1"/>
    </xf>
    <xf numFmtId="164" fontId="10" fillId="16" borderId="99" xfId="1" applyNumberFormat="1" applyFont="1" applyFill="1" applyBorder="1" applyAlignment="1">
      <alignment horizontal="center" vertical="center"/>
    </xf>
    <xf numFmtId="0" fontId="5" fillId="0" borderId="0" xfId="0" applyFont="1" applyFill="1" applyAlignment="1">
      <alignment horizontal="center" vertical="center"/>
    </xf>
    <xf numFmtId="0" fontId="9" fillId="0" borderId="22" xfId="0" applyFont="1" applyFill="1" applyBorder="1" applyAlignment="1" applyProtection="1">
      <alignment horizontal="left" vertical="center"/>
    </xf>
    <xf numFmtId="3" fontId="5" fillId="0" borderId="18" xfId="0" applyNumberFormat="1" applyFont="1" applyFill="1" applyBorder="1" applyAlignment="1">
      <alignment horizontal="right" vertical="center"/>
    </xf>
    <xf numFmtId="164" fontId="5" fillId="0" borderId="18" xfId="1" applyNumberFormat="1" applyFont="1" applyFill="1" applyBorder="1" applyAlignment="1">
      <alignment horizontal="center" vertical="center"/>
    </xf>
    <xf numFmtId="3" fontId="9" fillId="0" borderId="0" xfId="0" applyNumberFormat="1" applyFont="1" applyFill="1" applyAlignment="1">
      <alignment horizontal="right" vertical="center"/>
    </xf>
    <xf numFmtId="3" fontId="9" fillId="0" borderId="0" xfId="0" applyNumberFormat="1" applyFont="1" applyFill="1" applyBorder="1" applyAlignment="1">
      <alignment horizontal="right" vertical="center"/>
    </xf>
    <xf numFmtId="0" fontId="9" fillId="0" borderId="19" xfId="0" applyFont="1" applyFill="1" applyBorder="1" applyAlignment="1" applyProtection="1">
      <alignment horizontal="left" vertical="center"/>
    </xf>
    <xf numFmtId="3" fontId="5" fillId="0" borderId="3" xfId="0" applyNumberFormat="1" applyFont="1" applyFill="1" applyBorder="1" applyAlignment="1">
      <alignment horizontal="right" vertical="center"/>
    </xf>
    <xf numFmtId="164" fontId="5" fillId="0" borderId="3" xfId="1" applyNumberFormat="1" applyFont="1" applyFill="1" applyBorder="1" applyAlignment="1">
      <alignment horizontal="center" vertical="center"/>
    </xf>
    <xf numFmtId="3" fontId="9" fillId="0" borderId="4" xfId="0" applyNumberFormat="1" applyFont="1" applyFill="1" applyBorder="1" applyAlignment="1">
      <alignment horizontal="right" vertical="center"/>
    </xf>
    <xf numFmtId="3" fontId="10" fillId="16" borderId="100" xfId="0" applyNumberFormat="1" applyFont="1" applyFill="1" applyBorder="1" applyAlignment="1">
      <alignment horizontal="center" vertical="center"/>
    </xf>
    <xf numFmtId="3" fontId="43" fillId="16" borderId="101" xfId="0" applyNumberFormat="1" applyFont="1" applyFill="1" applyBorder="1" applyAlignment="1">
      <alignment horizontal="right" vertical="center"/>
    </xf>
    <xf numFmtId="3" fontId="43" fillId="16" borderId="102" xfId="0" applyNumberFormat="1" applyFont="1" applyFill="1" applyBorder="1" applyAlignment="1">
      <alignment horizontal="right" vertical="center"/>
    </xf>
    <xf numFmtId="0" fontId="10" fillId="0" borderId="0" xfId="0" applyFont="1" applyFill="1" applyAlignment="1">
      <alignment horizontal="center" vertical="center"/>
    </xf>
    <xf numFmtId="3" fontId="5" fillId="0" borderId="0" xfId="0" applyNumberFormat="1" applyFont="1" applyFill="1" applyAlignment="1">
      <alignment vertical="center"/>
    </xf>
    <xf numFmtId="17" fontId="10" fillId="0" borderId="0" xfId="0" applyNumberFormat="1" applyFont="1" applyFill="1" applyBorder="1" applyAlignment="1">
      <alignment horizontal="center" vertical="center"/>
    </xf>
    <xf numFmtId="3" fontId="5" fillId="0" borderId="0" xfId="0" applyNumberFormat="1" applyFont="1" applyFill="1" applyBorder="1" applyAlignment="1">
      <alignment vertical="center"/>
    </xf>
    <xf numFmtId="3" fontId="10" fillId="16" borderId="103" xfId="0" applyNumberFormat="1" applyFont="1" applyFill="1" applyBorder="1" applyAlignment="1">
      <alignment horizontal="center" vertical="center" wrapText="1"/>
    </xf>
    <xf numFmtId="3" fontId="10" fillId="16" borderId="104" xfId="0" applyNumberFormat="1" applyFont="1" applyFill="1" applyBorder="1" applyAlignment="1">
      <alignment horizontal="center" vertical="center" wrapText="1"/>
    </xf>
    <xf numFmtId="3" fontId="10" fillId="16" borderId="105" xfId="0" applyNumberFormat="1" applyFont="1" applyFill="1" applyBorder="1" applyAlignment="1">
      <alignment horizontal="center" vertical="center" wrapText="1"/>
    </xf>
    <xf numFmtId="3" fontId="43" fillId="0" borderId="0" xfId="0" applyNumberFormat="1" applyFont="1" applyFill="1" applyBorder="1" applyAlignment="1">
      <alignment horizontal="right" vertical="center"/>
    </xf>
    <xf numFmtId="176" fontId="5" fillId="0" borderId="18" xfId="0" applyNumberFormat="1" applyFont="1" applyFill="1" applyBorder="1" applyAlignment="1" applyProtection="1">
      <alignment horizontal="right" vertical="center"/>
    </xf>
    <xf numFmtId="3" fontId="43" fillId="0" borderId="14" xfId="0" applyNumberFormat="1" applyFont="1" applyFill="1" applyBorder="1" applyAlignment="1">
      <alignment horizontal="right" vertical="center"/>
    </xf>
    <xf numFmtId="3" fontId="5" fillId="0" borderId="0" xfId="0" applyNumberFormat="1" applyFont="1" applyFill="1" applyBorder="1" applyAlignment="1">
      <alignment horizontal="right" vertical="center"/>
    </xf>
    <xf numFmtId="0" fontId="89" fillId="0" borderId="0" xfId="0" applyFont="1" applyBorder="1" applyAlignment="1" applyProtection="1">
      <alignment horizontal="left"/>
    </xf>
    <xf numFmtId="3" fontId="0" fillId="0" borderId="0" xfId="0" applyNumberFormat="1" applyBorder="1"/>
    <xf numFmtId="3" fontId="43" fillId="0" borderId="0" xfId="0" applyNumberFormat="1" applyFont="1" applyFill="1" applyBorder="1" applyAlignment="1">
      <alignment vertical="center"/>
    </xf>
    <xf numFmtId="0" fontId="42" fillId="0" borderId="0" xfId="0" applyFont="1" applyBorder="1" applyAlignment="1">
      <alignment horizontal="center"/>
    </xf>
    <xf numFmtId="3" fontId="42" fillId="0" borderId="0" xfId="0" applyNumberFormat="1" applyFont="1" applyBorder="1"/>
    <xf numFmtId="0" fontId="5" fillId="0" borderId="0" xfId="0" applyFont="1" applyFill="1" applyBorder="1" applyAlignment="1">
      <alignment vertical="center"/>
    </xf>
    <xf numFmtId="3" fontId="90" fillId="0" borderId="0" xfId="0" applyNumberFormat="1" applyFont="1" applyBorder="1" applyAlignment="1"/>
    <xf numFmtId="3" fontId="91" fillId="0" borderId="0" xfId="0" applyNumberFormat="1" applyFont="1" applyBorder="1" applyAlignment="1">
      <alignment horizontal="center"/>
    </xf>
    <xf numFmtId="3" fontId="91" fillId="0" borderId="0" xfId="0" applyNumberFormat="1" applyFont="1" applyBorder="1" applyAlignment="1">
      <alignment horizontal="center" wrapText="1"/>
    </xf>
    <xf numFmtId="3" fontId="90" fillId="0" borderId="0" xfId="0" applyNumberFormat="1" applyFont="1" applyBorder="1" applyAlignment="1">
      <alignment horizontal="right"/>
    </xf>
    <xf numFmtId="176" fontId="4" fillId="0" borderId="0" xfId="0" applyNumberFormat="1" applyFont="1" applyFill="1" applyBorder="1" applyAlignment="1" applyProtection="1">
      <alignment vertical="center"/>
    </xf>
    <xf numFmtId="0" fontId="8" fillId="0" borderId="0" xfId="4" applyFont="1" applyFill="1" applyBorder="1" applyAlignment="1" applyProtection="1"/>
    <xf numFmtId="0" fontId="8" fillId="0" borderId="0" xfId="4" applyFont="1" applyFill="1" applyBorder="1" applyAlignment="1" applyProtection="1">
      <alignment horizontal="left"/>
    </xf>
    <xf numFmtId="164" fontId="74" fillId="0" borderId="0" xfId="1" applyNumberFormat="1" applyFont="1" applyFill="1"/>
    <xf numFmtId="164" fontId="5" fillId="0" borderId="0" xfId="1" applyNumberFormat="1" applyFont="1" applyFill="1" applyAlignment="1">
      <alignment horizontal="right"/>
    </xf>
    <xf numFmtId="3" fontId="6" fillId="0" borderId="0" xfId="668" applyNumberFormat="1" applyFont="1" applyFill="1" applyAlignment="1">
      <alignment horizontal="center" vertical="center" wrapText="1"/>
    </xf>
    <xf numFmtId="3" fontId="10" fillId="16" borderId="97" xfId="668" quotePrefix="1" applyNumberFormat="1" applyFont="1" applyFill="1" applyBorder="1" applyAlignment="1">
      <alignment horizontal="center" vertical="center"/>
    </xf>
    <xf numFmtId="164" fontId="10" fillId="16" borderId="106" xfId="1" applyNumberFormat="1" applyFont="1" applyFill="1" applyBorder="1" applyAlignment="1">
      <alignment horizontal="right" vertical="center"/>
    </xf>
    <xf numFmtId="3" fontId="10" fillId="44" borderId="107" xfId="668" applyNumberFormat="1" applyFont="1" applyFill="1" applyBorder="1" applyAlignment="1">
      <alignment horizontal="center" vertical="center"/>
    </xf>
    <xf numFmtId="3" fontId="10" fillId="44" borderId="108" xfId="668" applyNumberFormat="1" applyFont="1" applyFill="1" applyBorder="1" applyAlignment="1">
      <alignment vertical="center"/>
    </xf>
    <xf numFmtId="164" fontId="9" fillId="44" borderId="2" xfId="1" applyNumberFormat="1" applyFont="1" applyFill="1" applyBorder="1" applyAlignment="1">
      <alignment vertical="center"/>
    </xf>
    <xf numFmtId="3" fontId="9" fillId="44" borderId="2" xfId="0" applyNumberFormat="1" applyFont="1" applyFill="1" applyBorder="1" applyAlignment="1">
      <alignment vertical="center"/>
    </xf>
    <xf numFmtId="164" fontId="9" fillId="44" borderId="8" xfId="1" applyNumberFormat="1" applyFont="1" applyFill="1" applyBorder="1" applyAlignment="1">
      <alignment horizontal="right" vertical="center"/>
    </xf>
    <xf numFmtId="0" fontId="4" fillId="0" borderId="44" xfId="668" applyNumberFormat="1" applyFont="1" applyBorder="1" applyAlignment="1">
      <alignment horizontal="right"/>
    </xf>
    <xf numFmtId="0" fontId="4" fillId="0" borderId="44" xfId="668" applyNumberFormat="1" applyFont="1" applyBorder="1" applyAlignment="1">
      <alignment horizontal="left"/>
    </xf>
    <xf numFmtId="3" fontId="0" fillId="0" borderId="44" xfId="0" applyNumberFormat="1" applyBorder="1"/>
    <xf numFmtId="164" fontId="9" fillId="15" borderId="8" xfId="1" applyNumberFormat="1" applyFont="1" applyFill="1" applyBorder="1" applyAlignment="1">
      <alignment horizontal="right"/>
    </xf>
    <xf numFmtId="0" fontId="4" fillId="15" borderId="101" xfId="0" applyFont="1" applyFill="1" applyBorder="1"/>
    <xf numFmtId="164" fontId="9" fillId="15" borderId="102" xfId="1" applyNumberFormat="1" applyFont="1" applyFill="1" applyBorder="1" applyAlignment="1">
      <alignment horizontal="right"/>
    </xf>
    <xf numFmtId="0" fontId="5" fillId="0" borderId="0" xfId="668" applyNumberFormat="1" applyFont="1" applyFill="1" applyAlignment="1">
      <alignment vertical="center"/>
    </xf>
    <xf numFmtId="0" fontId="5" fillId="0" borderId="0" xfId="668" applyNumberFormat="1" applyFont="1" applyFill="1" applyAlignment="1">
      <alignment horizontal="left" vertical="center"/>
    </xf>
    <xf numFmtId="0" fontId="5" fillId="0" borderId="0" xfId="0" applyFont="1" applyAlignment="1">
      <alignment vertical="center"/>
    </xf>
    <xf numFmtId="0" fontId="10" fillId="0" borderId="0" xfId="0" applyFont="1" applyFill="1" applyAlignment="1" applyProtection="1">
      <alignment horizontal="centerContinuous" vertical="center"/>
    </xf>
    <xf numFmtId="0" fontId="9" fillId="0" borderId="0" xfId="0" applyFont="1" applyFill="1" applyAlignment="1" applyProtection="1">
      <alignment horizontal="centerContinuous" vertical="center"/>
    </xf>
    <xf numFmtId="0" fontId="5" fillId="0" borderId="0" xfId="0" applyFont="1" applyAlignment="1">
      <alignment horizontal="centerContinuous" vertical="center"/>
    </xf>
    <xf numFmtId="0" fontId="10" fillId="0" borderId="0" xfId="0" applyFont="1" applyFill="1" applyAlignment="1">
      <alignment horizontal="centerContinuous"/>
    </xf>
    <xf numFmtId="0" fontId="9" fillId="0" borderId="0" xfId="0" applyFont="1" applyFill="1" applyAlignment="1">
      <alignment horizontal="centerContinuous" vertical="center"/>
    </xf>
    <xf numFmtId="0" fontId="9" fillId="0" borderId="0" xfId="0" applyFont="1" applyAlignment="1">
      <alignment horizontal="centerContinuous" vertical="center"/>
    </xf>
    <xf numFmtId="3" fontId="2" fillId="16" borderId="7" xfId="0" applyNumberFormat="1" applyFont="1" applyFill="1" applyBorder="1" applyAlignment="1">
      <alignment horizontal="center" vertical="center"/>
    </xf>
    <xf numFmtId="3" fontId="2" fillId="16" borderId="8" xfId="0" applyNumberFormat="1" applyFont="1" applyFill="1" applyBorder="1" applyAlignment="1">
      <alignment horizontal="center" vertical="center"/>
    </xf>
    <xf numFmtId="0" fontId="5" fillId="0" borderId="22" xfId="0" applyFont="1" applyFill="1" applyBorder="1" applyAlignment="1" applyProtection="1">
      <alignment horizontal="left" vertical="center"/>
    </xf>
    <xf numFmtId="3" fontId="5" fillId="0" borderId="109" xfId="0" applyNumberFormat="1" applyFont="1" applyBorder="1" applyAlignment="1" applyProtection="1">
      <alignment horizontal="right"/>
    </xf>
    <xf numFmtId="3" fontId="4" fillId="0" borderId="109" xfId="0" applyNumberFormat="1" applyFont="1" applyBorder="1" applyAlignment="1" applyProtection="1">
      <alignment horizontal="right"/>
    </xf>
    <xf numFmtId="164" fontId="5" fillId="0" borderId="18" xfId="1" applyNumberFormat="1" applyFont="1" applyFill="1" applyBorder="1" applyAlignment="1" applyProtection="1">
      <alignment horizontal="right" vertical="center"/>
    </xf>
    <xf numFmtId="3" fontId="5" fillId="0" borderId="109" xfId="0" applyNumberFormat="1" applyFont="1" applyBorder="1" applyAlignment="1">
      <alignment vertical="center"/>
    </xf>
    <xf numFmtId="164" fontId="5" fillId="0" borderId="14" xfId="1" applyNumberFormat="1" applyFont="1" applyFill="1" applyBorder="1" applyAlignment="1" applyProtection="1">
      <alignment horizontal="right" vertical="center"/>
    </xf>
    <xf numFmtId="3" fontId="5" fillId="0" borderId="30" xfId="0" applyNumberFormat="1" applyFont="1" applyBorder="1" applyAlignment="1" applyProtection="1">
      <alignment horizontal="right"/>
    </xf>
    <xf numFmtId="3" fontId="4" fillId="0" borderId="30" xfId="0" applyNumberFormat="1" applyFont="1" applyBorder="1" applyAlignment="1" applyProtection="1">
      <alignment horizontal="right"/>
    </xf>
    <xf numFmtId="3" fontId="5" fillId="0" borderId="30" xfId="0" applyNumberFormat="1" applyFont="1" applyBorder="1" applyAlignment="1">
      <alignment vertical="center"/>
    </xf>
    <xf numFmtId="0" fontId="5" fillId="0" borderId="19" xfId="0" applyFont="1" applyFill="1" applyBorder="1" applyAlignment="1" applyProtection="1">
      <alignment horizontal="left" vertical="center"/>
    </xf>
    <xf numFmtId="3" fontId="5" fillId="0" borderId="41" xfId="0" applyNumberFormat="1" applyFont="1" applyBorder="1" applyAlignment="1" applyProtection="1">
      <alignment horizontal="right"/>
    </xf>
    <xf numFmtId="3" fontId="4" fillId="0" borderId="41" xfId="0" applyNumberFormat="1" applyFont="1" applyBorder="1" applyAlignment="1" applyProtection="1">
      <alignment horizontal="right"/>
    </xf>
    <xf numFmtId="164" fontId="5" fillId="0" borderId="3" xfId="1" applyNumberFormat="1" applyFont="1" applyFill="1" applyBorder="1" applyAlignment="1" applyProtection="1">
      <alignment horizontal="right" vertical="center"/>
    </xf>
    <xf numFmtId="3" fontId="5" fillId="0" borderId="41" xfId="0" applyNumberFormat="1" applyFont="1" applyBorder="1" applyAlignment="1">
      <alignment vertical="center"/>
    </xf>
    <xf numFmtId="164" fontId="5" fillId="0" borderId="9" xfId="1" applyNumberFormat="1" applyFont="1" applyFill="1" applyBorder="1" applyAlignment="1" applyProtection="1">
      <alignment horizontal="right" vertical="center"/>
    </xf>
    <xf numFmtId="0" fontId="10" fillId="16" borderId="19" xfId="0" applyFont="1" applyFill="1" applyBorder="1" applyAlignment="1">
      <alignment horizontal="center" vertical="center"/>
    </xf>
    <xf numFmtId="3" fontId="9" fillId="16" borderId="3" xfId="0" applyNumberFormat="1" applyFont="1" applyFill="1" applyBorder="1" applyAlignment="1">
      <alignment horizontal="right" vertical="center"/>
    </xf>
    <xf numFmtId="164" fontId="9" fillId="16" borderId="3" xfId="1" applyNumberFormat="1" applyFont="1" applyFill="1" applyBorder="1" applyAlignment="1">
      <alignment horizontal="right" vertical="center"/>
    </xf>
    <xf numFmtId="164" fontId="9" fillId="16" borderId="9" xfId="1" applyNumberFormat="1" applyFont="1" applyFill="1" applyBorder="1" applyAlignment="1">
      <alignment horizontal="right" vertical="center"/>
    </xf>
    <xf numFmtId="0" fontId="9" fillId="0" borderId="0" xfId="0" applyFont="1" applyAlignment="1" applyProtection="1">
      <alignment horizontal="centerContinuous" vertical="center"/>
    </xf>
    <xf numFmtId="0" fontId="13" fillId="0" borderId="0" xfId="0" applyFont="1" applyFill="1" applyAlignment="1">
      <alignment horizontal="centerContinuous"/>
    </xf>
    <xf numFmtId="164" fontId="9" fillId="0" borderId="14" xfId="1" applyNumberFormat="1" applyFont="1" applyFill="1" applyBorder="1" applyAlignment="1" applyProtection="1">
      <alignment horizontal="right" vertical="center"/>
    </xf>
    <xf numFmtId="3" fontId="5" fillId="0" borderId="0" xfId="0" applyNumberFormat="1" applyFont="1"/>
    <xf numFmtId="164" fontId="9" fillId="0" borderId="9" xfId="1" applyNumberFormat="1" applyFont="1" applyFill="1" applyBorder="1" applyAlignment="1" applyProtection="1">
      <alignment horizontal="right" vertical="center"/>
    </xf>
    <xf numFmtId="164" fontId="9" fillId="16" borderId="2" xfId="1" applyNumberFormat="1" applyFont="1" applyFill="1" applyBorder="1" applyAlignment="1">
      <alignment horizontal="right" vertical="center"/>
    </xf>
    <xf numFmtId="0" fontId="5" fillId="15" borderId="20" xfId="0" applyFont="1" applyFill="1" applyBorder="1" applyAlignment="1" applyProtection="1">
      <alignment horizontal="left"/>
    </xf>
    <xf numFmtId="0" fontId="7" fillId="18" borderId="0" xfId="4" applyFill="1" applyBorder="1" applyAlignment="1" applyProtection="1"/>
    <xf numFmtId="0" fontId="2" fillId="0" borderId="0" xfId="0" applyFont="1" applyAlignment="1">
      <alignment horizontal="centerContinuous"/>
    </xf>
    <xf numFmtId="0" fontId="13" fillId="0" borderId="0" xfId="0" applyFont="1" applyAlignment="1">
      <alignment horizontal="centerContinuous"/>
    </xf>
    <xf numFmtId="0" fontId="10" fillId="0" borderId="0" xfId="0" applyFont="1" applyAlignment="1">
      <alignment horizontal="center" vertical="top" wrapText="1"/>
    </xf>
    <xf numFmtId="0" fontId="13" fillId="0" borderId="0" xfId="0" applyFont="1" applyAlignment="1">
      <alignment horizontal="center" wrapText="1"/>
    </xf>
    <xf numFmtId="0" fontId="3" fillId="0" borderId="0" xfId="0" applyFont="1"/>
    <xf numFmtId="0" fontId="3" fillId="0" borderId="0" xfId="0" applyFont="1" applyAlignment="1">
      <alignment horizontal="center" wrapText="1"/>
    </xf>
    <xf numFmtId="0" fontId="10" fillId="16" borderId="110" xfId="0" applyFont="1" applyFill="1" applyBorder="1" applyAlignment="1">
      <alignment horizontal="center" vertical="center" wrapText="1"/>
    </xf>
    <xf numFmtId="0" fontId="42" fillId="0" borderId="0" xfId="0" applyFont="1" applyAlignment="1">
      <alignment horizontal="center" vertical="center"/>
    </xf>
    <xf numFmtId="0" fontId="34" fillId="0" borderId="21" xfId="0" applyFont="1" applyBorder="1" applyAlignment="1">
      <alignment horizontal="left" wrapText="1"/>
    </xf>
    <xf numFmtId="3" fontId="5" fillId="0" borderId="5" xfId="0" applyNumberFormat="1" applyFont="1" applyBorder="1" applyAlignment="1">
      <alignment horizontal="center" vertical="center"/>
    </xf>
    <xf numFmtId="0" fontId="92" fillId="0" borderId="5" xfId="675" applyFont="1" applyBorder="1" applyAlignment="1">
      <alignment horizontal="center" vertical="center"/>
    </xf>
    <xf numFmtId="164" fontId="5" fillId="0" borderId="20" xfId="1" applyNumberFormat="1" applyFont="1" applyBorder="1" applyAlignment="1">
      <alignment horizontal="right" vertical="center"/>
    </xf>
    <xf numFmtId="0" fontId="34" fillId="0" borderId="22" xfId="0" applyFont="1" applyBorder="1" applyAlignment="1">
      <alignment horizontal="left" wrapText="1"/>
    </xf>
    <xf numFmtId="3" fontId="5" fillId="0" borderId="18" xfId="0" applyNumberFormat="1" applyFont="1" applyBorder="1" applyAlignment="1">
      <alignment horizontal="center" vertical="center"/>
    </xf>
    <xf numFmtId="0" fontId="92" fillId="0" borderId="18" xfId="675" applyFont="1" applyBorder="1" applyAlignment="1">
      <alignment horizontal="center" vertical="center"/>
    </xf>
    <xf numFmtId="164" fontId="5" fillId="0" borderId="0" xfId="1" applyNumberFormat="1" applyFont="1" applyBorder="1" applyAlignment="1">
      <alignment horizontal="right" vertical="center"/>
    </xf>
    <xf numFmtId="0" fontId="34" fillId="0" borderId="19" xfId="0" applyFont="1" applyBorder="1" applyAlignment="1">
      <alignment horizontal="left" wrapText="1"/>
    </xf>
    <xf numFmtId="3" fontId="5" fillId="0" borderId="3" xfId="0" applyNumberFormat="1" applyFont="1" applyBorder="1" applyAlignment="1">
      <alignment horizontal="center" vertical="center"/>
    </xf>
    <xf numFmtId="0" fontId="92" fillId="0" borderId="3" xfId="675" applyFont="1" applyBorder="1" applyAlignment="1">
      <alignment horizontal="center" vertical="center"/>
    </xf>
    <xf numFmtId="164" fontId="5" fillId="0" borderId="4" xfId="1" applyNumberFormat="1" applyFont="1" applyBorder="1" applyAlignment="1">
      <alignment horizontal="right" vertical="center"/>
    </xf>
    <xf numFmtId="3" fontId="4" fillId="0" borderId="30" xfId="0" applyNumberFormat="1" applyFont="1" applyBorder="1" applyAlignment="1">
      <alignment horizontal="center" vertical="center"/>
    </xf>
    <xf numFmtId="3" fontId="0" fillId="0" borderId="30" xfId="0" applyNumberFormat="1" applyBorder="1" applyAlignment="1">
      <alignment horizontal="center" vertical="center"/>
    </xf>
    <xf numFmtId="0" fontId="34" fillId="0" borderId="7" xfId="0" applyFont="1" applyBorder="1" applyAlignment="1">
      <alignment horizontal="left" wrapText="1"/>
    </xf>
    <xf numFmtId="3" fontId="92" fillId="0" borderId="2" xfId="656" applyNumberFormat="1" applyFont="1" applyBorder="1" applyAlignment="1">
      <alignment horizontal="center" vertical="center"/>
    </xf>
    <xf numFmtId="3" fontId="5" fillId="0" borderId="2" xfId="0" applyNumberFormat="1" applyFont="1" applyBorder="1" applyAlignment="1">
      <alignment horizontal="center" vertical="center"/>
    </xf>
    <xf numFmtId="164" fontId="5" fillId="0" borderId="6" xfId="1" applyNumberFormat="1" applyFont="1" applyBorder="1" applyAlignment="1">
      <alignment horizontal="center" vertical="center"/>
    </xf>
    <xf numFmtId="0" fontId="0" fillId="0" borderId="0" xfId="0" applyBorder="1"/>
    <xf numFmtId="0" fontId="0" fillId="0" borderId="0" xfId="0" applyAlignment="1">
      <alignment horizontal="center"/>
    </xf>
    <xf numFmtId="0" fontId="5" fillId="0" borderId="0" xfId="0" applyFont="1" applyFill="1" applyBorder="1" applyAlignment="1" applyProtection="1">
      <alignment horizontal="left"/>
    </xf>
    <xf numFmtId="0" fontId="4" fillId="0" borderId="0" xfId="0" applyFont="1" applyFill="1"/>
    <xf numFmtId="0" fontId="10" fillId="0" borderId="0" xfId="3" applyNumberFormat="1" applyFont="1" applyFill="1" applyBorder="1" applyAlignment="1">
      <alignment horizontal="centerContinuous" wrapText="1"/>
    </xf>
    <xf numFmtId="0" fontId="42" fillId="0" borderId="0" xfId="0" applyNumberFormat="1" applyFont="1" applyFill="1" applyBorder="1" applyAlignment="1">
      <alignment horizontal="centerContinuous" wrapText="1"/>
    </xf>
    <xf numFmtId="0" fontId="7" fillId="0" borderId="0" xfId="4" applyFont="1" applyFill="1" applyBorder="1" applyAlignment="1" applyProtection="1"/>
    <xf numFmtId="0" fontId="4" fillId="0" borderId="0" xfId="0" applyFont="1" applyFill="1" applyBorder="1" applyAlignment="1"/>
    <xf numFmtId="0" fontId="9" fillId="16" borderId="95" xfId="3" applyFont="1" applyFill="1" applyBorder="1" applyAlignment="1">
      <alignment horizontal="center" vertical="center" wrapText="1"/>
    </xf>
    <xf numFmtId="0" fontId="9" fillId="16" borderId="85" xfId="3" applyFont="1" applyFill="1" applyBorder="1" applyAlignment="1">
      <alignment horizontal="center" vertical="center" wrapText="1"/>
    </xf>
    <xf numFmtId="0" fontId="9" fillId="16" borderId="84" xfId="3" applyFont="1" applyFill="1" applyBorder="1" applyAlignment="1">
      <alignment horizontal="center" vertical="center" wrapText="1"/>
    </xf>
    <xf numFmtId="0" fontId="7" fillId="0" borderId="0" xfId="4" applyFont="1" applyFill="1" applyAlignment="1" applyProtection="1"/>
    <xf numFmtId="0" fontId="5" fillId="0" borderId="95" xfId="3" applyFont="1" applyFill="1" applyBorder="1" applyAlignment="1"/>
    <xf numFmtId="3" fontId="5" fillId="0" borderId="85" xfId="3" applyNumberFormat="1" applyFont="1" applyFill="1" applyBorder="1"/>
    <xf numFmtId="164" fontId="5" fillId="0" borderId="85" xfId="1" applyNumberFormat="1" applyFont="1" applyFill="1" applyBorder="1"/>
    <xf numFmtId="3" fontId="9" fillId="0" borderId="84" xfId="3" applyNumberFormat="1" applyFont="1" applyFill="1" applyBorder="1"/>
    <xf numFmtId="0" fontId="5" fillId="0" borderId="76" xfId="3" applyFont="1" applyFill="1" applyBorder="1" applyAlignment="1"/>
    <xf numFmtId="3" fontId="5" fillId="0" borderId="0" xfId="3" applyNumberFormat="1" applyFont="1" applyFill="1" applyBorder="1"/>
    <xf numFmtId="3" fontId="9" fillId="0" borderId="78" xfId="3" applyNumberFormat="1" applyFont="1" applyFill="1" applyBorder="1"/>
    <xf numFmtId="0" fontId="5" fillId="0" borderId="73" xfId="3" applyFont="1" applyFill="1" applyBorder="1" applyAlignment="1"/>
    <xf numFmtId="3" fontId="5" fillId="0" borderId="72" xfId="3" applyNumberFormat="1" applyFont="1" applyFill="1" applyBorder="1"/>
    <xf numFmtId="164" fontId="5" fillId="0" borderId="72" xfId="1" applyNumberFormat="1" applyFont="1" applyFill="1" applyBorder="1"/>
    <xf numFmtId="3" fontId="9" fillId="0" borderId="75" xfId="3" applyNumberFormat="1" applyFont="1" applyFill="1" applyBorder="1"/>
    <xf numFmtId="0" fontId="9" fillId="0" borderId="73" xfId="3" applyFont="1" applyFill="1" applyBorder="1" applyAlignment="1"/>
    <xf numFmtId="3" fontId="9" fillId="0" borderId="72" xfId="3" applyNumberFormat="1" applyFont="1" applyFill="1" applyBorder="1" applyAlignment="1"/>
    <xf numFmtId="164" fontId="9" fillId="0" borderId="72" xfId="1" applyNumberFormat="1" applyFont="1" applyFill="1" applyBorder="1" applyAlignment="1"/>
    <xf numFmtId="3" fontId="9" fillId="0" borderId="75" xfId="3" applyNumberFormat="1" applyFont="1" applyFill="1" applyBorder="1" applyAlignment="1"/>
    <xf numFmtId="0" fontId="93" fillId="0" borderId="0" xfId="0" applyFont="1" applyFill="1" applyBorder="1" applyAlignment="1"/>
    <xf numFmtId="3" fontId="42" fillId="0" borderId="0" xfId="0" applyNumberFormat="1" applyFont="1" applyFill="1" applyBorder="1" applyAlignment="1"/>
    <xf numFmtId="0" fontId="4" fillId="0" borderId="0" xfId="0" applyFont="1" applyFill="1" applyBorder="1"/>
    <xf numFmtId="2" fontId="10" fillId="0" borderId="0" xfId="3" applyNumberFormat="1" applyFont="1" applyFill="1" applyBorder="1" applyAlignment="1">
      <alignment horizontal="centerContinuous"/>
    </xf>
    <xf numFmtId="2" fontId="42" fillId="0" borderId="0" xfId="0" applyNumberFormat="1" applyFont="1" applyFill="1" applyBorder="1" applyAlignment="1">
      <alignment horizontal="centerContinuous"/>
    </xf>
    <xf numFmtId="0" fontId="5" fillId="0" borderId="85" xfId="3" applyFont="1" applyFill="1" applyBorder="1" applyAlignment="1"/>
    <xf numFmtId="3" fontId="5" fillId="0" borderId="84" xfId="3" applyNumberFormat="1" applyFont="1" applyFill="1" applyBorder="1"/>
    <xf numFmtId="164" fontId="5" fillId="0" borderId="95" xfId="1" applyNumberFormat="1" applyFont="1" applyFill="1" applyBorder="1"/>
    <xf numFmtId="3" fontId="9" fillId="0" borderId="85" xfId="3" applyNumberFormat="1" applyFont="1" applyFill="1" applyBorder="1"/>
    <xf numFmtId="0" fontId="5" fillId="0" borderId="0" xfId="3" applyFont="1" applyFill="1" applyBorder="1" applyAlignment="1"/>
    <xf numFmtId="3" fontId="5" fillId="0" borderId="78" xfId="3" applyNumberFormat="1" applyFont="1" applyFill="1" applyBorder="1"/>
    <xf numFmtId="164" fontId="5" fillId="0" borderId="76" xfId="1" applyNumberFormat="1" applyFont="1" applyFill="1" applyBorder="1"/>
    <xf numFmtId="3" fontId="9" fillId="0" borderId="0" xfId="3" applyNumberFormat="1" applyFont="1" applyFill="1" applyBorder="1"/>
    <xf numFmtId="0" fontId="5" fillId="0" borderId="72" xfId="3" applyFont="1" applyFill="1" applyBorder="1" applyAlignment="1"/>
    <xf numFmtId="3" fontId="5" fillId="0" borderId="75" xfId="3" applyNumberFormat="1" applyFont="1" applyFill="1" applyBorder="1"/>
    <xf numFmtId="164" fontId="5" fillId="0" borderId="73" xfId="1" applyNumberFormat="1" applyFont="1" applyFill="1" applyBorder="1"/>
    <xf numFmtId="3" fontId="9" fillId="0" borderId="72" xfId="3" applyNumberFormat="1" applyFont="1" applyFill="1" applyBorder="1"/>
    <xf numFmtId="0" fontId="9" fillId="0" borderId="72" xfId="3" applyFont="1" applyFill="1" applyBorder="1" applyAlignment="1"/>
    <xf numFmtId="164" fontId="9" fillId="0" borderId="73" xfId="1" applyNumberFormat="1" applyFont="1" applyFill="1" applyBorder="1" applyAlignment="1"/>
    <xf numFmtId="3" fontId="4" fillId="0" borderId="0" xfId="0" applyNumberFormat="1" applyFont="1" applyFill="1"/>
    <xf numFmtId="0" fontId="2" fillId="45" borderId="7" xfId="0" applyFont="1" applyFill="1" applyBorder="1" applyAlignment="1">
      <alignment horizontal="left" vertical="center" wrapText="1"/>
    </xf>
    <xf numFmtId="3" fontId="84" fillId="45" borderId="2" xfId="0" applyNumberFormat="1" applyFont="1" applyFill="1" applyBorder="1" applyAlignment="1">
      <alignment horizontal="center" vertical="center"/>
    </xf>
    <xf numFmtId="164" fontId="84" fillId="45" borderId="4" xfId="1" applyNumberFormat="1" applyFont="1" applyFill="1" applyBorder="1" applyAlignment="1">
      <alignment horizontal="right" vertical="center"/>
    </xf>
    <xf numFmtId="164" fontId="84" fillId="45" borderId="6" xfId="1" applyNumberFormat="1" applyFont="1" applyFill="1" applyBorder="1" applyAlignment="1">
      <alignment horizontal="right" vertical="center"/>
    </xf>
    <xf numFmtId="3" fontId="84" fillId="45" borderId="2" xfId="656" applyNumberFormat="1" applyFont="1" applyFill="1" applyBorder="1" applyAlignment="1">
      <alignment horizontal="center" vertical="center"/>
    </xf>
    <xf numFmtId="0" fontId="2" fillId="45" borderId="19" xfId="0" applyFont="1" applyFill="1" applyBorder="1" applyAlignment="1">
      <alignment horizontal="left" vertical="center" wrapText="1"/>
    </xf>
    <xf numFmtId="3" fontId="84" fillId="45" borderId="3" xfId="0" applyNumberFormat="1" applyFont="1" applyFill="1" applyBorder="1" applyAlignment="1">
      <alignment horizontal="center" vertical="center"/>
    </xf>
  </cellXfs>
  <cellStyles count="930">
    <cellStyle name="20% - Accent1" xfId="5"/>
    <cellStyle name="20% - Accent2" xfId="6"/>
    <cellStyle name="20% - Accent3" xfId="7"/>
    <cellStyle name="20% - Accent4" xfId="8"/>
    <cellStyle name="20% - Accent5" xfId="9"/>
    <cellStyle name="20% - Accent6" xfId="10"/>
    <cellStyle name="20% - Énfasis1 10" xfId="11"/>
    <cellStyle name="20% - Énfasis1 10 2" xfId="12"/>
    <cellStyle name="20% - Énfasis1 11" xfId="13"/>
    <cellStyle name="20% - Énfasis1 2" xfId="14"/>
    <cellStyle name="20% - Énfasis1 2 2" xfId="15"/>
    <cellStyle name="20% - Énfasis1 2 2 2" xfId="16"/>
    <cellStyle name="20% - Énfasis1 2 3" xfId="17"/>
    <cellStyle name="20% - Énfasis1 2 3 2" xfId="18"/>
    <cellStyle name="20% - Énfasis1 2 4" xfId="19"/>
    <cellStyle name="20% - Énfasis1 3" xfId="20"/>
    <cellStyle name="20% - Énfasis1 3 2" xfId="21"/>
    <cellStyle name="20% - Énfasis1 3 2 2" xfId="22"/>
    <cellStyle name="20% - Énfasis1 3 3" xfId="23"/>
    <cellStyle name="20% - Énfasis1 3 3 2" xfId="24"/>
    <cellStyle name="20% - Énfasis1 3 4" xfId="25"/>
    <cellStyle name="20% - Énfasis1 4" xfId="26"/>
    <cellStyle name="20% - Énfasis1 4 2" xfId="27"/>
    <cellStyle name="20% - Énfasis1 4 2 2" xfId="28"/>
    <cellStyle name="20% - Énfasis1 4 3" xfId="29"/>
    <cellStyle name="20% - Énfasis1 4 3 2" xfId="30"/>
    <cellStyle name="20% - Énfasis1 4 4" xfId="31"/>
    <cellStyle name="20% - Énfasis1 5" xfId="32"/>
    <cellStyle name="20% - Énfasis1 5 2" xfId="33"/>
    <cellStyle name="20% - Énfasis1 5 2 2" xfId="34"/>
    <cellStyle name="20% - Énfasis1 5 3" xfId="35"/>
    <cellStyle name="20% - Énfasis1 5 3 2" xfId="36"/>
    <cellStyle name="20% - Énfasis1 5 4" xfId="37"/>
    <cellStyle name="20% - Énfasis1 6" xfId="38"/>
    <cellStyle name="20% - Énfasis1 6 2" xfId="39"/>
    <cellStyle name="20% - Énfasis1 6 2 2" xfId="40"/>
    <cellStyle name="20% - Énfasis1 6 3" xfId="41"/>
    <cellStyle name="20% - Énfasis1 6 3 2" xfId="42"/>
    <cellStyle name="20% - Énfasis1 6 4" xfId="43"/>
    <cellStyle name="20% - Énfasis1 7" xfId="44"/>
    <cellStyle name="20% - Énfasis1 7 2" xfId="45"/>
    <cellStyle name="20% - Énfasis1 7 2 2" xfId="46"/>
    <cellStyle name="20% - Énfasis1 7 3" xfId="47"/>
    <cellStyle name="20% - Énfasis1 7 3 2" xfId="48"/>
    <cellStyle name="20% - Énfasis1 7 4" xfId="49"/>
    <cellStyle name="20% - Énfasis1 8" xfId="50"/>
    <cellStyle name="20% - Énfasis1 8 2" xfId="51"/>
    <cellStyle name="20% - Énfasis1 8 2 2" xfId="52"/>
    <cellStyle name="20% - Énfasis1 8 3" xfId="53"/>
    <cellStyle name="20% - Énfasis1 8 3 2" xfId="54"/>
    <cellStyle name="20% - Énfasis1 8 4" xfId="55"/>
    <cellStyle name="20% - Énfasis1 9" xfId="56"/>
    <cellStyle name="20% - Énfasis1 9 2" xfId="57"/>
    <cellStyle name="20% - Énfasis2 10" xfId="58"/>
    <cellStyle name="20% - Énfasis2 10 2" xfId="59"/>
    <cellStyle name="20% - Énfasis2 11" xfId="60"/>
    <cellStyle name="20% - Énfasis2 2" xfId="61"/>
    <cellStyle name="20% - Énfasis2 2 2" xfId="62"/>
    <cellStyle name="20% - Énfasis2 2 2 2" xfId="63"/>
    <cellStyle name="20% - Énfasis2 2 3" xfId="64"/>
    <cellStyle name="20% - Énfasis2 2 3 2" xfId="65"/>
    <cellStyle name="20% - Énfasis2 2 4" xfId="66"/>
    <cellStyle name="20% - Énfasis2 3" xfId="67"/>
    <cellStyle name="20% - Énfasis2 3 2" xfId="68"/>
    <cellStyle name="20% - Énfasis2 3 2 2" xfId="69"/>
    <cellStyle name="20% - Énfasis2 3 3" xfId="70"/>
    <cellStyle name="20% - Énfasis2 3 3 2" xfId="71"/>
    <cellStyle name="20% - Énfasis2 3 4" xfId="72"/>
    <cellStyle name="20% - Énfasis2 4" xfId="73"/>
    <cellStyle name="20% - Énfasis2 4 2" xfId="74"/>
    <cellStyle name="20% - Énfasis2 4 2 2" xfId="75"/>
    <cellStyle name="20% - Énfasis2 4 3" xfId="76"/>
    <cellStyle name="20% - Énfasis2 4 3 2" xfId="77"/>
    <cellStyle name="20% - Énfasis2 4 4" xfId="78"/>
    <cellStyle name="20% - Énfasis2 5" xfId="79"/>
    <cellStyle name="20% - Énfasis2 5 2" xfId="80"/>
    <cellStyle name="20% - Énfasis2 5 2 2" xfId="81"/>
    <cellStyle name="20% - Énfasis2 5 3" xfId="82"/>
    <cellStyle name="20% - Énfasis2 5 3 2" xfId="83"/>
    <cellStyle name="20% - Énfasis2 5 4" xfId="84"/>
    <cellStyle name="20% - Énfasis2 6" xfId="85"/>
    <cellStyle name="20% - Énfasis2 6 2" xfId="86"/>
    <cellStyle name="20% - Énfasis2 6 2 2" xfId="87"/>
    <cellStyle name="20% - Énfasis2 6 3" xfId="88"/>
    <cellStyle name="20% - Énfasis2 6 3 2" xfId="89"/>
    <cellStyle name="20% - Énfasis2 6 4" xfId="90"/>
    <cellStyle name="20% - Énfasis2 7" xfId="91"/>
    <cellStyle name="20% - Énfasis2 7 2" xfId="92"/>
    <cellStyle name="20% - Énfasis2 7 2 2" xfId="93"/>
    <cellStyle name="20% - Énfasis2 7 3" xfId="94"/>
    <cellStyle name="20% - Énfasis2 7 3 2" xfId="95"/>
    <cellStyle name="20% - Énfasis2 7 4" xfId="96"/>
    <cellStyle name="20% - Énfasis2 8" xfId="97"/>
    <cellStyle name="20% - Énfasis2 8 2" xfId="98"/>
    <cellStyle name="20% - Énfasis2 8 2 2" xfId="99"/>
    <cellStyle name="20% - Énfasis2 8 3" xfId="100"/>
    <cellStyle name="20% - Énfasis2 8 3 2" xfId="101"/>
    <cellStyle name="20% - Énfasis2 8 4" xfId="102"/>
    <cellStyle name="20% - Énfasis2 9" xfId="103"/>
    <cellStyle name="20% - Énfasis2 9 2" xfId="104"/>
    <cellStyle name="20% - Énfasis3 10" xfId="105"/>
    <cellStyle name="20% - Énfasis3 10 2" xfId="106"/>
    <cellStyle name="20% - Énfasis3 11" xfId="107"/>
    <cellStyle name="20% - Énfasis3 2" xfId="108"/>
    <cellStyle name="20% - Énfasis3 2 2" xfId="109"/>
    <cellStyle name="20% - Énfasis3 2 2 2" xfId="110"/>
    <cellStyle name="20% - Énfasis3 2 3" xfId="111"/>
    <cellStyle name="20% - Énfasis3 2 3 2" xfId="112"/>
    <cellStyle name="20% - Énfasis3 2 4" xfId="113"/>
    <cellStyle name="20% - Énfasis3 3" xfId="114"/>
    <cellStyle name="20% - Énfasis3 3 2" xfId="115"/>
    <cellStyle name="20% - Énfasis3 3 2 2" xfId="116"/>
    <cellStyle name="20% - Énfasis3 3 3" xfId="117"/>
    <cellStyle name="20% - Énfasis3 3 3 2" xfId="118"/>
    <cellStyle name="20% - Énfasis3 3 4" xfId="119"/>
    <cellStyle name="20% - Énfasis3 4" xfId="120"/>
    <cellStyle name="20% - Énfasis3 4 2" xfId="121"/>
    <cellStyle name="20% - Énfasis3 4 2 2" xfId="122"/>
    <cellStyle name="20% - Énfasis3 4 3" xfId="123"/>
    <cellStyle name="20% - Énfasis3 4 3 2" xfId="124"/>
    <cellStyle name="20% - Énfasis3 4 4" xfId="125"/>
    <cellStyle name="20% - Énfasis3 5" xfId="126"/>
    <cellStyle name="20% - Énfasis3 5 2" xfId="127"/>
    <cellStyle name="20% - Énfasis3 5 2 2" xfId="128"/>
    <cellStyle name="20% - Énfasis3 5 3" xfId="129"/>
    <cellStyle name="20% - Énfasis3 5 3 2" xfId="130"/>
    <cellStyle name="20% - Énfasis3 5 4" xfId="131"/>
    <cellStyle name="20% - Énfasis3 6" xfId="132"/>
    <cellStyle name="20% - Énfasis3 6 2" xfId="133"/>
    <cellStyle name="20% - Énfasis3 6 2 2" xfId="134"/>
    <cellStyle name="20% - Énfasis3 6 3" xfId="135"/>
    <cellStyle name="20% - Énfasis3 6 3 2" xfId="136"/>
    <cellStyle name="20% - Énfasis3 6 4" xfId="137"/>
    <cellStyle name="20% - Énfasis3 7" xfId="138"/>
    <cellStyle name="20% - Énfasis3 7 2" xfId="139"/>
    <cellStyle name="20% - Énfasis3 7 2 2" xfId="140"/>
    <cellStyle name="20% - Énfasis3 7 3" xfId="141"/>
    <cellStyle name="20% - Énfasis3 7 3 2" xfId="142"/>
    <cellStyle name="20% - Énfasis3 7 4" xfId="143"/>
    <cellStyle name="20% - Énfasis3 8" xfId="144"/>
    <cellStyle name="20% - Énfasis3 8 2" xfId="145"/>
    <cellStyle name="20% - Énfasis3 8 2 2" xfId="146"/>
    <cellStyle name="20% - Énfasis3 8 3" xfId="147"/>
    <cellStyle name="20% - Énfasis3 8 3 2" xfId="148"/>
    <cellStyle name="20% - Énfasis3 8 4" xfId="149"/>
    <cellStyle name="20% - Énfasis3 9" xfId="150"/>
    <cellStyle name="20% - Énfasis3 9 2" xfId="151"/>
    <cellStyle name="20% - Énfasis4 10" xfId="152"/>
    <cellStyle name="20% - Énfasis4 10 2" xfId="153"/>
    <cellStyle name="20% - Énfasis4 11" xfId="154"/>
    <cellStyle name="20% - Énfasis4 2" xfId="155"/>
    <cellStyle name="20% - Énfasis4 2 2" xfId="156"/>
    <cellStyle name="20% - Énfasis4 2 2 2" xfId="157"/>
    <cellStyle name="20% - Énfasis4 2 3" xfId="158"/>
    <cellStyle name="20% - Énfasis4 2 3 2" xfId="159"/>
    <cellStyle name="20% - Énfasis4 2 4" xfId="160"/>
    <cellStyle name="20% - Énfasis4 3" xfId="161"/>
    <cellStyle name="20% - Énfasis4 3 2" xfId="162"/>
    <cellStyle name="20% - Énfasis4 3 2 2" xfId="163"/>
    <cellStyle name="20% - Énfasis4 3 3" xfId="164"/>
    <cellStyle name="20% - Énfasis4 3 3 2" xfId="165"/>
    <cellStyle name="20% - Énfasis4 3 4" xfId="166"/>
    <cellStyle name="20% - Énfasis4 4" xfId="167"/>
    <cellStyle name="20% - Énfasis4 4 2" xfId="168"/>
    <cellStyle name="20% - Énfasis4 4 2 2" xfId="169"/>
    <cellStyle name="20% - Énfasis4 4 3" xfId="170"/>
    <cellStyle name="20% - Énfasis4 4 3 2" xfId="171"/>
    <cellStyle name="20% - Énfasis4 4 4" xfId="172"/>
    <cellStyle name="20% - Énfasis4 5" xfId="173"/>
    <cellStyle name="20% - Énfasis4 5 2" xfId="174"/>
    <cellStyle name="20% - Énfasis4 5 2 2" xfId="175"/>
    <cellStyle name="20% - Énfasis4 5 3" xfId="176"/>
    <cellStyle name="20% - Énfasis4 5 3 2" xfId="177"/>
    <cellStyle name="20% - Énfasis4 5 4" xfId="178"/>
    <cellStyle name="20% - Énfasis4 6" xfId="179"/>
    <cellStyle name="20% - Énfasis4 6 2" xfId="180"/>
    <cellStyle name="20% - Énfasis4 6 2 2" xfId="181"/>
    <cellStyle name="20% - Énfasis4 6 3" xfId="182"/>
    <cellStyle name="20% - Énfasis4 6 3 2" xfId="183"/>
    <cellStyle name="20% - Énfasis4 6 4" xfId="184"/>
    <cellStyle name="20% - Énfasis4 7" xfId="185"/>
    <cellStyle name="20% - Énfasis4 7 2" xfId="186"/>
    <cellStyle name="20% - Énfasis4 7 2 2" xfId="187"/>
    <cellStyle name="20% - Énfasis4 7 3" xfId="188"/>
    <cellStyle name="20% - Énfasis4 7 3 2" xfId="189"/>
    <cellStyle name="20% - Énfasis4 7 4" xfId="190"/>
    <cellStyle name="20% - Énfasis4 8" xfId="191"/>
    <cellStyle name="20% - Énfasis4 8 2" xfId="192"/>
    <cellStyle name="20% - Énfasis4 8 2 2" xfId="193"/>
    <cellStyle name="20% - Énfasis4 8 3" xfId="194"/>
    <cellStyle name="20% - Énfasis4 8 3 2" xfId="195"/>
    <cellStyle name="20% - Énfasis4 8 4" xfId="196"/>
    <cellStyle name="20% - Énfasis4 9" xfId="197"/>
    <cellStyle name="20% - Énfasis4 9 2" xfId="198"/>
    <cellStyle name="20% - Énfasis5 10" xfId="199"/>
    <cellStyle name="20% - Énfasis5 10 2" xfId="200"/>
    <cellStyle name="20% - Énfasis5 11" xfId="201"/>
    <cellStyle name="20% - Énfasis5 2" xfId="202"/>
    <cellStyle name="20% - Énfasis5 2 2" xfId="203"/>
    <cellStyle name="20% - Énfasis5 2 2 2" xfId="204"/>
    <cellStyle name="20% - Énfasis5 2 3" xfId="205"/>
    <cellStyle name="20% - Énfasis5 2 3 2" xfId="206"/>
    <cellStyle name="20% - Énfasis5 2 4" xfId="207"/>
    <cellStyle name="20% - Énfasis5 3" xfId="208"/>
    <cellStyle name="20% - Énfasis5 3 2" xfId="209"/>
    <cellStyle name="20% - Énfasis5 3 2 2" xfId="210"/>
    <cellStyle name="20% - Énfasis5 3 3" xfId="211"/>
    <cellStyle name="20% - Énfasis5 3 3 2" xfId="212"/>
    <cellStyle name="20% - Énfasis5 3 4" xfId="213"/>
    <cellStyle name="20% - Énfasis5 4" xfId="214"/>
    <cellStyle name="20% - Énfasis5 4 2" xfId="215"/>
    <cellStyle name="20% - Énfasis5 4 2 2" xfId="216"/>
    <cellStyle name="20% - Énfasis5 4 3" xfId="217"/>
    <cellStyle name="20% - Énfasis5 4 3 2" xfId="218"/>
    <cellStyle name="20% - Énfasis5 4 4" xfId="219"/>
    <cellStyle name="20% - Énfasis5 5" xfId="220"/>
    <cellStyle name="20% - Énfasis5 5 2" xfId="221"/>
    <cellStyle name="20% - Énfasis5 5 2 2" xfId="222"/>
    <cellStyle name="20% - Énfasis5 5 3" xfId="223"/>
    <cellStyle name="20% - Énfasis5 5 3 2" xfId="224"/>
    <cellStyle name="20% - Énfasis5 5 4" xfId="225"/>
    <cellStyle name="20% - Énfasis5 6" xfId="226"/>
    <cellStyle name="20% - Énfasis5 6 2" xfId="227"/>
    <cellStyle name="20% - Énfasis5 6 2 2" xfId="228"/>
    <cellStyle name="20% - Énfasis5 6 3" xfId="229"/>
    <cellStyle name="20% - Énfasis5 6 3 2" xfId="230"/>
    <cellStyle name="20% - Énfasis5 6 4" xfId="231"/>
    <cellStyle name="20% - Énfasis5 7" xfId="232"/>
    <cellStyle name="20% - Énfasis5 7 2" xfId="233"/>
    <cellStyle name="20% - Énfasis5 7 2 2" xfId="234"/>
    <cellStyle name="20% - Énfasis5 7 3" xfId="235"/>
    <cellStyle name="20% - Énfasis5 7 3 2" xfId="236"/>
    <cellStyle name="20% - Énfasis5 7 4" xfId="237"/>
    <cellStyle name="20% - Énfasis5 8" xfId="238"/>
    <cellStyle name="20% - Énfasis5 8 2" xfId="239"/>
    <cellStyle name="20% - Énfasis5 8 2 2" xfId="240"/>
    <cellStyle name="20% - Énfasis5 8 3" xfId="241"/>
    <cellStyle name="20% - Énfasis5 8 3 2" xfId="242"/>
    <cellStyle name="20% - Énfasis5 8 4" xfId="243"/>
    <cellStyle name="20% - Énfasis5 9" xfId="244"/>
    <cellStyle name="20% - Énfasis5 9 2" xfId="245"/>
    <cellStyle name="20% - Énfasis6 10" xfId="246"/>
    <cellStyle name="20% - Énfasis6 10 2" xfId="247"/>
    <cellStyle name="20% - Énfasis6 11" xfId="248"/>
    <cellStyle name="20% - Énfasis6 2" xfId="249"/>
    <cellStyle name="20% - Énfasis6 2 2" xfId="250"/>
    <cellStyle name="20% - Énfasis6 2 2 2" xfId="251"/>
    <cellStyle name="20% - Énfasis6 2 3" xfId="252"/>
    <cellStyle name="20% - Énfasis6 2 3 2" xfId="253"/>
    <cellStyle name="20% - Énfasis6 2 4" xfId="254"/>
    <cellStyle name="20% - Énfasis6 3" xfId="255"/>
    <cellStyle name="20% - Énfasis6 3 2" xfId="256"/>
    <cellStyle name="20% - Énfasis6 3 2 2" xfId="257"/>
    <cellStyle name="20% - Énfasis6 3 3" xfId="258"/>
    <cellStyle name="20% - Énfasis6 3 3 2" xfId="259"/>
    <cellStyle name="20% - Énfasis6 3 4" xfId="260"/>
    <cellStyle name="20% - Énfasis6 4" xfId="261"/>
    <cellStyle name="20% - Énfasis6 4 2" xfId="262"/>
    <cellStyle name="20% - Énfasis6 4 2 2" xfId="263"/>
    <cellStyle name="20% - Énfasis6 4 3" xfId="264"/>
    <cellStyle name="20% - Énfasis6 4 3 2" xfId="265"/>
    <cellStyle name="20% - Énfasis6 4 4" xfId="266"/>
    <cellStyle name="20% - Énfasis6 5" xfId="267"/>
    <cellStyle name="20% - Énfasis6 5 2" xfId="268"/>
    <cellStyle name="20% - Énfasis6 5 2 2" xfId="269"/>
    <cellStyle name="20% - Énfasis6 5 3" xfId="270"/>
    <cellStyle name="20% - Énfasis6 5 3 2" xfId="271"/>
    <cellStyle name="20% - Énfasis6 5 4" xfId="272"/>
    <cellStyle name="20% - Énfasis6 6" xfId="273"/>
    <cellStyle name="20% - Énfasis6 6 2" xfId="274"/>
    <cellStyle name="20% - Énfasis6 6 2 2" xfId="275"/>
    <cellStyle name="20% - Énfasis6 6 3" xfId="276"/>
    <cellStyle name="20% - Énfasis6 6 3 2" xfId="277"/>
    <cellStyle name="20% - Énfasis6 6 4" xfId="278"/>
    <cellStyle name="20% - Énfasis6 7" xfId="279"/>
    <cellStyle name="20% - Énfasis6 7 2" xfId="280"/>
    <cellStyle name="20% - Énfasis6 7 2 2" xfId="281"/>
    <cellStyle name="20% - Énfasis6 7 3" xfId="282"/>
    <cellStyle name="20% - Énfasis6 7 3 2" xfId="283"/>
    <cellStyle name="20% - Énfasis6 7 4" xfId="284"/>
    <cellStyle name="20% - Énfasis6 8" xfId="285"/>
    <cellStyle name="20% - Énfasis6 8 2" xfId="286"/>
    <cellStyle name="20% - Énfasis6 8 2 2" xfId="287"/>
    <cellStyle name="20% - Énfasis6 8 3" xfId="288"/>
    <cellStyle name="20% - Énfasis6 8 3 2" xfId="289"/>
    <cellStyle name="20% - Énfasis6 8 4" xfId="290"/>
    <cellStyle name="20% - Énfasis6 9" xfId="291"/>
    <cellStyle name="20% - Énfasis6 9 2" xfId="292"/>
    <cellStyle name="40% - Accent1" xfId="293"/>
    <cellStyle name="40% - Accent2" xfId="294"/>
    <cellStyle name="40% - Accent3" xfId="295"/>
    <cellStyle name="40% - Accent4" xfId="296"/>
    <cellStyle name="40% - Accent5" xfId="297"/>
    <cellStyle name="40% - Accent6" xfId="298"/>
    <cellStyle name="40% - Énfasis1 10" xfId="299"/>
    <cellStyle name="40% - Énfasis1 10 2" xfId="300"/>
    <cellStyle name="40% - Énfasis1 11" xfId="301"/>
    <cellStyle name="40% - Énfasis1 2" xfId="302"/>
    <cellStyle name="40% - Énfasis1 2 2" xfId="303"/>
    <cellStyle name="40% - Énfasis1 2 2 2" xfId="304"/>
    <cellStyle name="40% - Énfasis1 2 3" xfId="305"/>
    <cellStyle name="40% - Énfasis1 2 3 2" xfId="306"/>
    <cellStyle name="40% - Énfasis1 2 4" xfId="307"/>
    <cellStyle name="40% - Énfasis1 3" xfId="308"/>
    <cellStyle name="40% - Énfasis1 3 2" xfId="309"/>
    <cellStyle name="40% - Énfasis1 3 2 2" xfId="310"/>
    <cellStyle name="40% - Énfasis1 3 3" xfId="311"/>
    <cellStyle name="40% - Énfasis1 3 3 2" xfId="312"/>
    <cellStyle name="40% - Énfasis1 3 4" xfId="313"/>
    <cellStyle name="40% - Énfasis1 4" xfId="314"/>
    <cellStyle name="40% - Énfasis1 4 2" xfId="315"/>
    <cellStyle name="40% - Énfasis1 4 2 2" xfId="316"/>
    <cellStyle name="40% - Énfasis1 4 3" xfId="317"/>
    <cellStyle name="40% - Énfasis1 4 3 2" xfId="318"/>
    <cellStyle name="40% - Énfasis1 4 4" xfId="319"/>
    <cellStyle name="40% - Énfasis1 5" xfId="320"/>
    <cellStyle name="40% - Énfasis1 5 2" xfId="321"/>
    <cellStyle name="40% - Énfasis1 5 2 2" xfId="322"/>
    <cellStyle name="40% - Énfasis1 5 3" xfId="323"/>
    <cellStyle name="40% - Énfasis1 5 3 2" xfId="324"/>
    <cellStyle name="40% - Énfasis1 5 4" xfId="325"/>
    <cellStyle name="40% - Énfasis1 6" xfId="326"/>
    <cellStyle name="40% - Énfasis1 6 2" xfId="327"/>
    <cellStyle name="40% - Énfasis1 6 2 2" xfId="328"/>
    <cellStyle name="40% - Énfasis1 6 3" xfId="329"/>
    <cellStyle name="40% - Énfasis1 6 3 2" xfId="330"/>
    <cellStyle name="40% - Énfasis1 6 4" xfId="331"/>
    <cellStyle name="40% - Énfasis1 7" xfId="332"/>
    <cellStyle name="40% - Énfasis1 7 2" xfId="333"/>
    <cellStyle name="40% - Énfasis1 7 2 2" xfId="334"/>
    <cellStyle name="40% - Énfasis1 7 3" xfId="335"/>
    <cellStyle name="40% - Énfasis1 7 3 2" xfId="336"/>
    <cellStyle name="40% - Énfasis1 7 4" xfId="337"/>
    <cellStyle name="40% - Énfasis1 8" xfId="338"/>
    <cellStyle name="40% - Énfasis1 8 2" xfId="339"/>
    <cellStyle name="40% - Énfasis1 8 2 2" xfId="340"/>
    <cellStyle name="40% - Énfasis1 8 3" xfId="341"/>
    <cellStyle name="40% - Énfasis1 8 3 2" xfId="342"/>
    <cellStyle name="40% - Énfasis1 8 4" xfId="343"/>
    <cellStyle name="40% - Énfasis1 9" xfId="344"/>
    <cellStyle name="40% - Énfasis1 9 2" xfId="345"/>
    <cellStyle name="40% - Énfasis2 10" xfId="346"/>
    <cellStyle name="40% - Énfasis2 10 2" xfId="347"/>
    <cellStyle name="40% - Énfasis2 11" xfId="348"/>
    <cellStyle name="40% - Énfasis2 2" xfId="349"/>
    <cellStyle name="40% - Énfasis2 2 2" xfId="350"/>
    <cellStyle name="40% - Énfasis2 2 2 2" xfId="351"/>
    <cellStyle name="40% - Énfasis2 2 3" xfId="352"/>
    <cellStyle name="40% - Énfasis2 2 3 2" xfId="353"/>
    <cellStyle name="40% - Énfasis2 2 4" xfId="354"/>
    <cellStyle name="40% - Énfasis2 3" xfId="355"/>
    <cellStyle name="40% - Énfasis2 3 2" xfId="356"/>
    <cellStyle name="40% - Énfasis2 3 2 2" xfId="357"/>
    <cellStyle name="40% - Énfasis2 3 3" xfId="358"/>
    <cellStyle name="40% - Énfasis2 3 3 2" xfId="359"/>
    <cellStyle name="40% - Énfasis2 3 4" xfId="360"/>
    <cellStyle name="40% - Énfasis2 4" xfId="361"/>
    <cellStyle name="40% - Énfasis2 4 2" xfId="362"/>
    <cellStyle name="40% - Énfasis2 4 2 2" xfId="363"/>
    <cellStyle name="40% - Énfasis2 4 3" xfId="364"/>
    <cellStyle name="40% - Énfasis2 4 3 2" xfId="365"/>
    <cellStyle name="40% - Énfasis2 4 4" xfId="366"/>
    <cellStyle name="40% - Énfasis2 5" xfId="367"/>
    <cellStyle name="40% - Énfasis2 5 2" xfId="368"/>
    <cellStyle name="40% - Énfasis2 5 2 2" xfId="369"/>
    <cellStyle name="40% - Énfasis2 5 3" xfId="370"/>
    <cellStyle name="40% - Énfasis2 5 3 2" xfId="371"/>
    <cellStyle name="40% - Énfasis2 5 4" xfId="372"/>
    <cellStyle name="40% - Énfasis2 6" xfId="373"/>
    <cellStyle name="40% - Énfasis2 6 2" xfId="374"/>
    <cellStyle name="40% - Énfasis2 6 2 2" xfId="375"/>
    <cellStyle name="40% - Énfasis2 6 3" xfId="376"/>
    <cellStyle name="40% - Énfasis2 6 3 2" xfId="377"/>
    <cellStyle name="40% - Énfasis2 6 4" xfId="378"/>
    <cellStyle name="40% - Énfasis2 7" xfId="379"/>
    <cellStyle name="40% - Énfasis2 7 2" xfId="380"/>
    <cellStyle name="40% - Énfasis2 7 2 2" xfId="381"/>
    <cellStyle name="40% - Énfasis2 7 3" xfId="382"/>
    <cellStyle name="40% - Énfasis2 7 3 2" xfId="383"/>
    <cellStyle name="40% - Énfasis2 7 4" xfId="384"/>
    <cellStyle name="40% - Énfasis2 8" xfId="385"/>
    <cellStyle name="40% - Énfasis2 8 2" xfId="386"/>
    <cellStyle name="40% - Énfasis2 8 2 2" xfId="387"/>
    <cellStyle name="40% - Énfasis2 8 3" xfId="388"/>
    <cellStyle name="40% - Énfasis2 8 3 2" xfId="389"/>
    <cellStyle name="40% - Énfasis2 8 4" xfId="390"/>
    <cellStyle name="40% - Énfasis2 9" xfId="391"/>
    <cellStyle name="40% - Énfasis2 9 2" xfId="392"/>
    <cellStyle name="40% - Énfasis3 10" xfId="393"/>
    <cellStyle name="40% - Énfasis3 10 2" xfId="394"/>
    <cellStyle name="40% - Énfasis3 11" xfId="395"/>
    <cellStyle name="40% - Énfasis3 2" xfId="396"/>
    <cellStyle name="40% - Énfasis3 2 2" xfId="397"/>
    <cellStyle name="40% - Énfasis3 2 2 2" xfId="398"/>
    <cellStyle name="40% - Énfasis3 2 3" xfId="399"/>
    <cellStyle name="40% - Énfasis3 2 3 2" xfId="400"/>
    <cellStyle name="40% - Énfasis3 2 4" xfId="401"/>
    <cellStyle name="40% - Énfasis3 3" xfId="402"/>
    <cellStyle name="40% - Énfasis3 3 2" xfId="403"/>
    <cellStyle name="40% - Énfasis3 3 2 2" xfId="404"/>
    <cellStyle name="40% - Énfasis3 3 3" xfId="405"/>
    <cellStyle name="40% - Énfasis3 3 3 2" xfId="406"/>
    <cellStyle name="40% - Énfasis3 3 4" xfId="407"/>
    <cellStyle name="40% - Énfasis3 4" xfId="408"/>
    <cellStyle name="40% - Énfasis3 4 2" xfId="409"/>
    <cellStyle name="40% - Énfasis3 4 2 2" xfId="410"/>
    <cellStyle name="40% - Énfasis3 4 3" xfId="411"/>
    <cellStyle name="40% - Énfasis3 4 3 2" xfId="412"/>
    <cellStyle name="40% - Énfasis3 4 4" xfId="413"/>
    <cellStyle name="40% - Énfasis3 5" xfId="414"/>
    <cellStyle name="40% - Énfasis3 5 2" xfId="415"/>
    <cellStyle name="40% - Énfasis3 5 2 2" xfId="416"/>
    <cellStyle name="40% - Énfasis3 5 3" xfId="417"/>
    <cellStyle name="40% - Énfasis3 5 3 2" xfId="418"/>
    <cellStyle name="40% - Énfasis3 5 4" xfId="419"/>
    <cellStyle name="40% - Énfasis3 6" xfId="420"/>
    <cellStyle name="40% - Énfasis3 6 2" xfId="421"/>
    <cellStyle name="40% - Énfasis3 6 2 2" xfId="422"/>
    <cellStyle name="40% - Énfasis3 6 3" xfId="423"/>
    <cellStyle name="40% - Énfasis3 6 3 2" xfId="424"/>
    <cellStyle name="40% - Énfasis3 6 4" xfId="425"/>
    <cellStyle name="40% - Énfasis3 7" xfId="426"/>
    <cellStyle name="40% - Énfasis3 7 2" xfId="427"/>
    <cellStyle name="40% - Énfasis3 7 2 2" xfId="428"/>
    <cellStyle name="40% - Énfasis3 7 3" xfId="429"/>
    <cellStyle name="40% - Énfasis3 7 3 2" xfId="430"/>
    <cellStyle name="40% - Énfasis3 7 4" xfId="431"/>
    <cellStyle name="40% - Énfasis3 8" xfId="432"/>
    <cellStyle name="40% - Énfasis3 8 2" xfId="433"/>
    <cellStyle name="40% - Énfasis3 8 2 2" xfId="434"/>
    <cellStyle name="40% - Énfasis3 8 3" xfId="435"/>
    <cellStyle name="40% - Énfasis3 8 3 2" xfId="436"/>
    <cellStyle name="40% - Énfasis3 8 4" xfId="437"/>
    <cellStyle name="40% - Énfasis3 9" xfId="438"/>
    <cellStyle name="40% - Énfasis3 9 2" xfId="439"/>
    <cellStyle name="40% - Énfasis4 10" xfId="440"/>
    <cellStyle name="40% - Énfasis4 10 2" xfId="441"/>
    <cellStyle name="40% - Énfasis4 11" xfId="442"/>
    <cellStyle name="40% - Énfasis4 2" xfId="443"/>
    <cellStyle name="40% - Énfasis4 2 2" xfId="444"/>
    <cellStyle name="40% - Énfasis4 2 2 2" xfId="445"/>
    <cellStyle name="40% - Énfasis4 2 3" xfId="446"/>
    <cellStyle name="40% - Énfasis4 2 3 2" xfId="447"/>
    <cellStyle name="40% - Énfasis4 2 4" xfId="448"/>
    <cellStyle name="40% - Énfasis4 3" xfId="449"/>
    <cellStyle name="40% - Énfasis4 3 2" xfId="450"/>
    <cellStyle name="40% - Énfasis4 3 2 2" xfId="451"/>
    <cellStyle name="40% - Énfasis4 3 3" xfId="452"/>
    <cellStyle name="40% - Énfasis4 3 3 2" xfId="453"/>
    <cellStyle name="40% - Énfasis4 3 4" xfId="454"/>
    <cellStyle name="40% - Énfasis4 4" xfId="455"/>
    <cellStyle name="40% - Énfasis4 4 2" xfId="456"/>
    <cellStyle name="40% - Énfasis4 4 2 2" xfId="457"/>
    <cellStyle name="40% - Énfasis4 4 3" xfId="458"/>
    <cellStyle name="40% - Énfasis4 4 3 2" xfId="459"/>
    <cellStyle name="40% - Énfasis4 4 4" xfId="460"/>
    <cellStyle name="40% - Énfasis4 5" xfId="461"/>
    <cellStyle name="40% - Énfasis4 5 2" xfId="462"/>
    <cellStyle name="40% - Énfasis4 5 2 2" xfId="463"/>
    <cellStyle name="40% - Énfasis4 5 3" xfId="464"/>
    <cellStyle name="40% - Énfasis4 5 3 2" xfId="465"/>
    <cellStyle name="40% - Énfasis4 5 4" xfId="466"/>
    <cellStyle name="40% - Énfasis4 6" xfId="467"/>
    <cellStyle name="40% - Énfasis4 6 2" xfId="468"/>
    <cellStyle name="40% - Énfasis4 6 2 2" xfId="469"/>
    <cellStyle name="40% - Énfasis4 6 3" xfId="470"/>
    <cellStyle name="40% - Énfasis4 6 3 2" xfId="471"/>
    <cellStyle name="40% - Énfasis4 6 4" xfId="472"/>
    <cellStyle name="40% - Énfasis4 7" xfId="473"/>
    <cellStyle name="40% - Énfasis4 7 2" xfId="474"/>
    <cellStyle name="40% - Énfasis4 7 2 2" xfId="475"/>
    <cellStyle name="40% - Énfasis4 7 3" xfId="476"/>
    <cellStyle name="40% - Énfasis4 7 3 2" xfId="477"/>
    <cellStyle name="40% - Énfasis4 7 4" xfId="478"/>
    <cellStyle name="40% - Énfasis4 8" xfId="479"/>
    <cellStyle name="40% - Énfasis4 8 2" xfId="480"/>
    <cellStyle name="40% - Énfasis4 8 2 2" xfId="481"/>
    <cellStyle name="40% - Énfasis4 8 3" xfId="482"/>
    <cellStyle name="40% - Énfasis4 8 3 2" xfId="483"/>
    <cellStyle name="40% - Énfasis4 8 4" xfId="484"/>
    <cellStyle name="40% - Énfasis4 9" xfId="485"/>
    <cellStyle name="40% - Énfasis4 9 2" xfId="486"/>
    <cellStyle name="40% - Énfasis5 10" xfId="487"/>
    <cellStyle name="40% - Énfasis5 10 2" xfId="488"/>
    <cellStyle name="40% - Énfasis5 11" xfId="489"/>
    <cellStyle name="40% - Énfasis5 2" xfId="490"/>
    <cellStyle name="40% - Énfasis5 2 2" xfId="491"/>
    <cellStyle name="40% - Énfasis5 2 2 2" xfId="492"/>
    <cellStyle name="40% - Énfasis5 2 3" xfId="493"/>
    <cellStyle name="40% - Énfasis5 2 3 2" xfId="494"/>
    <cellStyle name="40% - Énfasis5 2 4" xfId="495"/>
    <cellStyle name="40% - Énfasis5 3" xfId="496"/>
    <cellStyle name="40% - Énfasis5 3 2" xfId="497"/>
    <cellStyle name="40% - Énfasis5 3 2 2" xfId="498"/>
    <cellStyle name="40% - Énfasis5 3 3" xfId="499"/>
    <cellStyle name="40% - Énfasis5 3 3 2" xfId="500"/>
    <cellStyle name="40% - Énfasis5 3 4" xfId="501"/>
    <cellStyle name="40% - Énfasis5 4" xfId="502"/>
    <cellStyle name="40% - Énfasis5 4 2" xfId="503"/>
    <cellStyle name="40% - Énfasis5 4 2 2" xfId="504"/>
    <cellStyle name="40% - Énfasis5 4 3" xfId="505"/>
    <cellStyle name="40% - Énfasis5 4 3 2" xfId="506"/>
    <cellStyle name="40% - Énfasis5 4 4" xfId="507"/>
    <cellStyle name="40% - Énfasis5 5" xfId="508"/>
    <cellStyle name="40% - Énfasis5 5 2" xfId="509"/>
    <cellStyle name="40% - Énfasis5 5 2 2" xfId="510"/>
    <cellStyle name="40% - Énfasis5 5 3" xfId="511"/>
    <cellStyle name="40% - Énfasis5 5 3 2" xfId="512"/>
    <cellStyle name="40% - Énfasis5 5 4" xfId="513"/>
    <cellStyle name="40% - Énfasis5 6" xfId="514"/>
    <cellStyle name="40% - Énfasis5 6 2" xfId="515"/>
    <cellStyle name="40% - Énfasis5 6 2 2" xfId="516"/>
    <cellStyle name="40% - Énfasis5 6 3" xfId="517"/>
    <cellStyle name="40% - Énfasis5 6 3 2" xfId="518"/>
    <cellStyle name="40% - Énfasis5 6 4" xfId="519"/>
    <cellStyle name="40% - Énfasis5 7" xfId="520"/>
    <cellStyle name="40% - Énfasis5 7 2" xfId="521"/>
    <cellStyle name="40% - Énfasis5 7 2 2" xfId="522"/>
    <cellStyle name="40% - Énfasis5 7 3" xfId="523"/>
    <cellStyle name="40% - Énfasis5 7 3 2" xfId="524"/>
    <cellStyle name="40% - Énfasis5 7 4" xfId="525"/>
    <cellStyle name="40% - Énfasis5 8" xfId="526"/>
    <cellStyle name="40% - Énfasis5 8 2" xfId="527"/>
    <cellStyle name="40% - Énfasis5 8 2 2" xfId="528"/>
    <cellStyle name="40% - Énfasis5 8 3" xfId="529"/>
    <cellStyle name="40% - Énfasis5 8 3 2" xfId="530"/>
    <cellStyle name="40% - Énfasis5 8 4" xfId="531"/>
    <cellStyle name="40% - Énfasis5 9" xfId="532"/>
    <cellStyle name="40% - Énfasis5 9 2" xfId="533"/>
    <cellStyle name="40% - Énfasis6 10" xfId="534"/>
    <cellStyle name="40% - Énfasis6 10 2" xfId="535"/>
    <cellStyle name="40% - Énfasis6 11" xfId="536"/>
    <cellStyle name="40% - Énfasis6 2" xfId="537"/>
    <cellStyle name="40% - Énfasis6 2 2" xfId="538"/>
    <cellStyle name="40% - Énfasis6 2 2 2" xfId="539"/>
    <cellStyle name="40% - Énfasis6 2 3" xfId="540"/>
    <cellStyle name="40% - Énfasis6 2 3 2" xfId="541"/>
    <cellStyle name="40% - Énfasis6 2 4" xfId="542"/>
    <cellStyle name="40% - Énfasis6 3" xfId="543"/>
    <cellStyle name="40% - Énfasis6 3 2" xfId="544"/>
    <cellStyle name="40% - Énfasis6 3 2 2" xfId="545"/>
    <cellStyle name="40% - Énfasis6 3 3" xfId="546"/>
    <cellStyle name="40% - Énfasis6 3 3 2" xfId="547"/>
    <cellStyle name="40% - Énfasis6 3 4" xfId="548"/>
    <cellStyle name="40% - Énfasis6 4" xfId="549"/>
    <cellStyle name="40% - Énfasis6 4 2" xfId="550"/>
    <cellStyle name="40% - Énfasis6 4 2 2" xfId="551"/>
    <cellStyle name="40% - Énfasis6 4 3" xfId="552"/>
    <cellStyle name="40% - Énfasis6 4 3 2" xfId="553"/>
    <cellStyle name="40% - Énfasis6 4 4" xfId="554"/>
    <cellStyle name="40% - Énfasis6 5" xfId="555"/>
    <cellStyle name="40% - Énfasis6 5 2" xfId="556"/>
    <cellStyle name="40% - Énfasis6 5 2 2" xfId="557"/>
    <cellStyle name="40% - Énfasis6 5 3" xfId="558"/>
    <cellStyle name="40% - Énfasis6 5 3 2" xfId="559"/>
    <cellStyle name="40% - Énfasis6 5 4" xfId="560"/>
    <cellStyle name="40% - Énfasis6 6" xfId="561"/>
    <cellStyle name="40% - Énfasis6 6 2" xfId="562"/>
    <cellStyle name="40% - Énfasis6 6 2 2" xfId="563"/>
    <cellStyle name="40% - Énfasis6 6 3" xfId="564"/>
    <cellStyle name="40% - Énfasis6 6 3 2" xfId="565"/>
    <cellStyle name="40% - Énfasis6 6 4" xfId="566"/>
    <cellStyle name="40% - Énfasis6 7" xfId="567"/>
    <cellStyle name="40% - Énfasis6 7 2" xfId="568"/>
    <cellStyle name="40% - Énfasis6 7 2 2" xfId="569"/>
    <cellStyle name="40% - Énfasis6 7 3" xfId="570"/>
    <cellStyle name="40% - Énfasis6 7 3 2" xfId="571"/>
    <cellStyle name="40% - Énfasis6 7 4" xfId="572"/>
    <cellStyle name="40% - Énfasis6 8" xfId="573"/>
    <cellStyle name="40% - Énfasis6 8 2" xfId="574"/>
    <cellStyle name="40% - Énfasis6 8 2 2" xfId="575"/>
    <cellStyle name="40% - Énfasis6 8 3" xfId="576"/>
    <cellStyle name="40% - Énfasis6 8 3 2" xfId="577"/>
    <cellStyle name="40% - Énfasis6 8 4" xfId="578"/>
    <cellStyle name="40% - Énfasis6 9" xfId="579"/>
    <cellStyle name="40% - Énfasis6 9 2" xfId="580"/>
    <cellStyle name="60% - Accent1" xfId="581"/>
    <cellStyle name="60% - Accent2" xfId="582"/>
    <cellStyle name="60% - Accent3" xfId="583"/>
    <cellStyle name="60% - Accent4" xfId="584"/>
    <cellStyle name="60% - Accent5" xfId="585"/>
    <cellStyle name="60% - Accent6" xfId="586"/>
    <cellStyle name="Accent1" xfId="587"/>
    <cellStyle name="Accent2" xfId="588"/>
    <cellStyle name="Accent3" xfId="589"/>
    <cellStyle name="Accent4" xfId="590"/>
    <cellStyle name="Accent5" xfId="591"/>
    <cellStyle name="Accent6" xfId="592"/>
    <cellStyle name="Bad" xfId="593"/>
    <cellStyle name="Cabecera 1" xfId="594"/>
    <cellStyle name="Cabecera 2" xfId="595"/>
    <cellStyle name="Calculation" xfId="596"/>
    <cellStyle name="Check Cell" xfId="597"/>
    <cellStyle name="Estilo 1" xfId="598"/>
    <cellStyle name="Estilo 2" xfId="599"/>
    <cellStyle name="Explanatory Text" xfId="600"/>
    <cellStyle name="F2" xfId="601"/>
    <cellStyle name="F3" xfId="602"/>
    <cellStyle name="F4" xfId="603"/>
    <cellStyle name="F5" xfId="604"/>
    <cellStyle name="F6" xfId="605"/>
    <cellStyle name="F7" xfId="606"/>
    <cellStyle name="F8" xfId="607"/>
    <cellStyle name="Fecha" xfId="608"/>
    <cellStyle name="Fecha 2" xfId="609"/>
    <cellStyle name="Fijo" xfId="610"/>
    <cellStyle name="Fijo 2" xfId="611"/>
    <cellStyle name="Good" xfId="612"/>
    <cellStyle name="Heading 1" xfId="613"/>
    <cellStyle name="Heading 2" xfId="614"/>
    <cellStyle name="Heading 3" xfId="615"/>
    <cellStyle name="Heading 4" xfId="616"/>
    <cellStyle name="Hipervínculo" xfId="4" builtinId="8"/>
    <cellStyle name="Hipervínculo 2" xfId="617"/>
    <cellStyle name="Input" xfId="618"/>
    <cellStyle name="Linked Cell" xfId="619"/>
    <cellStyle name="Millares" xfId="1" builtinId="3"/>
    <cellStyle name="Millares 2" xfId="620"/>
    <cellStyle name="Millares 2 2" xfId="621"/>
    <cellStyle name="Millares 2 2 2" xfId="622"/>
    <cellStyle name="Millares 2 3" xfId="623"/>
    <cellStyle name="Millares 2 3 2" xfId="624"/>
    <cellStyle name="Millares 2 4" xfId="625"/>
    <cellStyle name="Millares 2 5" xfId="626"/>
    <cellStyle name="Millares 3" xfId="627"/>
    <cellStyle name="Millares 3 2" xfId="628"/>
    <cellStyle name="Millares 3 2 2" xfId="629"/>
    <cellStyle name="Millares 3 3" xfId="630"/>
    <cellStyle name="Millares 3 4" xfId="631"/>
    <cellStyle name="Millares 4" xfId="632"/>
    <cellStyle name="Millares 4 2" xfId="633"/>
    <cellStyle name="Millares 4 2 2" xfId="634"/>
    <cellStyle name="Millares 4 2 3" xfId="635"/>
    <cellStyle name="Millares 4 3" xfId="636"/>
    <cellStyle name="Millares 4 4" xfId="637"/>
    <cellStyle name="Millares 5" xfId="638"/>
    <cellStyle name="Millares 5 2" xfId="639"/>
    <cellStyle name="Millares 5 2 2" xfId="640"/>
    <cellStyle name="Millares 5 3" xfId="641"/>
    <cellStyle name="Millares 6" xfId="642"/>
    <cellStyle name="Millares 7" xfId="643"/>
    <cellStyle name="Millares 7 2" xfId="644"/>
    <cellStyle name="Millares 8" xfId="645"/>
    <cellStyle name="Millares 8 2" xfId="646"/>
    <cellStyle name="Millares 9" xfId="647"/>
    <cellStyle name="Monetario" xfId="648"/>
    <cellStyle name="Monetario 2" xfId="649"/>
    <cellStyle name="Monetario0" xfId="650"/>
    <cellStyle name="Monetario0 2" xfId="651"/>
    <cellStyle name="Neutral 2" xfId="652"/>
    <cellStyle name="Normal" xfId="0" builtinId="0"/>
    <cellStyle name="Normal 10" xfId="3"/>
    <cellStyle name="Normal 10 2" xfId="653"/>
    <cellStyle name="Normal 10 3" xfId="654"/>
    <cellStyle name="Normal 11" xfId="655"/>
    <cellStyle name="Normal 11 2" xfId="656"/>
    <cellStyle name="Normal 11 3" xfId="657"/>
    <cellStyle name="Normal 11 3 2" xfId="658"/>
    <cellStyle name="Normal 11 4" xfId="659"/>
    <cellStyle name="Normal 12" xfId="660"/>
    <cellStyle name="Normal 13" xfId="661"/>
    <cellStyle name="Normal 14" xfId="662"/>
    <cellStyle name="Normal 15" xfId="663"/>
    <cellStyle name="Normal 16" xfId="664"/>
    <cellStyle name="Normal 17" xfId="665"/>
    <cellStyle name="Normal 18" xfId="666"/>
    <cellStyle name="Normal 19" xfId="667"/>
    <cellStyle name="Normal 2" xfId="668"/>
    <cellStyle name="Normal 2 2" xfId="669"/>
    <cellStyle name="Normal 2 2 2" xfId="670"/>
    <cellStyle name="Normal 2 3" xfId="671"/>
    <cellStyle name="Normal 2 4" xfId="672"/>
    <cellStyle name="Normal 2 5" xfId="673"/>
    <cellStyle name="Normal 2 6" xfId="674"/>
    <cellStyle name="Normal 20" xfId="675"/>
    <cellStyle name="Normal 20 2" xfId="676"/>
    <cellStyle name="Normal 20 2 2" xfId="677"/>
    <cellStyle name="Normal 20 2 2 2" xfId="678"/>
    <cellStyle name="Normal 20 2 3" xfId="679"/>
    <cellStyle name="Normal 20 2 4" xfId="680"/>
    <cellStyle name="Normal 20 3" xfId="681"/>
    <cellStyle name="Normal 20 3 2" xfId="682"/>
    <cellStyle name="Normal 20 3 2 2" xfId="683"/>
    <cellStyle name="Normal 20 3 3" xfId="684"/>
    <cellStyle name="Normal 20 3 4" xfId="685"/>
    <cellStyle name="Normal 20 4" xfId="686"/>
    <cellStyle name="Normal 20 4 2" xfId="687"/>
    <cellStyle name="Normal 20 5" xfId="688"/>
    <cellStyle name="Normal 20 6" xfId="689"/>
    <cellStyle name="Normal 21" xfId="690"/>
    <cellStyle name="Normal 21 2" xfId="691"/>
    <cellStyle name="Normal 21 3" xfId="692"/>
    <cellStyle name="Normal 21 3 2" xfId="693"/>
    <cellStyle name="Normal 21 3 3" xfId="694"/>
    <cellStyle name="Normal 21 4" xfId="695"/>
    <cellStyle name="Normal 21 5" xfId="696"/>
    <cellStyle name="Normal 22" xfId="697"/>
    <cellStyle name="Normal 22 2" xfId="698"/>
    <cellStyle name="Normal 22 2 2" xfId="699"/>
    <cellStyle name="Normal 22 2 3" xfId="700"/>
    <cellStyle name="Normal 22 3" xfId="701"/>
    <cellStyle name="Normal 22 4" xfId="702"/>
    <cellStyle name="Normal 23" xfId="703"/>
    <cellStyle name="Normal 23 2" xfId="704"/>
    <cellStyle name="Normal 23 2 2" xfId="705"/>
    <cellStyle name="Normal 23 3" xfId="706"/>
    <cellStyle name="Normal 23 4" xfId="707"/>
    <cellStyle name="Normal 24" xfId="708"/>
    <cellStyle name="Normal 24 2" xfId="709"/>
    <cellStyle name="Normal 24 3" xfId="710"/>
    <cellStyle name="Normal 25" xfId="711"/>
    <cellStyle name="Normal 25 2" xfId="712"/>
    <cellStyle name="Normal 26" xfId="713"/>
    <cellStyle name="Normal 26 2" xfId="714"/>
    <cellStyle name="Normal 27" xfId="715"/>
    <cellStyle name="Normal 3" xfId="716"/>
    <cellStyle name="Normal 3 2" xfId="717"/>
    <cellStyle name="Normal 3 2 2" xfId="718"/>
    <cellStyle name="Normal 3 2 2 2" xfId="719"/>
    <cellStyle name="Normal 3 2 3" xfId="720"/>
    <cellStyle name="Normal 3 2 3 2" xfId="721"/>
    <cellStyle name="Normal 3 2 4" xfId="722"/>
    <cellStyle name="Normal 3 2 4 2" xfId="723"/>
    <cellStyle name="Normal 3 3" xfId="724"/>
    <cellStyle name="Normal 3 3 2" xfId="725"/>
    <cellStyle name="Normal 3 3 2 2" xfId="726"/>
    <cellStyle name="Normal 3 3 3" xfId="727"/>
    <cellStyle name="Normal 3 3 3 2" xfId="728"/>
    <cellStyle name="Normal 3 3 4" xfId="729"/>
    <cellStyle name="Normal 3 3 5" xfId="730"/>
    <cellStyle name="Normal 3 4" xfId="731"/>
    <cellStyle name="Normal 3 4 2" xfId="732"/>
    <cellStyle name="Normal 3 4 2 2" xfId="733"/>
    <cellStyle name="Normal 3 4 3" xfId="734"/>
    <cellStyle name="Normal 3 4 3 2" xfId="735"/>
    <cellStyle name="Normal 3 4 4" xfId="736"/>
    <cellStyle name="Normal 3 4 5" xfId="737"/>
    <cellStyle name="Normal 3 5" xfId="738"/>
    <cellStyle name="Normal 3 5 2" xfId="739"/>
    <cellStyle name="Normal 3 5 2 2" xfId="740"/>
    <cellStyle name="Normal 3 5 3" xfId="741"/>
    <cellStyle name="Normal 3 5 3 2" xfId="742"/>
    <cellStyle name="Normal 3 5 4" xfId="743"/>
    <cellStyle name="Normal 3 6" xfId="744"/>
    <cellStyle name="Normal 3 6 2" xfId="745"/>
    <cellStyle name="Normal 3 6 2 2" xfId="746"/>
    <cellStyle name="Normal 3 6 3" xfId="747"/>
    <cellStyle name="Normal 3 6 3 2" xfId="748"/>
    <cellStyle name="Normal 3 6 4" xfId="749"/>
    <cellStyle name="Normal 3 6 4 2" xfId="750"/>
    <cellStyle name="Normal 3 6 5" xfId="751"/>
    <cellStyle name="Normal 3 7" xfId="752"/>
    <cellStyle name="Normal 3 7 2" xfId="753"/>
    <cellStyle name="Normal 3 7 2 2" xfId="754"/>
    <cellStyle name="Normal 3 7 3" xfId="755"/>
    <cellStyle name="Normal 3 8" xfId="756"/>
    <cellStyle name="Normal 3 9" xfId="757"/>
    <cellStyle name="Normal 3 9 2" xfId="758"/>
    <cellStyle name="Normal 4" xfId="759"/>
    <cellStyle name="Normal 4 2" xfId="760"/>
    <cellStyle name="Normal 4 2 2" xfId="761"/>
    <cellStyle name="Normal 4 2 2 2" xfId="762"/>
    <cellStyle name="Normal 4 2 3" xfId="763"/>
    <cellStyle name="Normal 4 2 3 2" xfId="764"/>
    <cellStyle name="Normal 4 2 4" xfId="765"/>
    <cellStyle name="Normal 4 2 4 2" xfId="766"/>
    <cellStyle name="Normal 4 3" xfId="767"/>
    <cellStyle name="Normal 4 3 2" xfId="768"/>
    <cellStyle name="Normal 4 3 2 2" xfId="769"/>
    <cellStyle name="Normal 4 3 3" xfId="770"/>
    <cellStyle name="Normal 4 3 3 2" xfId="771"/>
    <cellStyle name="Normal 4 3 4" xfId="772"/>
    <cellStyle name="Normal 4 3 5" xfId="773"/>
    <cellStyle name="Normal 4 4" xfId="774"/>
    <cellStyle name="Normal 4 4 2" xfId="775"/>
    <cellStyle name="Normal 4 4 2 2" xfId="776"/>
    <cellStyle name="Normal 4 4 3" xfId="777"/>
    <cellStyle name="Normal 4 4 3 2" xfId="778"/>
    <cellStyle name="Normal 4 4 4" xfId="779"/>
    <cellStyle name="Normal 4 4 5" xfId="780"/>
    <cellStyle name="Normal 4 5" xfId="781"/>
    <cellStyle name="Normal 4 5 2" xfId="782"/>
    <cellStyle name="Normal 4 5 2 2" xfId="783"/>
    <cellStyle name="Normal 4 5 3" xfId="784"/>
    <cellStyle name="Normal 4 5 3 2" xfId="785"/>
    <cellStyle name="Normal 4 5 4" xfId="786"/>
    <cellStyle name="Normal 4 6" xfId="787"/>
    <cellStyle name="Normal 4 6 2" xfId="788"/>
    <cellStyle name="Normal 4 6 2 2" xfId="789"/>
    <cellStyle name="Normal 4 6 3" xfId="790"/>
    <cellStyle name="Normal 4 6 3 2" xfId="791"/>
    <cellStyle name="Normal 4 6 4" xfId="792"/>
    <cellStyle name="Normal 4 7" xfId="793"/>
    <cellStyle name="Normal 4 7 2" xfId="794"/>
    <cellStyle name="Normal 4 8" xfId="795"/>
    <cellStyle name="Normal 4 8 2" xfId="796"/>
    <cellStyle name="Normal 4 9" xfId="797"/>
    <cellStyle name="Normal 4 9 2" xfId="798"/>
    <cellStyle name="Normal 5" xfId="799"/>
    <cellStyle name="Normal 5 2" xfId="800"/>
    <cellStyle name="Normal 5 2 2" xfId="801"/>
    <cellStyle name="Normal 5 2 2 2" xfId="802"/>
    <cellStyle name="Normal 5 2 3" xfId="803"/>
    <cellStyle name="Normal 5 2 3 2" xfId="804"/>
    <cellStyle name="Normal 5 2 4" xfId="805"/>
    <cellStyle name="Normal 5 3" xfId="806"/>
    <cellStyle name="Normal 5 3 2" xfId="807"/>
    <cellStyle name="Normal 5 3 2 2" xfId="808"/>
    <cellStyle name="Normal 5 3 3" xfId="809"/>
    <cellStyle name="Normal 5 3 3 2" xfId="810"/>
    <cellStyle name="Normal 5 3 4" xfId="811"/>
    <cellStyle name="Normal 5 4" xfId="812"/>
    <cellStyle name="Normal 5 4 2" xfId="813"/>
    <cellStyle name="Normal 5 4 2 2" xfId="814"/>
    <cellStyle name="Normal 5 4 3" xfId="815"/>
    <cellStyle name="Normal 5 4 3 2" xfId="816"/>
    <cellStyle name="Normal 5 4 4" xfId="817"/>
    <cellStyle name="Normal 5 5" xfId="818"/>
    <cellStyle name="Normal 5 5 2" xfId="819"/>
    <cellStyle name="Normal 5 5 2 2" xfId="820"/>
    <cellStyle name="Normal 5 5 3" xfId="821"/>
    <cellStyle name="Normal 5 5 3 2" xfId="822"/>
    <cellStyle name="Normal 5 5 4" xfId="823"/>
    <cellStyle name="Normal 5 6" xfId="824"/>
    <cellStyle name="Normal 5 6 2" xfId="825"/>
    <cellStyle name="Normal 5 6 2 2" xfId="826"/>
    <cellStyle name="Normal 5 6 3" xfId="827"/>
    <cellStyle name="Normal 5 6 3 2" xfId="828"/>
    <cellStyle name="Normal 5 6 4" xfId="829"/>
    <cellStyle name="Normal 5 7" xfId="830"/>
    <cellStyle name="Normal 5 7 2" xfId="831"/>
    <cellStyle name="Normal 5 8" xfId="832"/>
    <cellStyle name="Normal 5 8 2" xfId="833"/>
    <cellStyle name="Normal 5 9" xfId="834"/>
    <cellStyle name="Normal 5 9 2" xfId="835"/>
    <cellStyle name="Normal 6" xfId="836"/>
    <cellStyle name="Normal 6 2" xfId="837"/>
    <cellStyle name="Normal 6 2 2" xfId="838"/>
    <cellStyle name="Normal 6 3" xfId="839"/>
    <cellStyle name="Normal 7" xfId="840"/>
    <cellStyle name="Normal 7 2" xfId="841"/>
    <cellStyle name="Normal 8" xfId="842"/>
    <cellStyle name="Normal 8 2" xfId="843"/>
    <cellStyle name="Normal 8 2 2" xfId="844"/>
    <cellStyle name="Normal 8 3" xfId="845"/>
    <cellStyle name="Normal 8 3 2" xfId="846"/>
    <cellStyle name="Normal 8 4" xfId="847"/>
    <cellStyle name="Normal 8 4 2" xfId="848"/>
    <cellStyle name="Normal 9" xfId="849"/>
    <cellStyle name="Normal 9 2" xfId="850"/>
    <cellStyle name="Normal 9 2 2" xfId="851"/>
    <cellStyle name="Normal 9 3" xfId="852"/>
    <cellStyle name="Normal 9 3 2" xfId="853"/>
    <cellStyle name="Normal 9 4" xfId="854"/>
    <cellStyle name="Normal 9 4 2" xfId="855"/>
    <cellStyle name="Notas 2" xfId="856"/>
    <cellStyle name="Notas 2 10" xfId="857"/>
    <cellStyle name="Notas 2 10 2" xfId="858"/>
    <cellStyle name="Notas 2 11" xfId="859"/>
    <cellStyle name="Notas 2 12" xfId="860"/>
    <cellStyle name="Notas 2 2" xfId="861"/>
    <cellStyle name="Notas 2 2 2" xfId="862"/>
    <cellStyle name="Notas 2 2 2 2" xfId="863"/>
    <cellStyle name="Notas 2 2 3" xfId="864"/>
    <cellStyle name="Notas 2 2 3 2" xfId="865"/>
    <cellStyle name="Notas 2 2 4" xfId="866"/>
    <cellStyle name="Notas 2 3" xfId="867"/>
    <cellStyle name="Notas 2 3 2" xfId="868"/>
    <cellStyle name="Notas 2 3 2 2" xfId="869"/>
    <cellStyle name="Notas 2 3 3" xfId="870"/>
    <cellStyle name="Notas 2 3 3 2" xfId="871"/>
    <cellStyle name="Notas 2 3 4" xfId="872"/>
    <cellStyle name="Notas 2 4" xfId="873"/>
    <cellStyle name="Notas 2 4 2" xfId="874"/>
    <cellStyle name="Notas 2 4 2 2" xfId="875"/>
    <cellStyle name="Notas 2 4 3" xfId="876"/>
    <cellStyle name="Notas 2 4 3 2" xfId="877"/>
    <cellStyle name="Notas 2 4 4" xfId="878"/>
    <cellStyle name="Notas 2 5" xfId="879"/>
    <cellStyle name="Notas 2 5 2" xfId="880"/>
    <cellStyle name="Notas 2 5 2 2" xfId="881"/>
    <cellStyle name="Notas 2 5 3" xfId="882"/>
    <cellStyle name="Notas 2 5 3 2" xfId="883"/>
    <cellStyle name="Notas 2 5 4" xfId="884"/>
    <cellStyle name="Notas 2 6" xfId="885"/>
    <cellStyle name="Notas 2 6 2" xfId="886"/>
    <cellStyle name="Notas 2 6 2 2" xfId="887"/>
    <cellStyle name="Notas 2 6 3" xfId="888"/>
    <cellStyle name="Notas 2 6 3 2" xfId="889"/>
    <cellStyle name="Notas 2 6 4" xfId="890"/>
    <cellStyle name="Notas 2 7" xfId="891"/>
    <cellStyle name="Notas 2 7 2" xfId="892"/>
    <cellStyle name="Notas 2 8" xfId="893"/>
    <cellStyle name="Notas 2 8 2" xfId="894"/>
    <cellStyle name="Notas 2 9" xfId="895"/>
    <cellStyle name="Notas 2 9 2" xfId="896"/>
    <cellStyle name="Notas 3" xfId="897"/>
    <cellStyle name="Notas 3 2" xfId="898"/>
    <cellStyle name="Notas 3 2 2" xfId="899"/>
    <cellStyle name="Notas 3 3" xfId="900"/>
    <cellStyle name="Notas 3 3 2" xfId="901"/>
    <cellStyle name="Notas 3 4" xfId="902"/>
    <cellStyle name="Notas 4" xfId="903"/>
    <cellStyle name="Notas 4 2" xfId="904"/>
    <cellStyle name="Notas 4 2 2" xfId="905"/>
    <cellStyle name="Notas 4 3" xfId="906"/>
    <cellStyle name="Notas 4 3 2" xfId="907"/>
    <cellStyle name="Notas 4 4" xfId="908"/>
    <cellStyle name="Note" xfId="909"/>
    <cellStyle name="Output" xfId="910"/>
    <cellStyle name="Porcentaje" xfId="2" builtinId="5"/>
    <cellStyle name="Porcentaje 2" xfId="911"/>
    <cellStyle name="Porcentaje 3" xfId="912"/>
    <cellStyle name="Porcentaje 3 2" xfId="913"/>
    <cellStyle name="Porcentaje 4" xfId="914"/>
    <cellStyle name="Porcentual 2" xfId="915"/>
    <cellStyle name="Porcentual 2 2" xfId="916"/>
    <cellStyle name="Porcentual 2 2 2" xfId="917"/>
    <cellStyle name="Porcentual 2 3" xfId="918"/>
    <cellStyle name="Porcentual 2 4" xfId="919"/>
    <cellStyle name="Porcentual 3" xfId="920"/>
    <cellStyle name="Porcentual 3 2" xfId="921"/>
    <cellStyle name="Porcentual 3 2 2" xfId="922"/>
    <cellStyle name="Porcentual 3 3" xfId="923"/>
    <cellStyle name="Porcentual 3 4" xfId="924"/>
    <cellStyle name="Punto0" xfId="925"/>
    <cellStyle name="Punto0 2" xfId="926"/>
    <cellStyle name="Title" xfId="927"/>
    <cellStyle name="Total 2" xfId="928"/>
    <cellStyle name="Warning Text" xfId="9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4.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17</xdr:col>
      <xdr:colOff>42333</xdr:colOff>
      <xdr:row>4</xdr:row>
      <xdr:rowOff>158750</xdr:rowOff>
    </xdr:from>
    <xdr:ext cx="184731" cy="264560"/>
    <xdr:sp macro="" textlink="">
      <xdr:nvSpPr>
        <xdr:cNvPr id="2" name="1 CuadroTexto"/>
        <xdr:cNvSpPr txBox="1"/>
      </xdr:nvSpPr>
      <xdr:spPr>
        <a:xfrm>
          <a:off x="14444133" y="95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L" sz="1100"/>
        </a:p>
      </xdr:txBody>
    </xdr:sp>
    <xdr:clientData/>
  </xdr:oneCellAnchor>
  <xdr:oneCellAnchor>
    <xdr:from>
      <xdr:col>17</xdr:col>
      <xdr:colOff>42333</xdr:colOff>
      <xdr:row>4</xdr:row>
      <xdr:rowOff>158750</xdr:rowOff>
    </xdr:from>
    <xdr:ext cx="184731" cy="264560"/>
    <xdr:sp macro="" textlink="">
      <xdr:nvSpPr>
        <xdr:cNvPr id="3" name="2 CuadroTexto"/>
        <xdr:cNvSpPr txBox="1"/>
      </xdr:nvSpPr>
      <xdr:spPr>
        <a:xfrm>
          <a:off x="14444133" y="95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let&#237;n/Bolet&#237;n%20mensual%20Publicar%20en%20web%20suseso%20Ley%2016744/Mensual/2015/Nelson%20P&#233;rez/ANUALIZADO%202015%20A%20PUBLICAR%20WEB/BOLETIN%20MENSUAL%202015%20IP%20MODIFICADA_WE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olet&#237;n/Bolet&#237;n%20mensual%20Publicar%20en%20web%20suseso%20Ley%2016744/Mensual/2015/Nelson%20P&#233;rez/ANUALIZADO%202015%20A%20PUBLICAR%20WEB/Documents%20and%20Settings/JAtuan/Mis%20documentos/Downloads/01%20-%20E%20mensuales%202013%20Feb-2013%2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olet&#237;n/Bolet&#237;n%20mensual%20Publicar%20en%20web%20suseso%20Ley%2016744/Mensual/2015/Fernando%20Machuca/Diciembre/CCAF_SIL_CURAT-dic2015-SUSES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JAtuan\Mis%20documentos\Downloads\01%20-%20E%20mensuales%202013%20Feb-2013%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TRA-REM"/>
      <sheetName val="TRAB PROT Y EMP "/>
      <sheetName val="EMP AFILIADAS ACT ECO"/>
      <sheetName val="TRAB PROT ACT ECO Y SEXO"/>
      <sheetName val="TRAB PROT ACT ECO"/>
      <sheetName val="TRAB PROT REGIÓN"/>
      <sheetName val="TRAB PROT REGION Y SEXO"/>
      <sheetName val="TRAB PROT REG-ACT ECO MUTUALES"/>
      <sheetName val="TRAB PROT REG-ACT ECO ISL"/>
      <sheetName val="ACCIDENTES ACT ECO OA"/>
      <sheetName val="N° DE ACCIDENTES"/>
      <sheetName val="ACC por SEXO"/>
      <sheetName val="ACCIDENTES ACT ECO Y SEXO"/>
      <sheetName val="ACCIDENTES REGIÓN OA"/>
      <sheetName val="ACC REGION Y SEXO"/>
      <sheetName val="ACC TRABAJO REG Y ACT ECO"/>
      <sheetName val="Tasas"/>
      <sheetName val="N° DIAS PERDIDOS"/>
      <sheetName val="DIAS PERD por SEXO"/>
      <sheetName val="DIAS PERD ACT ECO Y SEXO"/>
      <sheetName val="DIAS PERD REGION Y SEXO"/>
      <sheetName val="N° SUBSIDIOS INICIADOS POR SEXO"/>
      <sheetName val="N° SUBSIDIOS PAGADOS POR SEXO"/>
      <sheetName val="MONTO SUBSIDIOS"/>
      <sheetName val="N°PENS AT"/>
      <sheetName val="N°PENSIONES SEXO"/>
      <sheetName val="MONTO PENS-AT"/>
      <sheetName val="MONTO PENSIONES SEXO"/>
      <sheetName val="N° INDEMN "/>
      <sheetName val="MONTO INDEMN"/>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sheetData sheetId="22" refreshError="1"/>
      <sheetData sheetId="23"/>
      <sheetData sheetId="24"/>
      <sheetData sheetId="25" refreshError="1"/>
      <sheetData sheetId="26"/>
      <sheetData sheetId="27" refreshError="1"/>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EMP-TRA-REM"/>
      <sheetName val="TRAB PROT Y EMP "/>
      <sheetName val="ACC Y DIAS PERD"/>
      <sheetName val="ACC por SEXO"/>
      <sheetName val="DIAS PERD por SEXO"/>
      <sheetName val="SUBSIDIOS"/>
      <sheetName val="N°PENS AT"/>
      <sheetName val="MONTO PENS-AT"/>
      <sheetName val="INDEMNIZ"/>
      <sheetName val="EMP-TRA-PEN-CCAF"/>
      <sheetName val="TRAB-CCAF-SEXO"/>
      <sheetName val="PENS-CCAF-SEXO"/>
      <sheetName val="TASAS-INTERES"/>
      <sheetName val="N°CREDITOS"/>
      <sheetName val="MONTO CREDITOS"/>
      <sheetName val="COT-SIL-CCAF"/>
      <sheetName val="SIL-CUR-CCAF"/>
      <sheetName val="INI-MAT"/>
      <sheetName val="DIAS-MAT"/>
      <sheetName val="GASTO-MAT"/>
      <sheetName val="NºAFAM"/>
      <sheetName val="GASTO-AFAM"/>
      <sheetName val="SUF"/>
      <sheetName val="SUF COMU"/>
      <sheetName val="SUF DISC"/>
      <sheetName val="CESANTIA"/>
      <sheetName val="Hoja1"/>
      <sheetName val="Hoja2"/>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EMP-TRA-PEN-CCAF"/>
      <sheetName val="TRAB-CCAF-SEXO"/>
      <sheetName val="PENS-CCAF-SEXO"/>
      <sheetName val="N°CREDITOS"/>
      <sheetName val="MONTO CREDITOS"/>
      <sheetName val="TASAS_HASTA 50 UF"/>
      <sheetName val="TASAS_DESDE 50 HASTA 200 UF"/>
      <sheetName val="Tasa Promedio"/>
      <sheetName val="COT-SIL-CCAF"/>
      <sheetName val="N° días SIL CCAF"/>
      <sheetName val="Monto SIL CCAF"/>
    </sheetNames>
    <sheetDataSet>
      <sheetData sheetId="0"/>
      <sheetData sheetId="1"/>
      <sheetData sheetId="2"/>
      <sheetData sheetId="3"/>
      <sheetData sheetId="4"/>
      <sheetData sheetId="5"/>
      <sheetData sheetId="6" refreshError="1"/>
      <sheetData sheetId="7" refreshError="1"/>
      <sheetData sheetId="8" refreshError="1"/>
      <sheetData sheetId="9"/>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EMP-TRA-REM"/>
      <sheetName val="TRAB PROT Y EMP "/>
      <sheetName val="ACC Y DIAS PERD"/>
      <sheetName val="ACC por SEXO"/>
      <sheetName val="DIAS PERD por SEXO"/>
      <sheetName val="SUBSIDIOS"/>
      <sheetName val="N°PENS AT"/>
      <sheetName val="MONTO PENS-AT"/>
      <sheetName val="INDEMNIZ"/>
      <sheetName val="EMP-TRA-PEN-CCAF"/>
      <sheetName val="TRAB-CCAF-SEXO"/>
      <sheetName val="PENS-CCAF-SEXO"/>
      <sheetName val="TASAS-INTERES"/>
      <sheetName val="N°CREDITOS"/>
      <sheetName val="MONTO CREDITOS"/>
      <sheetName val="COT-SIL-CCAF"/>
      <sheetName val="SIL-CUR-CCAF"/>
      <sheetName val="INI-MAT"/>
      <sheetName val="DIAS-MAT"/>
      <sheetName val="GASTO-MAT"/>
      <sheetName val="NºAFAM"/>
      <sheetName val="GASTO-AFAM"/>
      <sheetName val="SUF"/>
      <sheetName val="SUF COMU"/>
      <sheetName val="SUF DISC"/>
      <sheetName val="CESANTIA"/>
      <sheetName val="Hoja1"/>
      <sheetName val="Hoja2"/>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tabSelected="1" workbookViewId="0"/>
  </sheetViews>
  <sheetFormatPr baseColWidth="10" defaultColWidth="4.42578125" defaultRowHeight="12.75" x14ac:dyDescent="0.2"/>
  <cols>
    <col min="1" max="1" width="2.28515625" style="3" customWidth="1"/>
    <col min="2" max="2" width="18.85546875" style="3" customWidth="1"/>
    <col min="3" max="3" width="14.42578125" style="3" customWidth="1"/>
    <col min="4" max="15" width="14.42578125" style="30" customWidth="1"/>
    <col min="16" max="16384" width="4.42578125" style="3"/>
  </cols>
  <sheetData>
    <row r="1" spans="2:15" x14ac:dyDescent="0.2">
      <c r="B1" s="1"/>
      <c r="C1" s="1"/>
      <c r="D1" s="2"/>
      <c r="E1" s="2"/>
      <c r="F1" s="2"/>
      <c r="G1" s="2"/>
      <c r="H1" s="2"/>
      <c r="I1" s="2"/>
      <c r="J1" s="2"/>
      <c r="K1" s="2"/>
      <c r="L1" s="2"/>
      <c r="M1" s="2"/>
      <c r="N1" s="2"/>
      <c r="O1" s="2"/>
    </row>
    <row r="2" spans="2:15" ht="15.75" x14ac:dyDescent="0.25">
      <c r="B2" s="4" t="s">
        <v>0</v>
      </c>
      <c r="C2" s="4"/>
      <c r="D2" s="4"/>
      <c r="E2" s="4"/>
      <c r="F2" s="4"/>
      <c r="G2" s="4"/>
      <c r="H2" s="4"/>
      <c r="I2" s="4"/>
      <c r="J2" s="4"/>
      <c r="K2" s="4"/>
      <c r="L2" s="4"/>
      <c r="M2" s="4"/>
      <c r="N2" s="4"/>
      <c r="O2" s="4"/>
    </row>
    <row r="3" spans="2:15" ht="15.75" x14ac:dyDescent="0.25">
      <c r="B3" s="4" t="s">
        <v>1</v>
      </c>
      <c r="C3" s="4"/>
      <c r="D3" s="4"/>
      <c r="E3" s="4"/>
      <c r="F3" s="4"/>
      <c r="G3" s="4"/>
      <c r="H3" s="4"/>
      <c r="I3" s="4"/>
      <c r="J3" s="4"/>
      <c r="K3" s="4"/>
      <c r="L3" s="4"/>
      <c r="M3" s="4"/>
      <c r="N3" s="4"/>
      <c r="O3" s="4"/>
    </row>
    <row r="4" spans="2:15" ht="15.75" x14ac:dyDescent="0.25">
      <c r="B4" s="4" t="s">
        <v>2</v>
      </c>
      <c r="C4" s="4"/>
      <c r="D4" s="4"/>
      <c r="E4" s="4"/>
      <c r="F4" s="4"/>
      <c r="G4" s="4"/>
      <c r="H4" s="4"/>
      <c r="I4" s="4"/>
      <c r="J4" s="4"/>
      <c r="K4" s="4"/>
      <c r="L4" s="4"/>
      <c r="M4" s="4"/>
      <c r="N4" s="4"/>
      <c r="O4" s="4"/>
    </row>
    <row r="5" spans="2:15" x14ac:dyDescent="0.2">
      <c r="B5" s="5"/>
      <c r="C5" s="2"/>
      <c r="D5" s="2"/>
      <c r="E5" s="2"/>
      <c r="F5" s="2"/>
      <c r="G5" s="2"/>
      <c r="H5" s="2"/>
      <c r="I5" s="2"/>
      <c r="J5" s="2"/>
      <c r="K5" s="2"/>
      <c r="L5" s="2"/>
      <c r="M5" s="2"/>
      <c r="N5" s="2"/>
      <c r="O5" s="2"/>
    </row>
    <row r="6" spans="2:15" ht="25.5" x14ac:dyDescent="0.2">
      <c r="B6" s="6" t="s">
        <v>3</v>
      </c>
      <c r="C6" s="7" t="s">
        <v>4</v>
      </c>
      <c r="D6" s="7" t="s">
        <v>5</v>
      </c>
      <c r="E6" s="7" t="s">
        <v>6</v>
      </c>
      <c r="F6" s="7" t="s">
        <v>7</v>
      </c>
      <c r="G6" s="7" t="s">
        <v>8</v>
      </c>
      <c r="H6" s="7" t="s">
        <v>9</v>
      </c>
      <c r="I6" s="7" t="s">
        <v>10</v>
      </c>
      <c r="J6" s="7" t="s">
        <v>11</v>
      </c>
      <c r="K6" s="7" t="s">
        <v>12</v>
      </c>
      <c r="L6" s="7" t="s">
        <v>13</v>
      </c>
      <c r="M6" s="7" t="s">
        <v>14</v>
      </c>
      <c r="N6" s="7" t="s">
        <v>15</v>
      </c>
      <c r="O6" s="8" t="s">
        <v>16</v>
      </c>
    </row>
    <row r="7" spans="2:15" ht="15" x14ac:dyDescent="0.2">
      <c r="B7" s="9" t="s">
        <v>17</v>
      </c>
      <c r="C7" s="10">
        <v>48072</v>
      </c>
      <c r="D7" s="11">
        <v>48120</v>
      </c>
      <c r="E7" s="11">
        <v>48788</v>
      </c>
      <c r="F7" s="11">
        <v>48748</v>
      </c>
      <c r="G7" s="11">
        <v>51689</v>
      </c>
      <c r="H7" s="11">
        <v>53569</v>
      </c>
      <c r="I7" s="11">
        <v>53951</v>
      </c>
      <c r="J7" s="11">
        <v>55739</v>
      </c>
      <c r="K7" s="11">
        <v>55753</v>
      </c>
      <c r="L7" s="11">
        <v>59611</v>
      </c>
      <c r="M7" s="11">
        <v>59214</v>
      </c>
      <c r="N7" s="11">
        <v>58603</v>
      </c>
      <c r="O7" s="11">
        <v>53488.083333333336</v>
      </c>
    </row>
    <row r="8" spans="2:15" ht="15" x14ac:dyDescent="0.2">
      <c r="B8" s="9" t="s">
        <v>18</v>
      </c>
      <c r="C8" s="10">
        <v>69462</v>
      </c>
      <c r="D8" s="11">
        <v>74125</v>
      </c>
      <c r="E8" s="11">
        <v>76171</v>
      </c>
      <c r="F8" s="11">
        <v>75274</v>
      </c>
      <c r="G8" s="11">
        <v>75274</v>
      </c>
      <c r="H8" s="11">
        <v>78499</v>
      </c>
      <c r="I8" s="11">
        <v>78714</v>
      </c>
      <c r="J8" s="11">
        <v>80925</v>
      </c>
      <c r="K8" s="11">
        <v>80505</v>
      </c>
      <c r="L8" s="11">
        <v>81353</v>
      </c>
      <c r="M8" s="11">
        <v>81968</v>
      </c>
      <c r="N8" s="11">
        <v>80612</v>
      </c>
      <c r="O8" s="11">
        <v>77740.166666666672</v>
      </c>
    </row>
    <row r="9" spans="2:15" ht="15" x14ac:dyDescent="0.2">
      <c r="B9" s="9" t="s">
        <v>19</v>
      </c>
      <c r="C9" s="10">
        <v>15914</v>
      </c>
      <c r="D9" s="11">
        <v>15327</v>
      </c>
      <c r="E9" s="11">
        <v>15699</v>
      </c>
      <c r="F9" s="12">
        <v>16037</v>
      </c>
      <c r="G9" s="11">
        <v>15876</v>
      </c>
      <c r="H9" s="11">
        <v>15940</v>
      </c>
      <c r="I9" s="11">
        <v>16689</v>
      </c>
      <c r="J9" s="11">
        <v>16058</v>
      </c>
      <c r="K9" s="11">
        <v>16052</v>
      </c>
      <c r="L9" s="12">
        <v>17217</v>
      </c>
      <c r="M9" s="11">
        <v>16527</v>
      </c>
      <c r="N9" s="11">
        <v>16164</v>
      </c>
      <c r="O9" s="11">
        <v>16125</v>
      </c>
    </row>
    <row r="10" spans="2:15" x14ac:dyDescent="0.2">
      <c r="B10" s="9" t="s">
        <v>20</v>
      </c>
      <c r="C10" s="13">
        <v>133448</v>
      </c>
      <c r="D10" s="13">
        <v>137572</v>
      </c>
      <c r="E10" s="13">
        <v>140658</v>
      </c>
      <c r="F10" s="13">
        <v>140059</v>
      </c>
      <c r="G10" s="13">
        <v>142839</v>
      </c>
      <c r="H10" s="13">
        <v>148008</v>
      </c>
      <c r="I10" s="13">
        <v>149354</v>
      </c>
      <c r="J10" s="13">
        <v>152722</v>
      </c>
      <c r="K10" s="13">
        <v>152310</v>
      </c>
      <c r="L10" s="13">
        <v>158181</v>
      </c>
      <c r="M10" s="13">
        <v>157709</v>
      </c>
      <c r="N10" s="13">
        <v>155379</v>
      </c>
      <c r="O10" s="13">
        <v>147353.25</v>
      </c>
    </row>
    <row r="11" spans="2:15" ht="15" x14ac:dyDescent="0.2">
      <c r="B11" s="9" t="s">
        <v>21</v>
      </c>
      <c r="C11" s="11">
        <v>331672</v>
      </c>
      <c r="D11" s="11">
        <v>341888</v>
      </c>
      <c r="E11" s="11">
        <v>333049</v>
      </c>
      <c r="F11" s="11">
        <v>347333</v>
      </c>
      <c r="G11" s="11">
        <v>355684</v>
      </c>
      <c r="H11" s="12">
        <v>350464</v>
      </c>
      <c r="I11" s="12">
        <v>349974</v>
      </c>
      <c r="J11" s="12">
        <v>353541</v>
      </c>
      <c r="K11" s="12">
        <v>357555</v>
      </c>
      <c r="L11" s="12">
        <v>360466</v>
      </c>
      <c r="M11" s="12">
        <v>331699</v>
      </c>
      <c r="N11" s="12">
        <v>352646</v>
      </c>
      <c r="O11" s="11">
        <v>347164.25</v>
      </c>
    </row>
    <row r="12" spans="2:15" x14ac:dyDescent="0.2">
      <c r="B12" s="9" t="s">
        <v>22</v>
      </c>
      <c r="C12" s="13">
        <v>465120</v>
      </c>
      <c r="D12" s="13">
        <v>479460</v>
      </c>
      <c r="E12" s="13">
        <v>473707</v>
      </c>
      <c r="F12" s="13">
        <v>487392</v>
      </c>
      <c r="G12" s="13">
        <v>498523</v>
      </c>
      <c r="H12" s="13">
        <v>498472</v>
      </c>
      <c r="I12" s="13">
        <v>499328</v>
      </c>
      <c r="J12" s="13">
        <v>506263</v>
      </c>
      <c r="K12" s="13">
        <v>509865</v>
      </c>
      <c r="L12" s="13">
        <v>518647</v>
      </c>
      <c r="M12" s="13">
        <v>489408</v>
      </c>
      <c r="N12" s="13">
        <v>508025</v>
      </c>
      <c r="O12" s="13">
        <v>494517.5</v>
      </c>
    </row>
    <row r="13" spans="2:15" ht="13.5" customHeight="1" x14ac:dyDescent="0.2">
      <c r="B13" s="14" t="s">
        <v>23</v>
      </c>
      <c r="C13" s="15"/>
      <c r="D13" s="16"/>
      <c r="E13" s="16"/>
      <c r="F13" s="16"/>
      <c r="G13" s="16"/>
      <c r="H13" s="16"/>
      <c r="I13" s="16"/>
      <c r="J13" s="16"/>
      <c r="K13" s="16"/>
      <c r="L13" s="16"/>
      <c r="M13" s="16"/>
      <c r="N13" s="16"/>
      <c r="O13" s="16"/>
    </row>
    <row r="14" spans="2:15" x14ac:dyDescent="0.2">
      <c r="B14" s="14" t="s">
        <v>24</v>
      </c>
      <c r="C14" s="17"/>
      <c r="D14" s="17"/>
      <c r="E14" s="17"/>
      <c r="F14" s="17"/>
      <c r="G14" s="17"/>
      <c r="H14" s="17"/>
      <c r="I14" s="17"/>
      <c r="J14" s="17"/>
      <c r="K14" s="17"/>
      <c r="L14" s="17"/>
      <c r="M14" s="17"/>
      <c r="N14" s="17"/>
      <c r="O14" s="2"/>
    </row>
    <row r="15" spans="2:15" x14ac:dyDescent="0.2">
      <c r="B15" s="17"/>
      <c r="C15" s="2"/>
      <c r="D15" s="2"/>
      <c r="E15" s="2"/>
      <c r="F15" s="2"/>
      <c r="G15" s="2"/>
      <c r="H15" s="2"/>
      <c r="I15" s="2"/>
      <c r="J15" s="2"/>
      <c r="K15" s="2"/>
      <c r="L15" s="2"/>
      <c r="M15" s="2"/>
      <c r="N15" s="2"/>
      <c r="O15" s="2"/>
    </row>
    <row r="16" spans="2:15" x14ac:dyDescent="0.2">
      <c r="B16" s="1"/>
      <c r="C16" s="2"/>
      <c r="D16" s="2"/>
      <c r="E16" s="2"/>
      <c r="F16" s="2"/>
      <c r="G16" s="2"/>
      <c r="H16" s="2"/>
      <c r="I16" s="2"/>
      <c r="J16" s="2"/>
      <c r="K16" s="2"/>
      <c r="L16" s="2"/>
      <c r="M16" s="2"/>
      <c r="N16" s="2"/>
      <c r="O16" s="2"/>
    </row>
    <row r="17" spans="2:15" ht="15.75" x14ac:dyDescent="0.25">
      <c r="B17" s="4" t="s">
        <v>25</v>
      </c>
      <c r="C17" s="4"/>
      <c r="D17" s="4"/>
      <c r="E17" s="4"/>
      <c r="F17" s="4"/>
      <c r="G17" s="4"/>
      <c r="H17" s="4"/>
      <c r="I17" s="4"/>
      <c r="J17" s="4"/>
      <c r="K17" s="4"/>
      <c r="L17" s="4"/>
      <c r="M17" s="4"/>
      <c r="N17" s="4"/>
      <c r="O17" s="4"/>
    </row>
    <row r="18" spans="2:15" ht="15.75" x14ac:dyDescent="0.25">
      <c r="B18" s="4" t="s">
        <v>1</v>
      </c>
      <c r="C18" s="4"/>
      <c r="D18" s="4"/>
      <c r="E18" s="4"/>
      <c r="F18" s="4"/>
      <c r="G18" s="4"/>
      <c r="H18" s="4"/>
      <c r="I18" s="4"/>
      <c r="J18" s="4"/>
      <c r="K18" s="4"/>
      <c r="L18" s="4"/>
      <c r="M18" s="4"/>
      <c r="N18" s="4"/>
      <c r="O18" s="4"/>
    </row>
    <row r="19" spans="2:15" ht="15.75" x14ac:dyDescent="0.25">
      <c r="B19" s="4" t="s">
        <v>2</v>
      </c>
      <c r="C19" s="4"/>
      <c r="D19" s="4"/>
      <c r="E19" s="4"/>
      <c r="F19" s="4"/>
      <c r="G19" s="4"/>
      <c r="H19" s="4"/>
      <c r="I19" s="4"/>
      <c r="J19" s="4"/>
      <c r="K19" s="4"/>
      <c r="L19" s="4"/>
      <c r="M19" s="4"/>
      <c r="N19" s="4"/>
      <c r="O19" s="4"/>
    </row>
    <row r="20" spans="2:15" x14ac:dyDescent="0.2">
      <c r="B20" s="17"/>
      <c r="C20" s="17"/>
      <c r="D20" s="2"/>
      <c r="E20" s="2"/>
      <c r="F20" s="2"/>
      <c r="G20" s="2"/>
      <c r="H20" s="2"/>
      <c r="I20" s="2"/>
      <c r="J20" s="2"/>
      <c r="K20" s="2"/>
      <c r="L20" s="2"/>
      <c r="M20" s="2"/>
      <c r="N20" s="2"/>
      <c r="O20" s="2"/>
    </row>
    <row r="21" spans="2:15" ht="25.5" x14ac:dyDescent="0.2">
      <c r="B21" s="6" t="s">
        <v>3</v>
      </c>
      <c r="C21" s="7" t="s">
        <v>4</v>
      </c>
      <c r="D21" s="7" t="s">
        <v>5</v>
      </c>
      <c r="E21" s="7" t="s">
        <v>6</v>
      </c>
      <c r="F21" s="7" t="s">
        <v>7</v>
      </c>
      <c r="G21" s="7" t="s">
        <v>8</v>
      </c>
      <c r="H21" s="7" t="s">
        <v>9</v>
      </c>
      <c r="I21" s="7" t="s">
        <v>10</v>
      </c>
      <c r="J21" s="7" t="s">
        <v>11</v>
      </c>
      <c r="K21" s="7" t="s">
        <v>12</v>
      </c>
      <c r="L21" s="7" t="s">
        <v>13</v>
      </c>
      <c r="M21" s="7" t="s">
        <v>14</v>
      </c>
      <c r="N21" s="7" t="s">
        <v>15</v>
      </c>
      <c r="O21" s="8" t="s">
        <v>16</v>
      </c>
    </row>
    <row r="22" spans="2:15" ht="15" x14ac:dyDescent="0.2">
      <c r="B22" s="9" t="s">
        <v>17</v>
      </c>
      <c r="C22" s="10">
        <v>2386972</v>
      </c>
      <c r="D22" s="11">
        <v>2368526</v>
      </c>
      <c r="E22" s="11">
        <v>2360405</v>
      </c>
      <c r="F22" s="11">
        <v>2343270</v>
      </c>
      <c r="G22" s="11">
        <v>2278013</v>
      </c>
      <c r="H22" s="11">
        <v>2271515</v>
      </c>
      <c r="I22" s="11">
        <v>2308818</v>
      </c>
      <c r="J22" s="11">
        <v>2331107</v>
      </c>
      <c r="K22" s="11">
        <v>2351332</v>
      </c>
      <c r="L22" s="11">
        <v>2306136</v>
      </c>
      <c r="M22" s="11">
        <v>2365217</v>
      </c>
      <c r="N22" s="11">
        <v>2427069</v>
      </c>
      <c r="O22" s="11">
        <v>2341531.6666666665</v>
      </c>
    </row>
    <row r="23" spans="2:15" ht="15" x14ac:dyDescent="0.2">
      <c r="B23" s="9" t="s">
        <v>26</v>
      </c>
      <c r="C23" s="10">
        <v>1984946</v>
      </c>
      <c r="D23" s="11">
        <v>1901019</v>
      </c>
      <c r="E23" s="11">
        <v>1930335</v>
      </c>
      <c r="F23" s="11">
        <v>1982102</v>
      </c>
      <c r="G23" s="11">
        <v>1979280</v>
      </c>
      <c r="H23" s="11">
        <v>1890229</v>
      </c>
      <c r="I23" s="11">
        <v>1960000</v>
      </c>
      <c r="J23" s="11">
        <v>1948590</v>
      </c>
      <c r="K23" s="11">
        <v>1924534</v>
      </c>
      <c r="L23" s="11">
        <v>1828239</v>
      </c>
      <c r="M23" s="11">
        <v>1851404</v>
      </c>
      <c r="N23" s="11">
        <v>1888299</v>
      </c>
      <c r="O23" s="11">
        <v>1922414.75</v>
      </c>
    </row>
    <row r="24" spans="2:15" ht="15" x14ac:dyDescent="0.2">
      <c r="B24" s="9" t="s">
        <v>19</v>
      </c>
      <c r="C24" s="10">
        <v>567985</v>
      </c>
      <c r="D24" s="11">
        <v>556930</v>
      </c>
      <c r="E24" s="11">
        <v>562605</v>
      </c>
      <c r="F24" s="12">
        <v>564926</v>
      </c>
      <c r="G24" s="11">
        <v>556619</v>
      </c>
      <c r="H24" s="11">
        <v>554832</v>
      </c>
      <c r="I24" s="11">
        <v>569509</v>
      </c>
      <c r="J24" s="11">
        <v>544780</v>
      </c>
      <c r="K24" s="11">
        <v>542638</v>
      </c>
      <c r="L24" s="12">
        <v>555596</v>
      </c>
      <c r="M24" s="11">
        <v>554785</v>
      </c>
      <c r="N24" s="11">
        <v>552883</v>
      </c>
      <c r="O24" s="11">
        <v>557007.33333333337</v>
      </c>
    </row>
    <row r="25" spans="2:15" x14ac:dyDescent="0.2">
      <c r="B25" s="9" t="s">
        <v>20</v>
      </c>
      <c r="C25" s="13">
        <v>4939903</v>
      </c>
      <c r="D25" s="13">
        <v>4826475</v>
      </c>
      <c r="E25" s="13">
        <v>4853345</v>
      </c>
      <c r="F25" s="13">
        <v>4890298</v>
      </c>
      <c r="G25" s="13">
        <v>4813912</v>
      </c>
      <c r="H25" s="13">
        <v>4716576</v>
      </c>
      <c r="I25" s="13">
        <v>4838327</v>
      </c>
      <c r="J25" s="13">
        <v>4824477</v>
      </c>
      <c r="K25" s="13">
        <v>4818504</v>
      </c>
      <c r="L25" s="13">
        <v>4689971</v>
      </c>
      <c r="M25" s="13">
        <v>4771406</v>
      </c>
      <c r="N25" s="13">
        <v>4868251</v>
      </c>
      <c r="O25" s="13">
        <v>4820953.7499999991</v>
      </c>
    </row>
    <row r="26" spans="2:15" ht="15" x14ac:dyDescent="0.2">
      <c r="B26" s="9" t="s">
        <v>21</v>
      </c>
      <c r="C26" s="11">
        <v>794831</v>
      </c>
      <c r="D26" s="11">
        <v>814139</v>
      </c>
      <c r="E26" s="11">
        <v>792729</v>
      </c>
      <c r="F26" s="11">
        <v>824153</v>
      </c>
      <c r="G26" s="11">
        <v>809445</v>
      </c>
      <c r="H26" s="12">
        <v>815661</v>
      </c>
      <c r="I26" s="12">
        <v>811493</v>
      </c>
      <c r="J26" s="12">
        <v>806038</v>
      </c>
      <c r="K26" s="12">
        <v>814047</v>
      </c>
      <c r="L26" s="12">
        <v>842352</v>
      </c>
      <c r="M26" s="12">
        <v>806180</v>
      </c>
      <c r="N26" s="12">
        <v>854855</v>
      </c>
      <c r="O26" s="11">
        <v>815493.58333333337</v>
      </c>
    </row>
    <row r="27" spans="2:15" x14ac:dyDescent="0.2">
      <c r="B27" s="9" t="s">
        <v>22</v>
      </c>
      <c r="C27" s="13">
        <v>5734734</v>
      </c>
      <c r="D27" s="13">
        <v>5640614</v>
      </c>
      <c r="E27" s="13">
        <v>5646074</v>
      </c>
      <c r="F27" s="13">
        <v>5714451</v>
      </c>
      <c r="G27" s="13">
        <v>5623357</v>
      </c>
      <c r="H27" s="13">
        <v>5532237</v>
      </c>
      <c r="I27" s="13">
        <v>5649820</v>
      </c>
      <c r="J27" s="13">
        <v>5630515</v>
      </c>
      <c r="K27" s="13">
        <v>5632551</v>
      </c>
      <c r="L27" s="13">
        <v>5532323</v>
      </c>
      <c r="M27" s="13">
        <v>5577586</v>
      </c>
      <c r="N27" s="13">
        <v>5723106</v>
      </c>
      <c r="O27" s="13">
        <v>5636447.3333333321</v>
      </c>
    </row>
    <row r="28" spans="2:15" x14ac:dyDescent="0.2">
      <c r="B28" s="14" t="s">
        <v>23</v>
      </c>
      <c r="C28" s="15"/>
      <c r="D28" s="16"/>
      <c r="E28" s="16"/>
      <c r="F28" s="16"/>
      <c r="G28" s="16"/>
      <c r="H28" s="16"/>
      <c r="I28" s="16"/>
      <c r="J28" s="16"/>
      <c r="K28" s="16"/>
      <c r="L28" s="16"/>
      <c r="M28" s="16"/>
      <c r="N28" s="16"/>
      <c r="O28" s="16"/>
    </row>
    <row r="29" spans="2:15" x14ac:dyDescent="0.2">
      <c r="B29" s="14" t="s">
        <v>24</v>
      </c>
      <c r="C29" s="15"/>
      <c r="D29" s="15"/>
      <c r="E29" s="15"/>
      <c r="F29" s="15"/>
      <c r="G29" s="15"/>
      <c r="H29" s="15"/>
      <c r="I29" s="15"/>
      <c r="J29" s="15"/>
      <c r="K29" s="15"/>
      <c r="L29" s="15"/>
      <c r="M29" s="15"/>
      <c r="N29" s="15"/>
      <c r="O29" s="16"/>
    </row>
    <row r="30" spans="2:15" x14ac:dyDescent="0.2">
      <c r="B30" s="14"/>
      <c r="C30" s="16"/>
      <c r="D30" s="16"/>
      <c r="E30" s="16"/>
      <c r="F30" s="16"/>
      <c r="G30" s="16"/>
      <c r="H30" s="16"/>
      <c r="I30" s="16"/>
      <c r="J30" s="16"/>
      <c r="K30" s="16"/>
      <c r="L30" s="16"/>
      <c r="M30" s="16"/>
      <c r="N30" s="16"/>
      <c r="O30" s="16"/>
    </row>
    <row r="31" spans="2:15" x14ac:dyDescent="0.2">
      <c r="B31" s="1"/>
      <c r="C31" s="2"/>
      <c r="D31" s="2"/>
      <c r="E31" s="2"/>
      <c r="F31" s="2"/>
      <c r="G31" s="2"/>
      <c r="H31" s="2"/>
      <c r="I31" s="2"/>
      <c r="J31" s="2"/>
      <c r="K31" s="2"/>
      <c r="L31" s="2"/>
      <c r="M31" s="2"/>
      <c r="N31" s="2"/>
      <c r="O31" s="2"/>
    </row>
    <row r="32" spans="2:15" ht="15.75" x14ac:dyDescent="0.25">
      <c r="B32" s="18" t="s">
        <v>27</v>
      </c>
      <c r="C32" s="18"/>
      <c r="D32" s="19"/>
      <c r="E32" s="19"/>
      <c r="F32" s="19"/>
      <c r="G32" s="19"/>
      <c r="H32" s="19"/>
      <c r="I32" s="19"/>
      <c r="J32" s="19"/>
      <c r="K32" s="19"/>
      <c r="L32" s="19"/>
      <c r="M32" s="19"/>
      <c r="N32" s="19"/>
      <c r="O32" s="19"/>
    </row>
    <row r="33" spans="2:15" ht="15.75" x14ac:dyDescent="0.25">
      <c r="B33" s="4" t="s">
        <v>28</v>
      </c>
      <c r="C33" s="20"/>
      <c r="D33" s="20"/>
      <c r="E33" s="20"/>
      <c r="F33" s="20"/>
      <c r="G33" s="20"/>
      <c r="H33" s="20"/>
      <c r="I33" s="20"/>
      <c r="J33" s="20"/>
      <c r="K33" s="20"/>
      <c r="L33" s="20"/>
      <c r="M33" s="20"/>
      <c r="N33" s="20"/>
      <c r="O33" s="20"/>
    </row>
    <row r="34" spans="2:15" ht="15.75" x14ac:dyDescent="0.25">
      <c r="B34" s="4" t="s">
        <v>2</v>
      </c>
      <c r="C34" s="20"/>
      <c r="D34" s="20"/>
      <c r="E34" s="20"/>
      <c r="F34" s="20"/>
      <c r="G34" s="20"/>
      <c r="H34" s="20"/>
      <c r="I34" s="20"/>
      <c r="J34" s="20"/>
      <c r="K34" s="20"/>
      <c r="L34" s="20"/>
      <c r="M34" s="20"/>
      <c r="N34" s="20"/>
      <c r="O34" s="20"/>
    </row>
    <row r="35" spans="2:15" ht="15.75" x14ac:dyDescent="0.25">
      <c r="B35" s="21" t="s">
        <v>29</v>
      </c>
      <c r="C35" s="21"/>
      <c r="D35" s="21"/>
      <c r="E35" s="21"/>
      <c r="F35" s="21"/>
      <c r="G35" s="21"/>
      <c r="H35" s="21"/>
      <c r="I35" s="21"/>
      <c r="J35" s="21"/>
      <c r="K35" s="21"/>
      <c r="L35" s="21"/>
      <c r="M35" s="21"/>
      <c r="N35" s="21"/>
      <c r="O35" s="21"/>
    </row>
    <row r="36" spans="2:15" ht="15.75" x14ac:dyDescent="0.25">
      <c r="B36" s="22"/>
      <c r="C36" s="22"/>
      <c r="D36" s="22"/>
      <c r="E36" s="22"/>
      <c r="F36" s="22"/>
      <c r="G36" s="22"/>
      <c r="H36" s="22"/>
      <c r="I36" s="22"/>
      <c r="J36" s="22"/>
      <c r="K36" s="22"/>
      <c r="L36" s="22"/>
      <c r="M36" s="22"/>
      <c r="N36" s="22"/>
      <c r="O36" s="22"/>
    </row>
    <row r="37" spans="2:15" ht="25.5" x14ac:dyDescent="0.2">
      <c r="B37" s="6" t="s">
        <v>3</v>
      </c>
      <c r="C37" s="7" t="s">
        <v>4</v>
      </c>
      <c r="D37" s="7" t="s">
        <v>5</v>
      </c>
      <c r="E37" s="7" t="s">
        <v>6</v>
      </c>
      <c r="F37" s="7" t="s">
        <v>7</v>
      </c>
      <c r="G37" s="7" t="s">
        <v>8</v>
      </c>
      <c r="H37" s="7" t="s">
        <v>9</v>
      </c>
      <c r="I37" s="7" t="s">
        <v>10</v>
      </c>
      <c r="J37" s="7" t="s">
        <v>11</v>
      </c>
      <c r="K37" s="7" t="s">
        <v>12</v>
      </c>
      <c r="L37" s="7" t="s">
        <v>13</v>
      </c>
      <c r="M37" s="7" t="s">
        <v>14</v>
      </c>
      <c r="N37" s="7" t="s">
        <v>15</v>
      </c>
      <c r="O37" s="8" t="s">
        <v>16</v>
      </c>
    </row>
    <row r="38" spans="2:15" x14ac:dyDescent="0.2">
      <c r="B38" s="23" t="s">
        <v>30</v>
      </c>
      <c r="C38" s="24">
        <v>1700928215</v>
      </c>
      <c r="D38" s="25">
        <v>1575415796</v>
      </c>
      <c r="E38" s="25">
        <v>1561813511</v>
      </c>
      <c r="F38" s="25">
        <v>1622835035</v>
      </c>
      <c r="G38" s="25">
        <v>1347686207.1009998</v>
      </c>
      <c r="H38" s="25">
        <v>1637758075</v>
      </c>
      <c r="I38" s="25">
        <v>1590583616</v>
      </c>
      <c r="J38" s="25">
        <v>1597585695.9717975</v>
      </c>
      <c r="K38" s="25">
        <v>1606380345.9119012</v>
      </c>
      <c r="L38" s="25">
        <v>1634339307.5192816</v>
      </c>
      <c r="M38" s="25">
        <v>1574486637.9554827</v>
      </c>
      <c r="N38" s="25">
        <v>1634231299.7610002</v>
      </c>
      <c r="O38" s="25">
        <v>1590336978.5183723</v>
      </c>
    </row>
    <row r="39" spans="2:15" x14ac:dyDescent="0.2">
      <c r="B39" s="23" t="s">
        <v>31</v>
      </c>
      <c r="C39" s="24">
        <v>1286666722.0214958</v>
      </c>
      <c r="D39" s="25">
        <v>1190077446.4185812</v>
      </c>
      <c r="E39" s="25">
        <v>1206820287.6445546</v>
      </c>
      <c r="F39" s="25">
        <v>1231643501</v>
      </c>
      <c r="G39" s="25">
        <v>1230325349.3099999</v>
      </c>
      <c r="H39" s="25">
        <v>1216045375.6918592</v>
      </c>
      <c r="I39" s="25">
        <v>1251750124</v>
      </c>
      <c r="J39" s="25">
        <v>1261114493</v>
      </c>
      <c r="K39" s="25">
        <v>1246184428</v>
      </c>
      <c r="L39" s="25">
        <v>1306878264.572</v>
      </c>
      <c r="M39" s="25">
        <v>1226023931.7624238</v>
      </c>
      <c r="N39" s="25">
        <v>1247692340.5670085</v>
      </c>
      <c r="O39" s="25">
        <v>1241768521.9989936</v>
      </c>
    </row>
    <row r="40" spans="2:15" x14ac:dyDescent="0.2">
      <c r="B40" s="23" t="s">
        <v>32</v>
      </c>
      <c r="C40" s="24">
        <v>359849815.58200002</v>
      </c>
      <c r="D40" s="25">
        <v>326895970.27400005</v>
      </c>
      <c r="E40" s="25">
        <v>332449456.375</v>
      </c>
      <c r="F40" s="26">
        <v>330909336</v>
      </c>
      <c r="G40" s="25">
        <v>333305569.04099995</v>
      </c>
      <c r="H40" s="25">
        <v>319687641.86399996</v>
      </c>
      <c r="I40" s="25">
        <v>328043797</v>
      </c>
      <c r="J40" s="25">
        <v>333992315</v>
      </c>
      <c r="K40" s="25">
        <v>331748070</v>
      </c>
      <c r="L40" s="25">
        <v>363337918.21000004</v>
      </c>
      <c r="M40" s="25">
        <v>338983201.43900001</v>
      </c>
      <c r="N40" s="25">
        <v>343429323.16399997</v>
      </c>
      <c r="O40" s="25">
        <v>336886034.49575001</v>
      </c>
    </row>
    <row r="41" spans="2:15" x14ac:dyDescent="0.2">
      <c r="B41" s="23" t="s">
        <v>20</v>
      </c>
      <c r="C41" s="13">
        <v>3347444752.6034956</v>
      </c>
      <c r="D41" s="27">
        <v>3092389212.6925812</v>
      </c>
      <c r="E41" s="27">
        <v>3101083255.0195546</v>
      </c>
      <c r="F41" s="27">
        <v>3185387872</v>
      </c>
      <c r="G41" s="27">
        <v>2911317125.4519997</v>
      </c>
      <c r="H41" s="27">
        <v>3173491092.5558591</v>
      </c>
      <c r="I41" s="27">
        <v>3170377537</v>
      </c>
      <c r="J41" s="27">
        <v>3192692503.9717975</v>
      </c>
      <c r="K41" s="27">
        <v>3184312843.9119015</v>
      </c>
      <c r="L41" s="27">
        <v>3304555490.3012819</v>
      </c>
      <c r="M41" s="27">
        <v>3139493771.1569066</v>
      </c>
      <c r="N41" s="27">
        <v>3225352963.4920087</v>
      </c>
      <c r="O41" s="27">
        <v>3168991535.0131159</v>
      </c>
    </row>
    <row r="42" spans="2:15" ht="15" x14ac:dyDescent="0.2">
      <c r="B42" s="23" t="s">
        <v>33</v>
      </c>
      <c r="C42" s="11">
        <v>324438042</v>
      </c>
      <c r="D42" s="25">
        <v>397402955.06300002</v>
      </c>
      <c r="E42" s="25">
        <v>321119243</v>
      </c>
      <c r="F42" s="25">
        <v>360479268</v>
      </c>
      <c r="G42" s="25">
        <v>338203584</v>
      </c>
      <c r="H42" s="26">
        <v>350159123</v>
      </c>
      <c r="I42" s="26">
        <v>348148682</v>
      </c>
      <c r="J42" s="26">
        <v>349075058</v>
      </c>
      <c r="K42" s="26">
        <v>353159139</v>
      </c>
      <c r="L42" s="26">
        <v>366094827.722</v>
      </c>
      <c r="M42" s="26">
        <v>351421280.2249999</v>
      </c>
      <c r="N42" s="26">
        <v>371360463.5</v>
      </c>
      <c r="O42" s="25">
        <v>352588472.12583333</v>
      </c>
    </row>
    <row r="43" spans="2:15" x14ac:dyDescent="0.2">
      <c r="B43" s="23" t="s">
        <v>22</v>
      </c>
      <c r="C43" s="13">
        <v>3671882794.6034956</v>
      </c>
      <c r="D43" s="27">
        <v>3489792167.7555814</v>
      </c>
      <c r="E43" s="27">
        <v>3422202498.0195546</v>
      </c>
      <c r="F43" s="27">
        <v>3545867140</v>
      </c>
      <c r="G43" s="27">
        <v>3249520709.4519997</v>
      </c>
      <c r="H43" s="27">
        <v>3523650215.5558591</v>
      </c>
      <c r="I43" s="27">
        <v>3518526219</v>
      </c>
      <c r="J43" s="27">
        <v>3541767561.9717975</v>
      </c>
      <c r="K43" s="27">
        <v>3537471982.9119015</v>
      </c>
      <c r="L43" s="27">
        <v>3670650318.0232821</v>
      </c>
      <c r="M43" s="27">
        <v>3490915051.3819065</v>
      </c>
      <c r="N43" s="27">
        <v>3596713426.9920087</v>
      </c>
      <c r="O43" s="27">
        <v>3521580007.1389494</v>
      </c>
    </row>
    <row r="44" spans="2:15" x14ac:dyDescent="0.2">
      <c r="B44" s="14" t="s">
        <v>34</v>
      </c>
      <c r="C44" s="15"/>
      <c r="D44" s="16"/>
      <c r="E44" s="16"/>
      <c r="F44" s="16"/>
      <c r="G44" s="16"/>
      <c r="H44" s="16"/>
      <c r="I44" s="16"/>
      <c r="J44" s="16"/>
      <c r="K44" s="16"/>
      <c r="L44" s="16"/>
      <c r="M44" s="16"/>
      <c r="N44" s="16"/>
      <c r="O44" s="16"/>
    </row>
    <row r="45" spans="2:15" x14ac:dyDescent="0.2">
      <c r="B45" s="17"/>
      <c r="C45" s="28"/>
      <c r="D45" s="29"/>
    </row>
    <row r="46" spans="2:15" x14ac:dyDescent="0.2">
      <c r="C46" s="30"/>
    </row>
    <row r="47" spans="2:15" x14ac:dyDescent="0.2">
      <c r="C47" s="31"/>
      <c r="D47" s="31"/>
      <c r="E47" s="31"/>
      <c r="F47" s="31"/>
      <c r="G47" s="31"/>
      <c r="H47" s="31"/>
      <c r="I47" s="31"/>
      <c r="J47" s="31"/>
      <c r="K47" s="31"/>
      <c r="O47" s="32"/>
    </row>
    <row r="48" spans="2:15" x14ac:dyDescent="0.2">
      <c r="C48" s="30"/>
    </row>
    <row r="49" spans="3:6" x14ac:dyDescent="0.2">
      <c r="C49" s="30"/>
    </row>
    <row r="50" spans="3:6" x14ac:dyDescent="0.2">
      <c r="C50" s="30"/>
    </row>
    <row r="52" spans="3:6" x14ac:dyDescent="0.2">
      <c r="C52" s="33"/>
      <c r="D52" s="33"/>
      <c r="E52" s="33"/>
      <c r="F52" s="33"/>
    </row>
    <row r="53" spans="3:6" x14ac:dyDescent="0.2">
      <c r="C53" s="33"/>
      <c r="D53" s="33"/>
      <c r="E53" s="33"/>
      <c r="F53" s="33"/>
    </row>
    <row r="54" spans="3:6" x14ac:dyDescent="0.2">
      <c r="C54" s="33"/>
      <c r="D54" s="33"/>
      <c r="E54" s="33"/>
      <c r="F54" s="33"/>
    </row>
  </sheetData>
  <mergeCells count="9">
    <mergeCell ref="B33:O33"/>
    <mergeCell ref="B34:O34"/>
    <mergeCell ref="B35:O35"/>
    <mergeCell ref="B2:O2"/>
    <mergeCell ref="B3:O3"/>
    <mergeCell ref="B4:O4"/>
    <mergeCell ref="B17:O17"/>
    <mergeCell ref="B18:O18"/>
    <mergeCell ref="B19:O19"/>
  </mergeCells>
  <printOptions horizontalCentered="1"/>
  <pageMargins left="0.15748031496062992" right="0.15748031496062992" top="0.98425196850393704" bottom="0.98425196850393704" header="0" footer="0"/>
  <pageSetup scale="7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87"/>
  <sheetViews>
    <sheetView showGridLines="0" workbookViewId="0"/>
  </sheetViews>
  <sheetFormatPr baseColWidth="10" defaultRowHeight="12.75" x14ac:dyDescent="0.2"/>
  <cols>
    <col min="1" max="1" width="2.7109375" style="145" customWidth="1"/>
    <col min="2" max="2" width="51.5703125" style="145" bestFit="1" customWidth="1"/>
    <col min="3" max="16384" width="11.42578125" style="145"/>
  </cols>
  <sheetData>
    <row r="1" spans="2:54" ht="15.75" x14ac:dyDescent="0.2">
      <c r="B1" s="161" t="s">
        <v>124</v>
      </c>
      <c r="C1" s="75"/>
      <c r="D1" s="76"/>
      <c r="E1" s="76"/>
      <c r="F1" s="76"/>
      <c r="G1" s="76"/>
      <c r="H1" s="76"/>
      <c r="I1" s="76"/>
      <c r="J1" s="50"/>
      <c r="K1" s="50"/>
      <c r="L1" s="50"/>
      <c r="M1" s="50"/>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row>
    <row r="2" spans="2:54" ht="15.75" x14ac:dyDescent="0.25">
      <c r="B2" s="77" t="s">
        <v>2</v>
      </c>
      <c r="C2" s="162"/>
      <c r="D2" s="163"/>
      <c r="E2" s="163"/>
      <c r="F2" s="163"/>
      <c r="G2" s="163"/>
      <c r="H2" s="163"/>
      <c r="I2" s="163"/>
      <c r="J2" s="50"/>
      <c r="K2" s="50"/>
      <c r="L2" s="50"/>
      <c r="M2" s="50"/>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row>
    <row r="3" spans="2:54" x14ac:dyDescent="0.2">
      <c r="B3" s="80"/>
      <c r="C3" s="80"/>
      <c r="D3" s="110"/>
      <c r="E3" s="81"/>
      <c r="F3" s="81"/>
      <c r="G3" s="82"/>
      <c r="H3" s="82"/>
      <c r="I3" s="82"/>
      <c r="J3" s="82"/>
      <c r="K3" s="82"/>
      <c r="L3" s="82"/>
      <c r="M3" s="82"/>
      <c r="N3" s="83"/>
      <c r="O3" s="83"/>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5"/>
      <c r="AT3" s="85"/>
      <c r="AU3" s="85"/>
      <c r="AV3" s="85"/>
      <c r="AW3" s="85"/>
      <c r="AX3" s="85"/>
      <c r="AY3" s="85"/>
      <c r="AZ3" s="85"/>
      <c r="BA3" s="85"/>
      <c r="BB3" s="85"/>
    </row>
    <row r="4" spans="2:54" x14ac:dyDescent="0.2">
      <c r="B4" s="86" t="s">
        <v>57</v>
      </c>
      <c r="C4" s="89" t="s">
        <v>4</v>
      </c>
      <c r="D4" s="87"/>
      <c r="E4" s="87"/>
      <c r="F4" s="88"/>
      <c r="G4" s="89" t="s">
        <v>5</v>
      </c>
      <c r="H4" s="87"/>
      <c r="I4" s="87"/>
      <c r="J4" s="88"/>
      <c r="K4" s="89" t="s">
        <v>6</v>
      </c>
      <c r="L4" s="87"/>
      <c r="M4" s="87"/>
      <c r="N4" s="88"/>
      <c r="O4" s="89" t="s">
        <v>7</v>
      </c>
      <c r="P4" s="87"/>
      <c r="Q4" s="87"/>
      <c r="R4" s="88"/>
      <c r="S4" s="89" t="s">
        <v>8</v>
      </c>
      <c r="T4" s="87"/>
      <c r="U4" s="87"/>
      <c r="V4" s="88"/>
      <c r="W4" s="89" t="s">
        <v>9</v>
      </c>
      <c r="X4" s="87"/>
      <c r="Y4" s="87"/>
      <c r="Z4" s="88"/>
      <c r="AA4" s="89" t="s">
        <v>10</v>
      </c>
      <c r="AB4" s="87"/>
      <c r="AC4" s="87"/>
      <c r="AD4" s="88"/>
      <c r="AE4" s="89" t="s">
        <v>11</v>
      </c>
      <c r="AF4" s="87"/>
      <c r="AG4" s="87"/>
      <c r="AH4" s="88"/>
      <c r="AI4" s="89" t="s">
        <v>12</v>
      </c>
      <c r="AJ4" s="87"/>
      <c r="AK4" s="87"/>
      <c r="AL4" s="88"/>
      <c r="AM4" s="89" t="s">
        <v>13</v>
      </c>
      <c r="AN4" s="87"/>
      <c r="AO4" s="87"/>
      <c r="AP4" s="88"/>
      <c r="AQ4" s="89" t="s">
        <v>14</v>
      </c>
      <c r="AR4" s="87"/>
      <c r="AS4" s="87"/>
      <c r="AT4" s="88"/>
      <c r="AU4" s="89" t="s">
        <v>15</v>
      </c>
      <c r="AV4" s="87"/>
      <c r="AW4" s="87"/>
      <c r="AX4" s="88"/>
      <c r="AY4" s="89" t="s">
        <v>125</v>
      </c>
      <c r="AZ4" s="87"/>
      <c r="BA4" s="87"/>
      <c r="BB4" s="88"/>
    </row>
    <row r="5" spans="2:54" s="164" customFormat="1" ht="17.25" customHeight="1" x14ac:dyDescent="0.2">
      <c r="B5" s="90"/>
      <c r="C5" s="141" t="s">
        <v>58</v>
      </c>
      <c r="D5" s="141" t="s">
        <v>59</v>
      </c>
      <c r="E5" s="141" t="s">
        <v>32</v>
      </c>
      <c r="F5" s="113" t="s">
        <v>61</v>
      </c>
      <c r="G5" s="141" t="s">
        <v>58</v>
      </c>
      <c r="H5" s="141" t="s">
        <v>59</v>
      </c>
      <c r="I5" s="141" t="s">
        <v>32</v>
      </c>
      <c r="J5" s="113" t="s">
        <v>61</v>
      </c>
      <c r="K5" s="141" t="s">
        <v>58</v>
      </c>
      <c r="L5" s="141" t="s">
        <v>59</v>
      </c>
      <c r="M5" s="141" t="s">
        <v>32</v>
      </c>
      <c r="N5" s="113" t="s">
        <v>61</v>
      </c>
      <c r="O5" s="141" t="s">
        <v>58</v>
      </c>
      <c r="P5" s="141" t="s">
        <v>59</v>
      </c>
      <c r="Q5" s="141" t="s">
        <v>32</v>
      </c>
      <c r="R5" s="113" t="s">
        <v>61</v>
      </c>
      <c r="S5" s="141" t="s">
        <v>58</v>
      </c>
      <c r="T5" s="141" t="s">
        <v>59</v>
      </c>
      <c r="U5" s="141" t="s">
        <v>32</v>
      </c>
      <c r="V5" s="113" t="s">
        <v>61</v>
      </c>
      <c r="W5" s="141" t="s">
        <v>58</v>
      </c>
      <c r="X5" s="141" t="s">
        <v>59</v>
      </c>
      <c r="Y5" s="141" t="s">
        <v>32</v>
      </c>
      <c r="Z5" s="113" t="s">
        <v>61</v>
      </c>
      <c r="AA5" s="141" t="s">
        <v>58</v>
      </c>
      <c r="AB5" s="141" t="s">
        <v>59</v>
      </c>
      <c r="AC5" s="141" t="s">
        <v>32</v>
      </c>
      <c r="AD5" s="113" t="s">
        <v>61</v>
      </c>
      <c r="AE5" s="141" t="s">
        <v>58</v>
      </c>
      <c r="AF5" s="141" t="s">
        <v>59</v>
      </c>
      <c r="AG5" s="141" t="s">
        <v>32</v>
      </c>
      <c r="AH5" s="113" t="s">
        <v>61</v>
      </c>
      <c r="AI5" s="141" t="s">
        <v>58</v>
      </c>
      <c r="AJ5" s="141" t="s">
        <v>59</v>
      </c>
      <c r="AK5" s="141" t="s">
        <v>32</v>
      </c>
      <c r="AL5" s="113" t="s">
        <v>61</v>
      </c>
      <c r="AM5" s="141" t="s">
        <v>58</v>
      </c>
      <c r="AN5" s="141" t="s">
        <v>59</v>
      </c>
      <c r="AO5" s="141" t="s">
        <v>32</v>
      </c>
      <c r="AP5" s="113" t="s">
        <v>61</v>
      </c>
      <c r="AQ5" s="141" t="s">
        <v>58</v>
      </c>
      <c r="AR5" s="141" t="s">
        <v>59</v>
      </c>
      <c r="AS5" s="141" t="s">
        <v>32</v>
      </c>
      <c r="AT5" s="113" t="s">
        <v>61</v>
      </c>
      <c r="AU5" s="141" t="s">
        <v>58</v>
      </c>
      <c r="AV5" s="141" t="s">
        <v>59</v>
      </c>
      <c r="AW5" s="141" t="s">
        <v>32</v>
      </c>
      <c r="AX5" s="113" t="s">
        <v>61</v>
      </c>
      <c r="AY5" s="141" t="s">
        <v>58</v>
      </c>
      <c r="AZ5" s="141" t="s">
        <v>59</v>
      </c>
      <c r="BA5" s="141" t="s">
        <v>32</v>
      </c>
      <c r="BB5" s="113" t="s">
        <v>61</v>
      </c>
    </row>
    <row r="6" spans="2:54" ht="25.5" customHeight="1" x14ac:dyDescent="0.2">
      <c r="B6" s="165" t="s">
        <v>126</v>
      </c>
      <c r="C6" s="166"/>
      <c r="D6" s="167"/>
      <c r="E6" s="168"/>
      <c r="F6" s="169"/>
      <c r="G6" s="166"/>
      <c r="H6" s="167"/>
      <c r="I6" s="168"/>
      <c r="J6" s="169"/>
      <c r="K6" s="166"/>
      <c r="L6" s="167"/>
      <c r="M6" s="168"/>
      <c r="N6" s="169"/>
      <c r="O6" s="166"/>
      <c r="P6" s="167"/>
      <c r="Q6" s="168"/>
      <c r="R6" s="169"/>
      <c r="S6" s="166"/>
      <c r="T6" s="167"/>
      <c r="U6" s="168"/>
      <c r="V6" s="169"/>
      <c r="W6" s="166"/>
      <c r="X6" s="167"/>
      <c r="Y6" s="168"/>
      <c r="Z6" s="169"/>
      <c r="AA6" s="166"/>
      <c r="AB6" s="167"/>
      <c r="AC6" s="168"/>
      <c r="AD6" s="169"/>
      <c r="AE6" s="166"/>
      <c r="AF6" s="167"/>
      <c r="AG6" s="168"/>
      <c r="AH6" s="169"/>
      <c r="AI6" s="166"/>
      <c r="AJ6" s="167"/>
      <c r="AK6" s="168"/>
      <c r="AL6" s="169"/>
      <c r="AM6" s="166"/>
      <c r="AN6" s="167"/>
      <c r="AO6" s="168"/>
      <c r="AP6" s="169"/>
      <c r="AQ6" s="166"/>
      <c r="AR6" s="167"/>
      <c r="AS6" s="168"/>
      <c r="AT6" s="169"/>
      <c r="AU6" s="166"/>
      <c r="AV6" s="167"/>
      <c r="AW6" s="168"/>
      <c r="AX6" s="169"/>
      <c r="AY6" s="166"/>
      <c r="AZ6" s="167"/>
      <c r="BA6" s="168"/>
      <c r="BB6" s="169"/>
    </row>
    <row r="7" spans="2:54" x14ac:dyDescent="0.2">
      <c r="B7" s="66" t="s">
        <v>62</v>
      </c>
      <c r="C7" s="97">
        <v>800</v>
      </c>
      <c r="D7" s="98">
        <v>581</v>
      </c>
      <c r="E7" s="98">
        <v>181</v>
      </c>
      <c r="F7" s="114">
        <v>1562</v>
      </c>
      <c r="G7" s="97">
        <v>735</v>
      </c>
      <c r="H7" s="98">
        <v>633</v>
      </c>
      <c r="I7" s="98">
        <v>195</v>
      </c>
      <c r="J7" s="114">
        <v>1563</v>
      </c>
      <c r="K7" s="97">
        <v>762</v>
      </c>
      <c r="L7" s="98">
        <v>618</v>
      </c>
      <c r="M7" s="98">
        <v>199</v>
      </c>
      <c r="N7" s="114">
        <v>1579</v>
      </c>
      <c r="O7" s="97">
        <v>575</v>
      </c>
      <c r="P7" s="98">
        <v>533</v>
      </c>
      <c r="Q7" s="98">
        <v>181</v>
      </c>
      <c r="R7" s="114">
        <v>1289</v>
      </c>
      <c r="S7" s="97">
        <v>527</v>
      </c>
      <c r="T7" s="98">
        <v>393</v>
      </c>
      <c r="U7" s="98">
        <v>143</v>
      </c>
      <c r="V7" s="114">
        <v>1063</v>
      </c>
      <c r="W7" s="97">
        <v>561</v>
      </c>
      <c r="X7" s="98">
        <v>418</v>
      </c>
      <c r="Y7" s="98">
        <v>174</v>
      </c>
      <c r="Z7" s="114">
        <v>1153</v>
      </c>
      <c r="AA7" s="97">
        <v>586</v>
      </c>
      <c r="AB7" s="98">
        <v>477</v>
      </c>
      <c r="AC7" s="98">
        <v>147</v>
      </c>
      <c r="AD7" s="114">
        <v>1210</v>
      </c>
      <c r="AE7" s="97">
        <v>551</v>
      </c>
      <c r="AF7" s="98">
        <v>441</v>
      </c>
      <c r="AG7" s="98">
        <v>155</v>
      </c>
      <c r="AH7" s="114">
        <v>1147</v>
      </c>
      <c r="AI7" s="97">
        <v>475</v>
      </c>
      <c r="AJ7" s="98">
        <v>408</v>
      </c>
      <c r="AK7" s="98">
        <v>166</v>
      </c>
      <c r="AL7" s="114">
        <v>1049</v>
      </c>
      <c r="AM7" s="97">
        <v>489</v>
      </c>
      <c r="AN7" s="98">
        <v>392</v>
      </c>
      <c r="AO7" s="98">
        <v>173</v>
      </c>
      <c r="AP7" s="114">
        <v>1054</v>
      </c>
      <c r="AQ7" s="97">
        <v>638</v>
      </c>
      <c r="AR7" s="98">
        <v>473</v>
      </c>
      <c r="AS7" s="98">
        <v>209</v>
      </c>
      <c r="AT7" s="114">
        <v>1320</v>
      </c>
      <c r="AU7" s="97">
        <v>702</v>
      </c>
      <c r="AV7" s="98">
        <v>555</v>
      </c>
      <c r="AW7" s="98">
        <v>243</v>
      </c>
      <c r="AX7" s="114">
        <v>1500</v>
      </c>
      <c r="AY7" s="97">
        <v>7401</v>
      </c>
      <c r="AZ7" s="98">
        <v>5922</v>
      </c>
      <c r="BA7" s="98">
        <v>2166</v>
      </c>
      <c r="BB7" s="114">
        <v>15489</v>
      </c>
    </row>
    <row r="8" spans="2:54" x14ac:dyDescent="0.2">
      <c r="B8" s="99" t="s">
        <v>63</v>
      </c>
      <c r="C8" s="102">
        <v>53</v>
      </c>
      <c r="D8" s="103">
        <v>68</v>
      </c>
      <c r="E8" s="103">
        <v>41</v>
      </c>
      <c r="F8" s="114">
        <v>162</v>
      </c>
      <c r="G8" s="102">
        <v>52</v>
      </c>
      <c r="H8" s="103">
        <v>67</v>
      </c>
      <c r="I8" s="103">
        <v>39</v>
      </c>
      <c r="J8" s="114">
        <v>158</v>
      </c>
      <c r="K8" s="102">
        <v>67</v>
      </c>
      <c r="L8" s="103">
        <v>60</v>
      </c>
      <c r="M8" s="103">
        <v>27</v>
      </c>
      <c r="N8" s="170">
        <v>154</v>
      </c>
      <c r="O8" s="102">
        <v>85</v>
      </c>
      <c r="P8" s="103">
        <v>56</v>
      </c>
      <c r="Q8" s="103">
        <v>21</v>
      </c>
      <c r="R8" s="170">
        <v>162</v>
      </c>
      <c r="S8" s="102">
        <v>99</v>
      </c>
      <c r="T8" s="103">
        <v>48</v>
      </c>
      <c r="U8" s="103">
        <v>19</v>
      </c>
      <c r="V8" s="170">
        <v>166</v>
      </c>
      <c r="W8" s="102">
        <v>81</v>
      </c>
      <c r="X8" s="103">
        <v>73</v>
      </c>
      <c r="Y8" s="103">
        <v>38</v>
      </c>
      <c r="Z8" s="170">
        <v>192</v>
      </c>
      <c r="AA8" s="102">
        <v>78</v>
      </c>
      <c r="AB8" s="103">
        <v>48</v>
      </c>
      <c r="AC8" s="103">
        <v>18</v>
      </c>
      <c r="AD8" s="170">
        <v>144</v>
      </c>
      <c r="AE8" s="102">
        <v>89</v>
      </c>
      <c r="AF8" s="103">
        <v>57</v>
      </c>
      <c r="AG8" s="103">
        <v>32</v>
      </c>
      <c r="AH8" s="170">
        <v>178</v>
      </c>
      <c r="AI8" s="102">
        <v>64</v>
      </c>
      <c r="AJ8" s="103">
        <v>46</v>
      </c>
      <c r="AK8" s="103">
        <v>27</v>
      </c>
      <c r="AL8" s="170">
        <v>137</v>
      </c>
      <c r="AM8" s="102">
        <v>82</v>
      </c>
      <c r="AN8" s="103">
        <v>50</v>
      </c>
      <c r="AO8" s="103">
        <v>39</v>
      </c>
      <c r="AP8" s="170">
        <v>171</v>
      </c>
      <c r="AQ8" s="102">
        <v>99</v>
      </c>
      <c r="AR8" s="103">
        <v>41</v>
      </c>
      <c r="AS8" s="103">
        <v>29</v>
      </c>
      <c r="AT8" s="170">
        <v>169</v>
      </c>
      <c r="AU8" s="102">
        <v>48</v>
      </c>
      <c r="AV8" s="103">
        <v>34</v>
      </c>
      <c r="AW8" s="103">
        <v>33</v>
      </c>
      <c r="AX8" s="170">
        <v>115</v>
      </c>
      <c r="AY8" s="97">
        <v>897</v>
      </c>
      <c r="AZ8" s="98">
        <v>648</v>
      </c>
      <c r="BA8" s="98">
        <v>363</v>
      </c>
      <c r="BB8" s="170">
        <v>1908</v>
      </c>
    </row>
    <row r="9" spans="2:54" x14ac:dyDescent="0.2">
      <c r="B9" s="99" t="s">
        <v>64</v>
      </c>
      <c r="C9" s="102">
        <v>44</v>
      </c>
      <c r="D9" s="103">
        <v>32</v>
      </c>
      <c r="E9" s="103">
        <v>9</v>
      </c>
      <c r="F9" s="114">
        <v>85</v>
      </c>
      <c r="G9" s="102">
        <v>54</v>
      </c>
      <c r="H9" s="103">
        <v>20</v>
      </c>
      <c r="I9" s="103">
        <v>9</v>
      </c>
      <c r="J9" s="114">
        <v>83</v>
      </c>
      <c r="K9" s="102">
        <v>41</v>
      </c>
      <c r="L9" s="103">
        <v>34</v>
      </c>
      <c r="M9" s="103">
        <v>6</v>
      </c>
      <c r="N9" s="170">
        <v>81</v>
      </c>
      <c r="O9" s="102">
        <v>33</v>
      </c>
      <c r="P9" s="103">
        <v>32</v>
      </c>
      <c r="Q9" s="103">
        <v>3</v>
      </c>
      <c r="R9" s="170">
        <v>68</v>
      </c>
      <c r="S9" s="102">
        <v>38</v>
      </c>
      <c r="T9" s="103">
        <v>38</v>
      </c>
      <c r="U9" s="103">
        <v>5</v>
      </c>
      <c r="V9" s="170">
        <v>81</v>
      </c>
      <c r="W9" s="102">
        <v>49</v>
      </c>
      <c r="X9" s="103">
        <v>32</v>
      </c>
      <c r="Y9" s="103">
        <v>6</v>
      </c>
      <c r="Z9" s="170">
        <v>87</v>
      </c>
      <c r="AA9" s="102">
        <v>37</v>
      </c>
      <c r="AB9" s="103">
        <v>32</v>
      </c>
      <c r="AC9" s="103">
        <v>9</v>
      </c>
      <c r="AD9" s="170">
        <v>78</v>
      </c>
      <c r="AE9" s="102">
        <v>34</v>
      </c>
      <c r="AF9" s="103">
        <v>35</v>
      </c>
      <c r="AG9" s="103">
        <v>3</v>
      </c>
      <c r="AH9" s="170">
        <v>72</v>
      </c>
      <c r="AI9" s="102">
        <v>28</v>
      </c>
      <c r="AJ9" s="103">
        <v>32</v>
      </c>
      <c r="AK9" s="103">
        <v>4</v>
      </c>
      <c r="AL9" s="170">
        <v>64</v>
      </c>
      <c r="AM9" s="102">
        <v>30</v>
      </c>
      <c r="AN9" s="103">
        <v>37</v>
      </c>
      <c r="AO9" s="103">
        <v>3</v>
      </c>
      <c r="AP9" s="170">
        <v>70</v>
      </c>
      <c r="AQ9" s="102">
        <v>37</v>
      </c>
      <c r="AR9" s="103">
        <v>43</v>
      </c>
      <c r="AS9" s="103">
        <v>6</v>
      </c>
      <c r="AT9" s="170">
        <v>86</v>
      </c>
      <c r="AU9" s="102">
        <v>19</v>
      </c>
      <c r="AV9" s="103">
        <v>30</v>
      </c>
      <c r="AW9" s="103">
        <v>14</v>
      </c>
      <c r="AX9" s="170">
        <v>63</v>
      </c>
      <c r="AY9" s="97">
        <v>444</v>
      </c>
      <c r="AZ9" s="98">
        <v>397</v>
      </c>
      <c r="BA9" s="98">
        <v>77</v>
      </c>
      <c r="BB9" s="170">
        <v>918</v>
      </c>
    </row>
    <row r="10" spans="2:54" x14ac:dyDescent="0.2">
      <c r="B10" s="99" t="s">
        <v>65</v>
      </c>
      <c r="C10" s="102">
        <v>1077</v>
      </c>
      <c r="D10" s="103">
        <v>911</v>
      </c>
      <c r="E10" s="103">
        <v>317</v>
      </c>
      <c r="F10" s="114">
        <v>2305</v>
      </c>
      <c r="G10" s="102">
        <v>990</v>
      </c>
      <c r="H10" s="103">
        <v>808</v>
      </c>
      <c r="I10" s="103">
        <v>320</v>
      </c>
      <c r="J10" s="114">
        <v>2118</v>
      </c>
      <c r="K10" s="102">
        <v>1193</v>
      </c>
      <c r="L10" s="103">
        <v>1047</v>
      </c>
      <c r="M10" s="103">
        <v>355</v>
      </c>
      <c r="N10" s="170">
        <v>2595</v>
      </c>
      <c r="O10" s="102">
        <v>1165</v>
      </c>
      <c r="P10" s="103">
        <v>875</v>
      </c>
      <c r="Q10" s="103">
        <v>364</v>
      </c>
      <c r="R10" s="170">
        <v>2404</v>
      </c>
      <c r="S10" s="102">
        <v>1200</v>
      </c>
      <c r="T10" s="103">
        <v>845</v>
      </c>
      <c r="U10" s="103">
        <v>318</v>
      </c>
      <c r="V10" s="170">
        <v>2363</v>
      </c>
      <c r="W10" s="102">
        <v>1138</v>
      </c>
      <c r="X10" s="103">
        <v>921</v>
      </c>
      <c r="Y10" s="103">
        <v>332</v>
      </c>
      <c r="Z10" s="170">
        <v>2391</v>
      </c>
      <c r="AA10" s="102">
        <v>1156</v>
      </c>
      <c r="AB10" s="103">
        <v>869</v>
      </c>
      <c r="AC10" s="103">
        <v>329</v>
      </c>
      <c r="AD10" s="170">
        <v>2354</v>
      </c>
      <c r="AE10" s="102">
        <v>1223</v>
      </c>
      <c r="AF10" s="103">
        <v>875</v>
      </c>
      <c r="AG10" s="103">
        <v>343</v>
      </c>
      <c r="AH10" s="170">
        <v>2441</v>
      </c>
      <c r="AI10" s="102">
        <v>1074</v>
      </c>
      <c r="AJ10" s="103">
        <v>772</v>
      </c>
      <c r="AK10" s="103">
        <v>251</v>
      </c>
      <c r="AL10" s="170">
        <v>2097</v>
      </c>
      <c r="AM10" s="102">
        <v>1046</v>
      </c>
      <c r="AN10" s="103">
        <v>902</v>
      </c>
      <c r="AO10" s="103">
        <v>284</v>
      </c>
      <c r="AP10" s="170">
        <v>2232</v>
      </c>
      <c r="AQ10" s="102">
        <v>1039</v>
      </c>
      <c r="AR10" s="103">
        <v>872</v>
      </c>
      <c r="AS10" s="103">
        <v>335</v>
      </c>
      <c r="AT10" s="170">
        <v>2246</v>
      </c>
      <c r="AU10" s="102">
        <v>905</v>
      </c>
      <c r="AV10" s="103">
        <v>774</v>
      </c>
      <c r="AW10" s="103">
        <v>393</v>
      </c>
      <c r="AX10" s="170">
        <v>2072</v>
      </c>
      <c r="AY10" s="97">
        <v>13206</v>
      </c>
      <c r="AZ10" s="98">
        <v>10471</v>
      </c>
      <c r="BA10" s="98">
        <v>3941</v>
      </c>
      <c r="BB10" s="170">
        <v>27618</v>
      </c>
    </row>
    <row r="11" spans="2:54" x14ac:dyDescent="0.2">
      <c r="B11" s="99" t="s">
        <v>66</v>
      </c>
      <c r="C11" s="102">
        <v>25</v>
      </c>
      <c r="D11" s="103">
        <v>19</v>
      </c>
      <c r="E11" s="103">
        <v>1</v>
      </c>
      <c r="F11" s="114">
        <v>45</v>
      </c>
      <c r="G11" s="102">
        <v>11</v>
      </c>
      <c r="H11" s="103">
        <v>14</v>
      </c>
      <c r="I11" s="103">
        <v>3</v>
      </c>
      <c r="J11" s="114">
        <v>28</v>
      </c>
      <c r="K11" s="102">
        <v>24</v>
      </c>
      <c r="L11" s="103">
        <v>21</v>
      </c>
      <c r="M11" s="103">
        <v>3</v>
      </c>
      <c r="N11" s="170">
        <v>48</v>
      </c>
      <c r="O11" s="102">
        <v>26</v>
      </c>
      <c r="P11" s="103">
        <v>16</v>
      </c>
      <c r="Q11" s="103">
        <v>3</v>
      </c>
      <c r="R11" s="170">
        <v>45</v>
      </c>
      <c r="S11" s="102">
        <v>18</v>
      </c>
      <c r="T11" s="103">
        <v>18</v>
      </c>
      <c r="U11" s="103">
        <v>2</v>
      </c>
      <c r="V11" s="170">
        <v>38</v>
      </c>
      <c r="W11" s="102">
        <v>21</v>
      </c>
      <c r="X11" s="103">
        <v>9</v>
      </c>
      <c r="Y11" s="103">
        <v>1</v>
      </c>
      <c r="Z11" s="170">
        <v>31</v>
      </c>
      <c r="AA11" s="102">
        <v>28</v>
      </c>
      <c r="AB11" s="103">
        <v>20</v>
      </c>
      <c r="AC11" s="103">
        <v>3</v>
      </c>
      <c r="AD11" s="170">
        <v>51</v>
      </c>
      <c r="AE11" s="102">
        <v>20</v>
      </c>
      <c r="AF11" s="103">
        <v>23</v>
      </c>
      <c r="AG11" s="103">
        <v>8</v>
      </c>
      <c r="AH11" s="170">
        <v>51</v>
      </c>
      <c r="AI11" s="102">
        <v>26</v>
      </c>
      <c r="AJ11" s="103">
        <v>12</v>
      </c>
      <c r="AK11" s="103">
        <v>2</v>
      </c>
      <c r="AL11" s="170">
        <v>40</v>
      </c>
      <c r="AM11" s="102">
        <v>15</v>
      </c>
      <c r="AN11" s="103">
        <v>16</v>
      </c>
      <c r="AO11" s="103">
        <v>2</v>
      </c>
      <c r="AP11" s="170">
        <v>33</v>
      </c>
      <c r="AQ11" s="102">
        <v>12</v>
      </c>
      <c r="AR11" s="103">
        <v>21</v>
      </c>
      <c r="AS11" s="103">
        <v>0</v>
      </c>
      <c r="AT11" s="170">
        <v>33</v>
      </c>
      <c r="AU11" s="102">
        <v>33</v>
      </c>
      <c r="AV11" s="103">
        <v>15</v>
      </c>
      <c r="AW11" s="103">
        <v>3</v>
      </c>
      <c r="AX11" s="170">
        <v>51</v>
      </c>
      <c r="AY11" s="97">
        <v>259</v>
      </c>
      <c r="AZ11" s="98">
        <v>204</v>
      </c>
      <c r="BA11" s="98">
        <v>31</v>
      </c>
      <c r="BB11" s="170">
        <v>494</v>
      </c>
    </row>
    <row r="12" spans="2:54" x14ac:dyDescent="0.2">
      <c r="B12" s="99" t="s">
        <v>67</v>
      </c>
      <c r="C12" s="102">
        <v>501</v>
      </c>
      <c r="D12" s="103">
        <v>1424</v>
      </c>
      <c r="E12" s="103">
        <v>201</v>
      </c>
      <c r="F12" s="114">
        <v>2126</v>
      </c>
      <c r="G12" s="102">
        <v>497</v>
      </c>
      <c r="H12" s="103">
        <v>1464</v>
      </c>
      <c r="I12" s="103">
        <v>155</v>
      </c>
      <c r="J12" s="114">
        <v>2116</v>
      </c>
      <c r="K12" s="102">
        <v>566</v>
      </c>
      <c r="L12" s="103">
        <v>1702</v>
      </c>
      <c r="M12" s="103">
        <v>253</v>
      </c>
      <c r="N12" s="170">
        <v>2521</v>
      </c>
      <c r="O12" s="102">
        <v>525</v>
      </c>
      <c r="P12" s="103">
        <v>1490</v>
      </c>
      <c r="Q12" s="103">
        <v>201</v>
      </c>
      <c r="R12" s="170">
        <v>2216</v>
      </c>
      <c r="S12" s="102">
        <v>558</v>
      </c>
      <c r="T12" s="103">
        <v>1335</v>
      </c>
      <c r="U12" s="103">
        <v>196</v>
      </c>
      <c r="V12" s="170">
        <v>2089</v>
      </c>
      <c r="W12" s="102">
        <v>594</v>
      </c>
      <c r="X12" s="103">
        <v>1423</v>
      </c>
      <c r="Y12" s="103">
        <v>207</v>
      </c>
      <c r="Z12" s="170">
        <v>2224</v>
      </c>
      <c r="AA12" s="102">
        <v>606</v>
      </c>
      <c r="AB12" s="103">
        <v>1401</v>
      </c>
      <c r="AC12" s="103">
        <v>218</v>
      </c>
      <c r="AD12" s="170">
        <v>2225</v>
      </c>
      <c r="AE12" s="102">
        <v>604</v>
      </c>
      <c r="AF12" s="103">
        <v>1377</v>
      </c>
      <c r="AG12" s="103">
        <v>241</v>
      </c>
      <c r="AH12" s="170">
        <v>2222</v>
      </c>
      <c r="AI12" s="102">
        <v>573</v>
      </c>
      <c r="AJ12" s="103">
        <v>1336</v>
      </c>
      <c r="AK12" s="103">
        <v>198</v>
      </c>
      <c r="AL12" s="170">
        <v>2107</v>
      </c>
      <c r="AM12" s="102">
        <v>533</v>
      </c>
      <c r="AN12" s="103">
        <v>1388</v>
      </c>
      <c r="AO12" s="103">
        <v>235</v>
      </c>
      <c r="AP12" s="170">
        <v>2156</v>
      </c>
      <c r="AQ12" s="102">
        <v>550</v>
      </c>
      <c r="AR12" s="103">
        <v>1566</v>
      </c>
      <c r="AS12" s="103">
        <v>274</v>
      </c>
      <c r="AT12" s="170">
        <v>2390</v>
      </c>
      <c r="AU12" s="102">
        <v>491</v>
      </c>
      <c r="AV12" s="103">
        <v>1320</v>
      </c>
      <c r="AW12" s="103">
        <v>298</v>
      </c>
      <c r="AX12" s="170">
        <v>2109</v>
      </c>
      <c r="AY12" s="97">
        <v>6598</v>
      </c>
      <c r="AZ12" s="98">
        <v>17226</v>
      </c>
      <c r="BA12" s="98">
        <v>2677</v>
      </c>
      <c r="BB12" s="170">
        <v>26501</v>
      </c>
    </row>
    <row r="13" spans="2:54" x14ac:dyDescent="0.2">
      <c r="B13" s="99" t="s">
        <v>68</v>
      </c>
      <c r="C13" s="102">
        <v>1217</v>
      </c>
      <c r="D13" s="103">
        <v>800</v>
      </c>
      <c r="E13" s="103">
        <v>177</v>
      </c>
      <c r="F13" s="114">
        <v>2194</v>
      </c>
      <c r="G13" s="102">
        <v>1061</v>
      </c>
      <c r="H13" s="103">
        <v>665</v>
      </c>
      <c r="I13" s="103">
        <v>153</v>
      </c>
      <c r="J13" s="114">
        <v>1879</v>
      </c>
      <c r="K13" s="102">
        <v>1308</v>
      </c>
      <c r="L13" s="103">
        <v>814</v>
      </c>
      <c r="M13" s="103">
        <v>204</v>
      </c>
      <c r="N13" s="170">
        <v>2326</v>
      </c>
      <c r="O13" s="102">
        <v>1229</v>
      </c>
      <c r="P13" s="103">
        <v>774</v>
      </c>
      <c r="Q13" s="103">
        <v>170</v>
      </c>
      <c r="R13" s="170">
        <v>2173</v>
      </c>
      <c r="S13" s="102">
        <v>1287</v>
      </c>
      <c r="T13" s="103">
        <v>715</v>
      </c>
      <c r="U13" s="103">
        <v>142</v>
      </c>
      <c r="V13" s="170">
        <v>2144</v>
      </c>
      <c r="W13" s="102">
        <v>1348</v>
      </c>
      <c r="X13" s="103">
        <v>764</v>
      </c>
      <c r="Y13" s="103">
        <v>173</v>
      </c>
      <c r="Z13" s="170">
        <v>2285</v>
      </c>
      <c r="AA13" s="102">
        <v>1292</v>
      </c>
      <c r="AB13" s="103">
        <v>733</v>
      </c>
      <c r="AC13" s="103">
        <v>159</v>
      </c>
      <c r="AD13" s="170">
        <v>2184</v>
      </c>
      <c r="AE13" s="102">
        <v>1341</v>
      </c>
      <c r="AF13" s="103">
        <v>778</v>
      </c>
      <c r="AG13" s="103">
        <v>142</v>
      </c>
      <c r="AH13" s="170">
        <v>2261</v>
      </c>
      <c r="AI13" s="102">
        <v>1210</v>
      </c>
      <c r="AJ13" s="103">
        <v>747</v>
      </c>
      <c r="AK13" s="103">
        <v>159</v>
      </c>
      <c r="AL13" s="170">
        <v>2116</v>
      </c>
      <c r="AM13" s="102">
        <v>1204</v>
      </c>
      <c r="AN13" s="103">
        <v>743</v>
      </c>
      <c r="AO13" s="103">
        <v>182</v>
      </c>
      <c r="AP13" s="170">
        <v>2129</v>
      </c>
      <c r="AQ13" s="102">
        <v>1293</v>
      </c>
      <c r="AR13" s="103">
        <v>742</v>
      </c>
      <c r="AS13" s="103">
        <v>190</v>
      </c>
      <c r="AT13" s="170">
        <v>2225</v>
      </c>
      <c r="AU13" s="102">
        <v>1176</v>
      </c>
      <c r="AV13" s="103">
        <v>724</v>
      </c>
      <c r="AW13" s="103">
        <v>200</v>
      </c>
      <c r="AX13" s="170">
        <v>2100</v>
      </c>
      <c r="AY13" s="97">
        <v>14966</v>
      </c>
      <c r="AZ13" s="98">
        <v>8999</v>
      </c>
      <c r="BA13" s="98">
        <v>2051</v>
      </c>
      <c r="BB13" s="170">
        <v>26016</v>
      </c>
    </row>
    <row r="14" spans="2:54" x14ac:dyDescent="0.2">
      <c r="B14" s="99" t="s">
        <v>69</v>
      </c>
      <c r="C14" s="102">
        <v>448</v>
      </c>
      <c r="D14" s="103">
        <v>228</v>
      </c>
      <c r="E14" s="103">
        <v>116</v>
      </c>
      <c r="F14" s="114">
        <v>792</v>
      </c>
      <c r="G14" s="102">
        <v>430</v>
      </c>
      <c r="H14" s="103">
        <v>199</v>
      </c>
      <c r="I14" s="103">
        <v>123</v>
      </c>
      <c r="J14" s="114">
        <v>752</v>
      </c>
      <c r="K14" s="102">
        <v>540</v>
      </c>
      <c r="L14" s="103">
        <v>270</v>
      </c>
      <c r="M14" s="103">
        <v>150</v>
      </c>
      <c r="N14" s="170">
        <v>960</v>
      </c>
      <c r="O14" s="102">
        <v>474</v>
      </c>
      <c r="P14" s="103">
        <v>246</v>
      </c>
      <c r="Q14" s="103">
        <v>145</v>
      </c>
      <c r="R14" s="170">
        <v>865</v>
      </c>
      <c r="S14" s="102">
        <v>499</v>
      </c>
      <c r="T14" s="103">
        <v>240</v>
      </c>
      <c r="U14" s="103">
        <v>149</v>
      </c>
      <c r="V14" s="170">
        <v>888</v>
      </c>
      <c r="W14" s="102">
        <v>480</v>
      </c>
      <c r="X14" s="103">
        <v>262</v>
      </c>
      <c r="Y14" s="103">
        <v>132</v>
      </c>
      <c r="Z14" s="170">
        <v>874</v>
      </c>
      <c r="AA14" s="102">
        <v>438</v>
      </c>
      <c r="AB14" s="103">
        <v>284</v>
      </c>
      <c r="AC14" s="103">
        <v>149</v>
      </c>
      <c r="AD14" s="170">
        <v>871</v>
      </c>
      <c r="AE14" s="102">
        <v>528</v>
      </c>
      <c r="AF14" s="103">
        <v>292</v>
      </c>
      <c r="AG14" s="103">
        <v>144</v>
      </c>
      <c r="AH14" s="170">
        <v>964</v>
      </c>
      <c r="AI14" s="102">
        <v>485</v>
      </c>
      <c r="AJ14" s="103">
        <v>244</v>
      </c>
      <c r="AK14" s="103">
        <v>136</v>
      </c>
      <c r="AL14" s="170">
        <v>865</v>
      </c>
      <c r="AM14" s="102">
        <v>516</v>
      </c>
      <c r="AN14" s="103">
        <v>293</v>
      </c>
      <c r="AO14" s="103">
        <v>154</v>
      </c>
      <c r="AP14" s="170">
        <v>963</v>
      </c>
      <c r="AQ14" s="102">
        <v>498</v>
      </c>
      <c r="AR14" s="103">
        <v>257</v>
      </c>
      <c r="AS14" s="103">
        <v>146</v>
      </c>
      <c r="AT14" s="170">
        <v>901</v>
      </c>
      <c r="AU14" s="102">
        <v>469</v>
      </c>
      <c r="AV14" s="103">
        <v>261</v>
      </c>
      <c r="AW14" s="103">
        <v>174</v>
      </c>
      <c r="AX14" s="170">
        <v>904</v>
      </c>
      <c r="AY14" s="97">
        <v>5805</v>
      </c>
      <c r="AZ14" s="98">
        <v>3076</v>
      </c>
      <c r="BA14" s="98">
        <v>1718</v>
      </c>
      <c r="BB14" s="170">
        <v>10599</v>
      </c>
    </row>
    <row r="15" spans="2:54" x14ac:dyDescent="0.2">
      <c r="B15" s="99" t="s">
        <v>70</v>
      </c>
      <c r="C15" s="102">
        <v>480</v>
      </c>
      <c r="D15" s="103">
        <v>726</v>
      </c>
      <c r="E15" s="103">
        <v>351</v>
      </c>
      <c r="F15" s="114">
        <v>1557</v>
      </c>
      <c r="G15" s="102">
        <v>454</v>
      </c>
      <c r="H15" s="103">
        <v>560</v>
      </c>
      <c r="I15" s="103">
        <v>284</v>
      </c>
      <c r="J15" s="114">
        <v>1298</v>
      </c>
      <c r="K15" s="102">
        <v>538</v>
      </c>
      <c r="L15" s="103">
        <v>768</v>
      </c>
      <c r="M15" s="103">
        <v>339</v>
      </c>
      <c r="N15" s="170">
        <v>1645</v>
      </c>
      <c r="O15" s="102">
        <v>450</v>
      </c>
      <c r="P15" s="103">
        <v>745</v>
      </c>
      <c r="Q15" s="103">
        <v>296</v>
      </c>
      <c r="R15" s="170">
        <v>1491</v>
      </c>
      <c r="S15" s="102">
        <v>473</v>
      </c>
      <c r="T15" s="103">
        <v>620</v>
      </c>
      <c r="U15" s="103">
        <v>298</v>
      </c>
      <c r="V15" s="170">
        <v>1391</v>
      </c>
      <c r="W15" s="102">
        <v>532</v>
      </c>
      <c r="X15" s="103">
        <v>715</v>
      </c>
      <c r="Y15" s="103">
        <v>302</v>
      </c>
      <c r="Z15" s="170">
        <v>1549</v>
      </c>
      <c r="AA15" s="102">
        <v>503</v>
      </c>
      <c r="AB15" s="103">
        <v>739</v>
      </c>
      <c r="AC15" s="103">
        <v>212</v>
      </c>
      <c r="AD15" s="170">
        <v>1454</v>
      </c>
      <c r="AE15" s="102">
        <v>468</v>
      </c>
      <c r="AF15" s="103">
        <v>720</v>
      </c>
      <c r="AG15" s="103">
        <v>254</v>
      </c>
      <c r="AH15" s="170">
        <v>1442</v>
      </c>
      <c r="AI15" s="102">
        <v>506</v>
      </c>
      <c r="AJ15" s="103">
        <v>698</v>
      </c>
      <c r="AK15" s="103">
        <v>245</v>
      </c>
      <c r="AL15" s="170">
        <v>1449</v>
      </c>
      <c r="AM15" s="102">
        <v>460</v>
      </c>
      <c r="AN15" s="103">
        <v>736</v>
      </c>
      <c r="AO15" s="103">
        <v>212</v>
      </c>
      <c r="AP15" s="170">
        <v>1408</v>
      </c>
      <c r="AQ15" s="102">
        <v>496</v>
      </c>
      <c r="AR15" s="103">
        <v>757</v>
      </c>
      <c r="AS15" s="103">
        <v>236</v>
      </c>
      <c r="AT15" s="170">
        <v>1489</v>
      </c>
      <c r="AU15" s="102">
        <v>461</v>
      </c>
      <c r="AV15" s="103">
        <v>716</v>
      </c>
      <c r="AW15" s="103">
        <v>290</v>
      </c>
      <c r="AX15" s="170">
        <v>1467</v>
      </c>
      <c r="AY15" s="97">
        <v>5821</v>
      </c>
      <c r="AZ15" s="98">
        <v>8500</v>
      </c>
      <c r="BA15" s="98">
        <v>3319</v>
      </c>
      <c r="BB15" s="170">
        <v>17640</v>
      </c>
    </row>
    <row r="16" spans="2:54" x14ac:dyDescent="0.2">
      <c r="B16" s="99" t="s">
        <v>71</v>
      </c>
      <c r="C16" s="102">
        <v>57</v>
      </c>
      <c r="D16" s="103">
        <v>99</v>
      </c>
      <c r="E16" s="103">
        <v>20</v>
      </c>
      <c r="F16" s="114">
        <v>176</v>
      </c>
      <c r="G16" s="102">
        <v>41</v>
      </c>
      <c r="H16" s="103">
        <v>90</v>
      </c>
      <c r="I16" s="103">
        <v>16</v>
      </c>
      <c r="J16" s="114">
        <v>147</v>
      </c>
      <c r="K16" s="102">
        <v>50</v>
      </c>
      <c r="L16" s="103">
        <v>96</v>
      </c>
      <c r="M16" s="103">
        <v>21</v>
      </c>
      <c r="N16" s="170">
        <v>167</v>
      </c>
      <c r="O16" s="102">
        <v>56</v>
      </c>
      <c r="P16" s="103">
        <v>86</v>
      </c>
      <c r="Q16" s="103">
        <v>13</v>
      </c>
      <c r="R16" s="170">
        <v>155</v>
      </c>
      <c r="S16" s="102">
        <v>55</v>
      </c>
      <c r="T16" s="103">
        <v>80</v>
      </c>
      <c r="U16" s="103">
        <v>9</v>
      </c>
      <c r="V16" s="170">
        <v>144</v>
      </c>
      <c r="W16" s="102">
        <v>61</v>
      </c>
      <c r="X16" s="103">
        <v>85</v>
      </c>
      <c r="Y16" s="103">
        <v>16</v>
      </c>
      <c r="Z16" s="170">
        <v>162</v>
      </c>
      <c r="AA16" s="102">
        <v>47</v>
      </c>
      <c r="AB16" s="103">
        <v>64</v>
      </c>
      <c r="AC16" s="103">
        <v>10</v>
      </c>
      <c r="AD16" s="170">
        <v>121</v>
      </c>
      <c r="AE16" s="102">
        <v>56</v>
      </c>
      <c r="AF16" s="103">
        <v>77</v>
      </c>
      <c r="AG16" s="103">
        <v>22</v>
      </c>
      <c r="AH16" s="170">
        <v>155</v>
      </c>
      <c r="AI16" s="102">
        <v>51</v>
      </c>
      <c r="AJ16" s="103">
        <v>110</v>
      </c>
      <c r="AK16" s="103">
        <v>17</v>
      </c>
      <c r="AL16" s="170">
        <v>178</v>
      </c>
      <c r="AM16" s="102">
        <v>59</v>
      </c>
      <c r="AN16" s="103">
        <v>89</v>
      </c>
      <c r="AO16" s="103">
        <v>19</v>
      </c>
      <c r="AP16" s="170">
        <v>167</v>
      </c>
      <c r="AQ16" s="102">
        <v>52</v>
      </c>
      <c r="AR16" s="103">
        <v>113</v>
      </c>
      <c r="AS16" s="103">
        <v>20</v>
      </c>
      <c r="AT16" s="170">
        <v>185</v>
      </c>
      <c r="AU16" s="102">
        <v>52</v>
      </c>
      <c r="AV16" s="103">
        <v>92</v>
      </c>
      <c r="AW16" s="103">
        <v>24</v>
      </c>
      <c r="AX16" s="170">
        <v>168</v>
      </c>
      <c r="AY16" s="97">
        <v>637</v>
      </c>
      <c r="AZ16" s="98">
        <v>1081</v>
      </c>
      <c r="BA16" s="98">
        <v>207</v>
      </c>
      <c r="BB16" s="170">
        <v>1925</v>
      </c>
    </row>
    <row r="17" spans="2:54" x14ac:dyDescent="0.2">
      <c r="B17" s="99" t="s">
        <v>72</v>
      </c>
      <c r="C17" s="102">
        <v>774</v>
      </c>
      <c r="D17" s="103">
        <v>933</v>
      </c>
      <c r="E17" s="103">
        <v>210</v>
      </c>
      <c r="F17" s="114">
        <v>1917</v>
      </c>
      <c r="G17" s="102">
        <v>742</v>
      </c>
      <c r="H17" s="103">
        <v>748</v>
      </c>
      <c r="I17" s="103">
        <v>209</v>
      </c>
      <c r="J17" s="114">
        <v>1699</v>
      </c>
      <c r="K17" s="102">
        <v>895</v>
      </c>
      <c r="L17" s="103">
        <v>932</v>
      </c>
      <c r="M17" s="103">
        <v>255</v>
      </c>
      <c r="N17" s="170">
        <v>2082</v>
      </c>
      <c r="O17" s="102">
        <v>791</v>
      </c>
      <c r="P17" s="103">
        <v>799</v>
      </c>
      <c r="Q17" s="103">
        <v>238</v>
      </c>
      <c r="R17" s="170">
        <v>1828</v>
      </c>
      <c r="S17" s="102">
        <v>880</v>
      </c>
      <c r="T17" s="103">
        <v>814</v>
      </c>
      <c r="U17" s="103">
        <v>212</v>
      </c>
      <c r="V17" s="170">
        <v>1906</v>
      </c>
      <c r="W17" s="102">
        <v>807</v>
      </c>
      <c r="X17" s="103">
        <v>887</v>
      </c>
      <c r="Y17" s="103">
        <v>209</v>
      </c>
      <c r="Z17" s="170">
        <v>1903</v>
      </c>
      <c r="AA17" s="102">
        <v>822</v>
      </c>
      <c r="AB17" s="103">
        <v>759</v>
      </c>
      <c r="AC17" s="103">
        <v>219</v>
      </c>
      <c r="AD17" s="170">
        <v>1800</v>
      </c>
      <c r="AE17" s="102">
        <v>925</v>
      </c>
      <c r="AF17" s="103">
        <v>799</v>
      </c>
      <c r="AG17" s="103">
        <v>208</v>
      </c>
      <c r="AH17" s="170">
        <v>1932</v>
      </c>
      <c r="AI17" s="102">
        <v>786</v>
      </c>
      <c r="AJ17" s="103">
        <v>793</v>
      </c>
      <c r="AK17" s="103">
        <v>188</v>
      </c>
      <c r="AL17" s="170">
        <v>1767</v>
      </c>
      <c r="AM17" s="102">
        <v>724</v>
      </c>
      <c r="AN17" s="103">
        <v>827</v>
      </c>
      <c r="AO17" s="103">
        <v>233</v>
      </c>
      <c r="AP17" s="170">
        <v>1784</v>
      </c>
      <c r="AQ17" s="102">
        <v>778</v>
      </c>
      <c r="AR17" s="103">
        <v>830</v>
      </c>
      <c r="AS17" s="103">
        <v>283</v>
      </c>
      <c r="AT17" s="170">
        <v>1891</v>
      </c>
      <c r="AU17" s="102">
        <v>748</v>
      </c>
      <c r="AV17" s="103">
        <v>763</v>
      </c>
      <c r="AW17" s="103">
        <v>292</v>
      </c>
      <c r="AX17" s="170">
        <v>1803</v>
      </c>
      <c r="AY17" s="97">
        <v>9672</v>
      </c>
      <c r="AZ17" s="98">
        <v>9884</v>
      </c>
      <c r="BA17" s="98">
        <v>2756</v>
      </c>
      <c r="BB17" s="170">
        <v>22312</v>
      </c>
    </row>
    <row r="18" spans="2:54" x14ac:dyDescent="0.2">
      <c r="B18" s="99" t="s">
        <v>73</v>
      </c>
      <c r="C18" s="102">
        <v>206</v>
      </c>
      <c r="D18" s="103">
        <v>192</v>
      </c>
      <c r="E18" s="103">
        <v>85</v>
      </c>
      <c r="F18" s="114">
        <v>483</v>
      </c>
      <c r="G18" s="102">
        <v>152</v>
      </c>
      <c r="H18" s="103">
        <v>150</v>
      </c>
      <c r="I18" s="103">
        <v>75</v>
      </c>
      <c r="J18" s="114">
        <v>377</v>
      </c>
      <c r="K18" s="102">
        <v>348</v>
      </c>
      <c r="L18" s="103">
        <v>373</v>
      </c>
      <c r="M18" s="103">
        <v>133</v>
      </c>
      <c r="N18" s="170">
        <v>854</v>
      </c>
      <c r="O18" s="102">
        <v>319</v>
      </c>
      <c r="P18" s="103">
        <v>315</v>
      </c>
      <c r="Q18" s="103">
        <v>153</v>
      </c>
      <c r="R18" s="170">
        <v>787</v>
      </c>
      <c r="S18" s="102">
        <v>370</v>
      </c>
      <c r="T18" s="103">
        <v>291</v>
      </c>
      <c r="U18" s="103">
        <v>142</v>
      </c>
      <c r="V18" s="170">
        <v>803</v>
      </c>
      <c r="W18" s="102">
        <v>295</v>
      </c>
      <c r="X18" s="103">
        <v>311</v>
      </c>
      <c r="Y18" s="103">
        <v>119</v>
      </c>
      <c r="Z18" s="170">
        <v>725</v>
      </c>
      <c r="AA18" s="102">
        <v>264</v>
      </c>
      <c r="AB18" s="103">
        <v>236</v>
      </c>
      <c r="AC18" s="103">
        <v>95</v>
      </c>
      <c r="AD18" s="170">
        <v>595</v>
      </c>
      <c r="AE18" s="102">
        <v>360</v>
      </c>
      <c r="AF18" s="103">
        <v>302</v>
      </c>
      <c r="AG18" s="103">
        <v>184</v>
      </c>
      <c r="AH18" s="170">
        <v>846</v>
      </c>
      <c r="AI18" s="102">
        <v>367</v>
      </c>
      <c r="AJ18" s="103">
        <v>368</v>
      </c>
      <c r="AK18" s="103">
        <v>176</v>
      </c>
      <c r="AL18" s="170">
        <v>911</v>
      </c>
      <c r="AM18" s="102">
        <v>347</v>
      </c>
      <c r="AN18" s="103">
        <v>314</v>
      </c>
      <c r="AO18" s="103">
        <v>194</v>
      </c>
      <c r="AP18" s="170">
        <v>855</v>
      </c>
      <c r="AQ18" s="102">
        <v>377</v>
      </c>
      <c r="AR18" s="103">
        <v>340</v>
      </c>
      <c r="AS18" s="103">
        <v>191</v>
      </c>
      <c r="AT18" s="170">
        <v>908</v>
      </c>
      <c r="AU18" s="102">
        <v>292</v>
      </c>
      <c r="AV18" s="103">
        <v>236</v>
      </c>
      <c r="AW18" s="103">
        <v>179</v>
      </c>
      <c r="AX18" s="170">
        <v>707</v>
      </c>
      <c r="AY18" s="97">
        <v>3697</v>
      </c>
      <c r="AZ18" s="98">
        <v>3428</v>
      </c>
      <c r="BA18" s="98">
        <v>1726</v>
      </c>
      <c r="BB18" s="170">
        <v>8851</v>
      </c>
    </row>
    <row r="19" spans="2:54" x14ac:dyDescent="0.2">
      <c r="B19" s="99" t="s">
        <v>74</v>
      </c>
      <c r="C19" s="102">
        <v>156</v>
      </c>
      <c r="D19" s="103">
        <v>79</v>
      </c>
      <c r="E19" s="103">
        <v>26</v>
      </c>
      <c r="F19" s="114">
        <v>261</v>
      </c>
      <c r="G19" s="102">
        <v>83</v>
      </c>
      <c r="H19" s="103">
        <v>58</v>
      </c>
      <c r="I19" s="103">
        <v>21</v>
      </c>
      <c r="J19" s="114">
        <v>162</v>
      </c>
      <c r="K19" s="102">
        <v>355</v>
      </c>
      <c r="L19" s="103">
        <v>222</v>
      </c>
      <c r="M19" s="103">
        <v>87</v>
      </c>
      <c r="N19" s="170">
        <v>664</v>
      </c>
      <c r="O19" s="102">
        <v>359</v>
      </c>
      <c r="P19" s="103">
        <v>193</v>
      </c>
      <c r="Q19" s="103">
        <v>101</v>
      </c>
      <c r="R19" s="170">
        <v>653</v>
      </c>
      <c r="S19" s="102">
        <v>369</v>
      </c>
      <c r="T19" s="103">
        <v>178</v>
      </c>
      <c r="U19" s="103">
        <v>96</v>
      </c>
      <c r="V19" s="170">
        <v>643</v>
      </c>
      <c r="W19" s="102">
        <v>412</v>
      </c>
      <c r="X19" s="103">
        <v>227</v>
      </c>
      <c r="Y19" s="103">
        <v>90</v>
      </c>
      <c r="Z19" s="170">
        <v>729</v>
      </c>
      <c r="AA19" s="102">
        <v>264</v>
      </c>
      <c r="AB19" s="103">
        <v>162</v>
      </c>
      <c r="AC19" s="103">
        <v>51</v>
      </c>
      <c r="AD19" s="170">
        <v>477</v>
      </c>
      <c r="AE19" s="102">
        <v>442</v>
      </c>
      <c r="AF19" s="103">
        <v>219</v>
      </c>
      <c r="AG19" s="103">
        <v>94</v>
      </c>
      <c r="AH19" s="170">
        <v>755</v>
      </c>
      <c r="AI19" s="102">
        <v>412</v>
      </c>
      <c r="AJ19" s="103">
        <v>207</v>
      </c>
      <c r="AK19" s="103">
        <v>97</v>
      </c>
      <c r="AL19" s="170">
        <v>716</v>
      </c>
      <c r="AM19" s="102">
        <v>377</v>
      </c>
      <c r="AN19" s="103">
        <v>203</v>
      </c>
      <c r="AO19" s="103">
        <v>128</v>
      </c>
      <c r="AP19" s="170">
        <v>708</v>
      </c>
      <c r="AQ19" s="102">
        <v>361</v>
      </c>
      <c r="AR19" s="103">
        <v>225</v>
      </c>
      <c r="AS19" s="103">
        <v>127</v>
      </c>
      <c r="AT19" s="170">
        <v>713</v>
      </c>
      <c r="AU19" s="102">
        <v>268</v>
      </c>
      <c r="AV19" s="103">
        <v>155</v>
      </c>
      <c r="AW19" s="103">
        <v>97</v>
      </c>
      <c r="AX19" s="170">
        <v>520</v>
      </c>
      <c r="AY19" s="97">
        <v>3858</v>
      </c>
      <c r="AZ19" s="98">
        <v>2128</v>
      </c>
      <c r="BA19" s="98">
        <v>1015</v>
      </c>
      <c r="BB19" s="170">
        <v>7001</v>
      </c>
    </row>
    <row r="20" spans="2:54" x14ac:dyDescent="0.2">
      <c r="B20" s="99" t="s">
        <v>75</v>
      </c>
      <c r="C20" s="102">
        <v>183</v>
      </c>
      <c r="D20" s="103">
        <v>75</v>
      </c>
      <c r="E20" s="103">
        <v>60</v>
      </c>
      <c r="F20" s="114">
        <v>318</v>
      </c>
      <c r="G20" s="102">
        <v>139</v>
      </c>
      <c r="H20" s="103">
        <v>56</v>
      </c>
      <c r="I20" s="103">
        <v>57</v>
      </c>
      <c r="J20" s="114">
        <v>252</v>
      </c>
      <c r="K20" s="102">
        <v>205</v>
      </c>
      <c r="L20" s="103">
        <v>68</v>
      </c>
      <c r="M20" s="103">
        <v>102</v>
      </c>
      <c r="N20" s="170">
        <v>375</v>
      </c>
      <c r="O20" s="102">
        <v>207</v>
      </c>
      <c r="P20" s="103">
        <v>77</v>
      </c>
      <c r="Q20" s="103">
        <v>89</v>
      </c>
      <c r="R20" s="170">
        <v>373</v>
      </c>
      <c r="S20" s="102">
        <v>209</v>
      </c>
      <c r="T20" s="103">
        <v>76</v>
      </c>
      <c r="U20" s="103">
        <v>84</v>
      </c>
      <c r="V20" s="170">
        <v>369</v>
      </c>
      <c r="W20" s="102">
        <v>239</v>
      </c>
      <c r="X20" s="103">
        <v>84</v>
      </c>
      <c r="Y20" s="103">
        <v>76</v>
      </c>
      <c r="Z20" s="170">
        <v>399</v>
      </c>
      <c r="AA20" s="102">
        <v>219</v>
      </c>
      <c r="AB20" s="103">
        <v>88</v>
      </c>
      <c r="AC20" s="103">
        <v>62</v>
      </c>
      <c r="AD20" s="170">
        <v>369</v>
      </c>
      <c r="AE20" s="102">
        <v>230</v>
      </c>
      <c r="AF20" s="103">
        <v>69</v>
      </c>
      <c r="AG20" s="103">
        <v>107</v>
      </c>
      <c r="AH20" s="170">
        <v>406</v>
      </c>
      <c r="AI20" s="102">
        <v>214</v>
      </c>
      <c r="AJ20" s="103">
        <v>60</v>
      </c>
      <c r="AK20" s="103">
        <v>83</v>
      </c>
      <c r="AL20" s="170">
        <v>357</v>
      </c>
      <c r="AM20" s="102">
        <v>186</v>
      </c>
      <c r="AN20" s="103">
        <v>65</v>
      </c>
      <c r="AO20" s="103">
        <v>74</v>
      </c>
      <c r="AP20" s="170">
        <v>325</v>
      </c>
      <c r="AQ20" s="102">
        <v>202</v>
      </c>
      <c r="AR20" s="103">
        <v>79</v>
      </c>
      <c r="AS20" s="103">
        <v>85</v>
      </c>
      <c r="AT20" s="170">
        <v>366</v>
      </c>
      <c r="AU20" s="102">
        <v>161</v>
      </c>
      <c r="AV20" s="103">
        <v>72</v>
      </c>
      <c r="AW20" s="103">
        <v>111</v>
      </c>
      <c r="AX20" s="170">
        <v>344</v>
      </c>
      <c r="AY20" s="97">
        <v>2394</v>
      </c>
      <c r="AZ20" s="98">
        <v>869</v>
      </c>
      <c r="BA20" s="98">
        <v>990</v>
      </c>
      <c r="BB20" s="170">
        <v>4253</v>
      </c>
    </row>
    <row r="21" spans="2:54" x14ac:dyDescent="0.2">
      <c r="B21" s="99" t="s">
        <v>76</v>
      </c>
      <c r="C21" s="102">
        <v>313</v>
      </c>
      <c r="D21" s="103">
        <v>181</v>
      </c>
      <c r="E21" s="103">
        <v>107</v>
      </c>
      <c r="F21" s="114">
        <v>601</v>
      </c>
      <c r="G21" s="102">
        <v>232</v>
      </c>
      <c r="H21" s="103">
        <v>155</v>
      </c>
      <c r="I21" s="103">
        <v>109</v>
      </c>
      <c r="J21" s="114">
        <v>496</v>
      </c>
      <c r="K21" s="102">
        <v>383</v>
      </c>
      <c r="L21" s="103">
        <v>225</v>
      </c>
      <c r="M21" s="103">
        <v>115</v>
      </c>
      <c r="N21" s="170">
        <v>723</v>
      </c>
      <c r="O21" s="102">
        <v>407</v>
      </c>
      <c r="P21" s="103">
        <v>203</v>
      </c>
      <c r="Q21" s="103">
        <v>105</v>
      </c>
      <c r="R21" s="170">
        <v>715</v>
      </c>
      <c r="S21" s="102">
        <v>383</v>
      </c>
      <c r="T21" s="103">
        <v>198</v>
      </c>
      <c r="U21" s="103">
        <v>113</v>
      </c>
      <c r="V21" s="170">
        <v>694</v>
      </c>
      <c r="W21" s="102">
        <v>372</v>
      </c>
      <c r="X21" s="103">
        <v>182</v>
      </c>
      <c r="Y21" s="103">
        <v>135</v>
      </c>
      <c r="Z21" s="170">
        <v>689</v>
      </c>
      <c r="AA21" s="102">
        <v>353</v>
      </c>
      <c r="AB21" s="103">
        <v>145</v>
      </c>
      <c r="AC21" s="103">
        <v>80</v>
      </c>
      <c r="AD21" s="170">
        <v>578</v>
      </c>
      <c r="AE21" s="102">
        <v>388</v>
      </c>
      <c r="AF21" s="103">
        <v>184</v>
      </c>
      <c r="AG21" s="103">
        <v>92</v>
      </c>
      <c r="AH21" s="170">
        <v>664</v>
      </c>
      <c r="AI21" s="102">
        <v>382</v>
      </c>
      <c r="AJ21" s="103">
        <v>181</v>
      </c>
      <c r="AK21" s="103">
        <v>88</v>
      </c>
      <c r="AL21" s="170">
        <v>651</v>
      </c>
      <c r="AM21" s="102">
        <v>394</v>
      </c>
      <c r="AN21" s="103">
        <v>164</v>
      </c>
      <c r="AO21" s="103">
        <v>68</v>
      </c>
      <c r="AP21" s="170">
        <v>626</v>
      </c>
      <c r="AQ21" s="102">
        <v>370</v>
      </c>
      <c r="AR21" s="103">
        <v>176</v>
      </c>
      <c r="AS21" s="103">
        <v>95</v>
      </c>
      <c r="AT21" s="170">
        <v>641</v>
      </c>
      <c r="AU21" s="102">
        <v>359</v>
      </c>
      <c r="AV21" s="103">
        <v>183</v>
      </c>
      <c r="AW21" s="103">
        <v>111</v>
      </c>
      <c r="AX21" s="170">
        <v>653</v>
      </c>
      <c r="AY21" s="97">
        <v>4336</v>
      </c>
      <c r="AZ21" s="98">
        <v>2177</v>
      </c>
      <c r="BA21" s="98">
        <v>1218</v>
      </c>
      <c r="BB21" s="170">
        <v>7731</v>
      </c>
    </row>
    <row r="22" spans="2:54" x14ac:dyDescent="0.2">
      <c r="B22" s="99" t="s">
        <v>77</v>
      </c>
      <c r="C22" s="102">
        <v>17</v>
      </c>
      <c r="D22" s="103">
        <v>34</v>
      </c>
      <c r="E22" s="103">
        <v>4</v>
      </c>
      <c r="F22" s="114">
        <v>55</v>
      </c>
      <c r="G22" s="102">
        <v>11</v>
      </c>
      <c r="H22" s="103">
        <v>22</v>
      </c>
      <c r="I22" s="103">
        <v>10</v>
      </c>
      <c r="J22" s="114">
        <v>43</v>
      </c>
      <c r="K22" s="102">
        <v>23</v>
      </c>
      <c r="L22" s="103">
        <v>26</v>
      </c>
      <c r="M22" s="103">
        <v>12</v>
      </c>
      <c r="N22" s="170">
        <v>61</v>
      </c>
      <c r="O22" s="102">
        <v>13</v>
      </c>
      <c r="P22" s="103">
        <v>29</v>
      </c>
      <c r="Q22" s="103">
        <v>8</v>
      </c>
      <c r="R22" s="170">
        <v>50</v>
      </c>
      <c r="S22" s="102">
        <v>24</v>
      </c>
      <c r="T22" s="103">
        <v>24</v>
      </c>
      <c r="U22" s="103">
        <v>13</v>
      </c>
      <c r="V22" s="170">
        <v>61</v>
      </c>
      <c r="W22" s="102">
        <v>31</v>
      </c>
      <c r="X22" s="103">
        <v>30</v>
      </c>
      <c r="Y22" s="103">
        <v>13</v>
      </c>
      <c r="Z22" s="170">
        <v>74</v>
      </c>
      <c r="AA22" s="102">
        <v>26</v>
      </c>
      <c r="AB22" s="103">
        <v>26</v>
      </c>
      <c r="AC22" s="103">
        <v>9</v>
      </c>
      <c r="AD22" s="170">
        <v>61</v>
      </c>
      <c r="AE22" s="102">
        <v>34</v>
      </c>
      <c r="AF22" s="103">
        <v>33</v>
      </c>
      <c r="AG22" s="103">
        <v>8</v>
      </c>
      <c r="AH22" s="170">
        <v>75</v>
      </c>
      <c r="AI22" s="102">
        <v>28</v>
      </c>
      <c r="AJ22" s="103">
        <v>27</v>
      </c>
      <c r="AK22" s="103">
        <v>8</v>
      </c>
      <c r="AL22" s="170">
        <v>63</v>
      </c>
      <c r="AM22" s="102">
        <v>29</v>
      </c>
      <c r="AN22" s="103">
        <v>40</v>
      </c>
      <c r="AO22" s="103">
        <v>9</v>
      </c>
      <c r="AP22" s="170">
        <v>78</v>
      </c>
      <c r="AQ22" s="102">
        <v>24</v>
      </c>
      <c r="AR22" s="103">
        <v>38</v>
      </c>
      <c r="AS22" s="103">
        <v>18</v>
      </c>
      <c r="AT22" s="170">
        <v>80</v>
      </c>
      <c r="AU22" s="102">
        <v>18</v>
      </c>
      <c r="AV22" s="103">
        <v>29</v>
      </c>
      <c r="AW22" s="103">
        <v>19</v>
      </c>
      <c r="AX22" s="170">
        <v>66</v>
      </c>
      <c r="AY22" s="97">
        <v>278</v>
      </c>
      <c r="AZ22" s="98">
        <v>358</v>
      </c>
      <c r="BA22" s="98">
        <v>131</v>
      </c>
      <c r="BB22" s="170">
        <v>767</v>
      </c>
    </row>
    <row r="23" spans="2:54" x14ac:dyDescent="0.2">
      <c r="B23" s="99" t="s">
        <v>78</v>
      </c>
      <c r="C23" s="102">
        <v>0</v>
      </c>
      <c r="D23" s="103">
        <v>0</v>
      </c>
      <c r="E23" s="103">
        <v>0</v>
      </c>
      <c r="F23" s="114">
        <v>0</v>
      </c>
      <c r="G23" s="102">
        <v>0</v>
      </c>
      <c r="H23" s="103">
        <v>1</v>
      </c>
      <c r="I23" s="103">
        <v>0</v>
      </c>
      <c r="J23" s="114">
        <v>1</v>
      </c>
      <c r="K23" s="102">
        <v>0</v>
      </c>
      <c r="L23" s="103">
        <v>0</v>
      </c>
      <c r="M23" s="103">
        <v>0</v>
      </c>
      <c r="N23" s="170">
        <v>0</v>
      </c>
      <c r="O23" s="102">
        <v>0</v>
      </c>
      <c r="P23" s="103">
        <v>0</v>
      </c>
      <c r="Q23" s="103">
        <v>0</v>
      </c>
      <c r="R23" s="170">
        <v>0</v>
      </c>
      <c r="S23" s="102">
        <v>0</v>
      </c>
      <c r="T23" s="103">
        <v>1</v>
      </c>
      <c r="U23" s="103">
        <v>0</v>
      </c>
      <c r="V23" s="170">
        <v>1</v>
      </c>
      <c r="W23" s="102">
        <v>0</v>
      </c>
      <c r="X23" s="103">
        <v>1</v>
      </c>
      <c r="Y23" s="103">
        <v>0</v>
      </c>
      <c r="Z23" s="170">
        <v>1</v>
      </c>
      <c r="AA23" s="102">
        <v>1</v>
      </c>
      <c r="AB23" s="103">
        <v>1</v>
      </c>
      <c r="AC23" s="103">
        <v>0</v>
      </c>
      <c r="AD23" s="170">
        <v>2</v>
      </c>
      <c r="AE23" s="102">
        <v>0</v>
      </c>
      <c r="AF23" s="103">
        <v>3</v>
      </c>
      <c r="AG23" s="103">
        <v>0</v>
      </c>
      <c r="AH23" s="170">
        <v>3</v>
      </c>
      <c r="AI23" s="102">
        <v>0</v>
      </c>
      <c r="AJ23" s="103">
        <v>1</v>
      </c>
      <c r="AK23" s="103">
        <v>0</v>
      </c>
      <c r="AL23" s="170">
        <v>1</v>
      </c>
      <c r="AM23" s="102">
        <v>0</v>
      </c>
      <c r="AN23" s="103">
        <v>3</v>
      </c>
      <c r="AO23" s="103">
        <v>0</v>
      </c>
      <c r="AP23" s="170">
        <v>3</v>
      </c>
      <c r="AQ23" s="102">
        <v>0</v>
      </c>
      <c r="AR23" s="103">
        <v>1</v>
      </c>
      <c r="AS23" s="103">
        <v>0</v>
      </c>
      <c r="AT23" s="170">
        <v>1</v>
      </c>
      <c r="AU23" s="102">
        <v>0</v>
      </c>
      <c r="AV23" s="103">
        <v>0</v>
      </c>
      <c r="AW23" s="103">
        <v>0</v>
      </c>
      <c r="AX23" s="170">
        <v>0</v>
      </c>
      <c r="AY23" s="97">
        <v>1</v>
      </c>
      <c r="AZ23" s="98">
        <v>12</v>
      </c>
      <c r="BA23" s="98">
        <v>0</v>
      </c>
      <c r="BB23" s="170">
        <v>13</v>
      </c>
    </row>
    <row r="24" spans="2:54" s="146" customFormat="1" ht="15" x14ac:dyDescent="0.25">
      <c r="B24" s="68" t="s">
        <v>127</v>
      </c>
      <c r="C24" s="106">
        <v>6351</v>
      </c>
      <c r="D24" s="107">
        <v>6382</v>
      </c>
      <c r="E24" s="107">
        <v>1906</v>
      </c>
      <c r="F24" s="114">
        <v>14639</v>
      </c>
      <c r="G24" s="106">
        <v>5684</v>
      </c>
      <c r="H24" s="107">
        <v>5710</v>
      </c>
      <c r="I24" s="107">
        <v>1778</v>
      </c>
      <c r="J24" s="114">
        <v>13172</v>
      </c>
      <c r="K24" s="106">
        <v>7298</v>
      </c>
      <c r="L24" s="107">
        <v>7276</v>
      </c>
      <c r="M24" s="107">
        <v>2261</v>
      </c>
      <c r="N24" s="114">
        <v>16835</v>
      </c>
      <c r="O24" s="106">
        <v>6714</v>
      </c>
      <c r="P24" s="107">
        <v>6469</v>
      </c>
      <c r="Q24" s="107">
        <v>2091</v>
      </c>
      <c r="R24" s="119">
        <v>15274</v>
      </c>
      <c r="S24" s="106">
        <v>6989</v>
      </c>
      <c r="T24" s="107">
        <v>5914</v>
      </c>
      <c r="U24" s="107">
        <v>1941</v>
      </c>
      <c r="V24" s="119">
        <v>14844</v>
      </c>
      <c r="W24" s="106">
        <v>7021</v>
      </c>
      <c r="X24" s="107">
        <v>6424</v>
      </c>
      <c r="Y24" s="107">
        <v>2023</v>
      </c>
      <c r="Z24" s="119">
        <v>15468</v>
      </c>
      <c r="AA24" s="106">
        <v>6720</v>
      </c>
      <c r="AB24" s="107">
        <v>6084</v>
      </c>
      <c r="AC24" s="107">
        <v>1770</v>
      </c>
      <c r="AD24" s="119">
        <v>14574</v>
      </c>
      <c r="AE24" s="106">
        <v>7293</v>
      </c>
      <c r="AF24" s="107">
        <v>6284</v>
      </c>
      <c r="AG24" s="107">
        <v>2037</v>
      </c>
      <c r="AH24" s="119">
        <v>15614</v>
      </c>
      <c r="AI24" s="106">
        <v>6681</v>
      </c>
      <c r="AJ24" s="107">
        <v>6042</v>
      </c>
      <c r="AK24" s="107">
        <v>1845</v>
      </c>
      <c r="AL24" s="119">
        <v>14568</v>
      </c>
      <c r="AM24" s="106">
        <v>6491</v>
      </c>
      <c r="AN24" s="107">
        <v>6262</v>
      </c>
      <c r="AO24" s="107">
        <v>2009</v>
      </c>
      <c r="AP24" s="119">
        <v>14762</v>
      </c>
      <c r="AQ24" s="106">
        <v>6826</v>
      </c>
      <c r="AR24" s="107">
        <v>6574</v>
      </c>
      <c r="AS24" s="107">
        <v>2244</v>
      </c>
      <c r="AT24" s="119">
        <v>15644</v>
      </c>
      <c r="AU24" s="106">
        <v>6202</v>
      </c>
      <c r="AV24" s="107">
        <v>5959</v>
      </c>
      <c r="AW24" s="107">
        <v>2481</v>
      </c>
      <c r="AX24" s="119">
        <v>14642</v>
      </c>
      <c r="AY24" s="106">
        <v>80270</v>
      </c>
      <c r="AZ24" s="107">
        <v>75380</v>
      </c>
      <c r="BA24" s="107">
        <v>24386</v>
      </c>
      <c r="BB24" s="119">
        <v>180036</v>
      </c>
    </row>
    <row r="25" spans="2:54" ht="21" customHeight="1" x14ac:dyDescent="0.2">
      <c r="B25" s="165" t="s">
        <v>128</v>
      </c>
      <c r="C25" s="166"/>
      <c r="D25" s="167"/>
      <c r="E25" s="168"/>
      <c r="F25" s="169"/>
      <c r="G25" s="166"/>
      <c r="H25" s="167"/>
      <c r="I25" s="168"/>
      <c r="J25" s="169"/>
      <c r="K25" s="166"/>
      <c r="L25" s="167"/>
      <c r="M25" s="168"/>
      <c r="N25" s="169"/>
      <c r="O25" s="166"/>
      <c r="P25" s="167"/>
      <c r="Q25" s="168"/>
      <c r="R25" s="169"/>
      <c r="S25" s="166"/>
      <c r="T25" s="167"/>
      <c r="U25" s="168"/>
      <c r="V25" s="169"/>
      <c r="W25" s="166"/>
      <c r="X25" s="167"/>
      <c r="Y25" s="168"/>
      <c r="Z25" s="169"/>
      <c r="AA25" s="166"/>
      <c r="AB25" s="167"/>
      <c r="AC25" s="168"/>
      <c r="AD25" s="169"/>
      <c r="AE25" s="166"/>
      <c r="AF25" s="167"/>
      <c r="AG25" s="168"/>
      <c r="AH25" s="169"/>
      <c r="AI25" s="166"/>
      <c r="AJ25" s="167"/>
      <c r="AK25" s="168"/>
      <c r="AL25" s="169"/>
      <c r="AM25" s="166"/>
      <c r="AN25" s="167"/>
      <c r="AO25" s="168"/>
      <c r="AP25" s="169"/>
      <c r="AQ25" s="166"/>
      <c r="AR25" s="167"/>
      <c r="AS25" s="168"/>
      <c r="AT25" s="169"/>
      <c r="AU25" s="166"/>
      <c r="AV25" s="167"/>
      <c r="AW25" s="168"/>
      <c r="AX25" s="169"/>
      <c r="AY25" s="166"/>
      <c r="AZ25" s="167"/>
      <c r="BA25" s="168"/>
      <c r="BB25" s="169"/>
    </row>
    <row r="26" spans="2:54" x14ac:dyDescent="0.2">
      <c r="B26" s="66" t="s">
        <v>62</v>
      </c>
      <c r="C26" s="97">
        <v>82</v>
      </c>
      <c r="D26" s="98">
        <v>48</v>
      </c>
      <c r="E26" s="98">
        <v>21</v>
      </c>
      <c r="F26" s="114">
        <v>151</v>
      </c>
      <c r="G26" s="97">
        <v>79</v>
      </c>
      <c r="H26" s="98">
        <v>55</v>
      </c>
      <c r="I26" s="98">
        <v>15</v>
      </c>
      <c r="J26" s="114">
        <v>149</v>
      </c>
      <c r="K26" s="97">
        <v>76</v>
      </c>
      <c r="L26" s="98">
        <v>55</v>
      </c>
      <c r="M26" s="98">
        <v>20</v>
      </c>
      <c r="N26" s="114">
        <v>151</v>
      </c>
      <c r="O26" s="97">
        <v>82</v>
      </c>
      <c r="P26" s="98">
        <v>35</v>
      </c>
      <c r="Q26" s="98">
        <v>26</v>
      </c>
      <c r="R26" s="114">
        <v>143</v>
      </c>
      <c r="S26" s="97">
        <v>62</v>
      </c>
      <c r="T26" s="98">
        <v>38</v>
      </c>
      <c r="U26" s="98">
        <v>23</v>
      </c>
      <c r="V26" s="114">
        <v>123</v>
      </c>
      <c r="W26" s="97">
        <v>75</v>
      </c>
      <c r="X26" s="98">
        <v>52</v>
      </c>
      <c r="Y26" s="98">
        <v>22</v>
      </c>
      <c r="Z26" s="114">
        <v>149</v>
      </c>
      <c r="AA26" s="97">
        <v>75</v>
      </c>
      <c r="AB26" s="98">
        <v>45</v>
      </c>
      <c r="AC26" s="98">
        <v>26</v>
      </c>
      <c r="AD26" s="114">
        <v>146</v>
      </c>
      <c r="AE26" s="97">
        <v>63</v>
      </c>
      <c r="AF26" s="98">
        <v>41</v>
      </c>
      <c r="AG26" s="98">
        <v>26</v>
      </c>
      <c r="AH26" s="114">
        <v>130</v>
      </c>
      <c r="AI26" s="97">
        <v>52</v>
      </c>
      <c r="AJ26" s="98">
        <v>29</v>
      </c>
      <c r="AK26" s="98">
        <v>29</v>
      </c>
      <c r="AL26" s="114">
        <v>110</v>
      </c>
      <c r="AM26" s="97">
        <v>40</v>
      </c>
      <c r="AN26" s="98">
        <v>40</v>
      </c>
      <c r="AO26" s="98">
        <v>21</v>
      </c>
      <c r="AP26" s="114">
        <v>101</v>
      </c>
      <c r="AQ26" s="97">
        <v>55</v>
      </c>
      <c r="AR26" s="98">
        <v>40</v>
      </c>
      <c r="AS26" s="98">
        <v>26</v>
      </c>
      <c r="AT26" s="114">
        <v>121</v>
      </c>
      <c r="AU26" s="97">
        <v>83</v>
      </c>
      <c r="AV26" s="98">
        <v>47</v>
      </c>
      <c r="AW26" s="98">
        <v>41</v>
      </c>
      <c r="AX26" s="114">
        <v>171</v>
      </c>
      <c r="AY26" s="97">
        <v>824</v>
      </c>
      <c r="AZ26" s="98">
        <v>525</v>
      </c>
      <c r="BA26" s="98">
        <v>296</v>
      </c>
      <c r="BB26" s="114">
        <v>1645</v>
      </c>
    </row>
    <row r="27" spans="2:54" x14ac:dyDescent="0.2">
      <c r="B27" s="99" t="s">
        <v>63</v>
      </c>
      <c r="C27" s="102">
        <v>10</v>
      </c>
      <c r="D27" s="103">
        <v>4</v>
      </c>
      <c r="E27" s="103">
        <v>5</v>
      </c>
      <c r="F27" s="114">
        <v>19</v>
      </c>
      <c r="G27" s="102">
        <v>5</v>
      </c>
      <c r="H27" s="103">
        <v>8</v>
      </c>
      <c r="I27" s="103">
        <v>3</v>
      </c>
      <c r="J27" s="114">
        <v>16</v>
      </c>
      <c r="K27" s="102">
        <v>9</v>
      </c>
      <c r="L27" s="103">
        <v>5</v>
      </c>
      <c r="M27" s="103">
        <v>3</v>
      </c>
      <c r="N27" s="170">
        <v>17</v>
      </c>
      <c r="O27" s="102">
        <v>8</v>
      </c>
      <c r="P27" s="103">
        <v>9</v>
      </c>
      <c r="Q27" s="103">
        <v>5</v>
      </c>
      <c r="R27" s="170">
        <v>22</v>
      </c>
      <c r="S27" s="102">
        <v>10</v>
      </c>
      <c r="T27" s="103">
        <v>6</v>
      </c>
      <c r="U27" s="103">
        <v>0</v>
      </c>
      <c r="V27" s="170">
        <v>16</v>
      </c>
      <c r="W27" s="102">
        <v>19</v>
      </c>
      <c r="X27" s="103">
        <v>10</v>
      </c>
      <c r="Y27" s="103">
        <v>4</v>
      </c>
      <c r="Z27" s="170">
        <v>33</v>
      </c>
      <c r="AA27" s="102">
        <v>14</v>
      </c>
      <c r="AB27" s="103">
        <v>5</v>
      </c>
      <c r="AC27" s="103">
        <v>8</v>
      </c>
      <c r="AD27" s="170">
        <v>27</v>
      </c>
      <c r="AE27" s="102">
        <v>16</v>
      </c>
      <c r="AF27" s="103">
        <v>2</v>
      </c>
      <c r="AG27" s="103">
        <v>2</v>
      </c>
      <c r="AH27" s="170">
        <v>20</v>
      </c>
      <c r="AI27" s="102">
        <v>7</v>
      </c>
      <c r="AJ27" s="103">
        <v>4</v>
      </c>
      <c r="AK27" s="103">
        <v>1</v>
      </c>
      <c r="AL27" s="170">
        <v>12</v>
      </c>
      <c r="AM27" s="102">
        <v>11</v>
      </c>
      <c r="AN27" s="103">
        <v>7</v>
      </c>
      <c r="AO27" s="103">
        <v>5</v>
      </c>
      <c r="AP27" s="170">
        <v>23</v>
      </c>
      <c r="AQ27" s="102">
        <v>12</v>
      </c>
      <c r="AR27" s="103">
        <v>3</v>
      </c>
      <c r="AS27" s="103">
        <v>2</v>
      </c>
      <c r="AT27" s="170">
        <v>17</v>
      </c>
      <c r="AU27" s="102">
        <v>8</v>
      </c>
      <c r="AV27" s="103">
        <v>3</v>
      </c>
      <c r="AW27" s="103">
        <v>2</v>
      </c>
      <c r="AX27" s="170">
        <v>13</v>
      </c>
      <c r="AY27" s="97">
        <v>129</v>
      </c>
      <c r="AZ27" s="98">
        <v>66</v>
      </c>
      <c r="BA27" s="98">
        <v>40</v>
      </c>
      <c r="BB27" s="170">
        <v>235</v>
      </c>
    </row>
    <row r="28" spans="2:54" x14ac:dyDescent="0.2">
      <c r="B28" s="99" t="s">
        <v>64</v>
      </c>
      <c r="C28" s="102">
        <v>35</v>
      </c>
      <c r="D28" s="103">
        <v>4</v>
      </c>
      <c r="E28" s="103">
        <v>1</v>
      </c>
      <c r="F28" s="114">
        <v>40</v>
      </c>
      <c r="G28" s="102">
        <v>4</v>
      </c>
      <c r="H28" s="103">
        <v>1</v>
      </c>
      <c r="I28" s="103">
        <v>3</v>
      </c>
      <c r="J28" s="114">
        <v>8</v>
      </c>
      <c r="K28" s="102">
        <v>8</v>
      </c>
      <c r="L28" s="103">
        <v>2</v>
      </c>
      <c r="M28" s="103">
        <v>0</v>
      </c>
      <c r="N28" s="170">
        <v>10</v>
      </c>
      <c r="O28" s="102">
        <v>4</v>
      </c>
      <c r="P28" s="103">
        <v>12</v>
      </c>
      <c r="Q28" s="103">
        <v>2</v>
      </c>
      <c r="R28" s="170">
        <v>18</v>
      </c>
      <c r="S28" s="102">
        <v>10</v>
      </c>
      <c r="T28" s="103">
        <v>5</v>
      </c>
      <c r="U28" s="103">
        <v>5</v>
      </c>
      <c r="V28" s="170">
        <v>20</v>
      </c>
      <c r="W28" s="102">
        <v>5</v>
      </c>
      <c r="X28" s="103">
        <v>5</v>
      </c>
      <c r="Y28" s="103">
        <v>3</v>
      </c>
      <c r="Z28" s="170">
        <v>13</v>
      </c>
      <c r="AA28" s="102">
        <v>10</v>
      </c>
      <c r="AB28" s="103">
        <v>4</v>
      </c>
      <c r="AC28" s="103">
        <v>0</v>
      </c>
      <c r="AD28" s="170">
        <v>14</v>
      </c>
      <c r="AE28" s="102">
        <v>14</v>
      </c>
      <c r="AF28" s="103">
        <v>9</v>
      </c>
      <c r="AG28" s="103">
        <v>2</v>
      </c>
      <c r="AH28" s="170">
        <v>25</v>
      </c>
      <c r="AI28" s="102">
        <v>7</v>
      </c>
      <c r="AJ28" s="103">
        <v>6</v>
      </c>
      <c r="AK28" s="103">
        <v>0</v>
      </c>
      <c r="AL28" s="170">
        <v>13</v>
      </c>
      <c r="AM28" s="102">
        <v>5</v>
      </c>
      <c r="AN28" s="103">
        <v>1</v>
      </c>
      <c r="AO28" s="103">
        <v>3</v>
      </c>
      <c r="AP28" s="170">
        <v>9</v>
      </c>
      <c r="AQ28" s="102">
        <v>15</v>
      </c>
      <c r="AR28" s="103">
        <v>5</v>
      </c>
      <c r="AS28" s="103">
        <v>4</v>
      </c>
      <c r="AT28" s="170">
        <v>24</v>
      </c>
      <c r="AU28" s="102">
        <v>5</v>
      </c>
      <c r="AV28" s="103">
        <v>4</v>
      </c>
      <c r="AW28" s="103">
        <v>0</v>
      </c>
      <c r="AX28" s="170">
        <v>9</v>
      </c>
      <c r="AY28" s="97">
        <v>122</v>
      </c>
      <c r="AZ28" s="98">
        <v>58</v>
      </c>
      <c r="BA28" s="98">
        <v>23</v>
      </c>
      <c r="BB28" s="170">
        <v>203</v>
      </c>
    </row>
    <row r="29" spans="2:54" x14ac:dyDescent="0.2">
      <c r="B29" s="99" t="s">
        <v>65</v>
      </c>
      <c r="C29" s="102">
        <v>175</v>
      </c>
      <c r="D29" s="103">
        <v>110</v>
      </c>
      <c r="E29" s="103">
        <v>51</v>
      </c>
      <c r="F29" s="114">
        <v>336</v>
      </c>
      <c r="G29" s="102">
        <v>171</v>
      </c>
      <c r="H29" s="103">
        <v>109</v>
      </c>
      <c r="I29" s="103">
        <v>61</v>
      </c>
      <c r="J29" s="114">
        <v>341</v>
      </c>
      <c r="K29" s="102">
        <v>267</v>
      </c>
      <c r="L29" s="103">
        <v>181</v>
      </c>
      <c r="M29" s="103">
        <v>69</v>
      </c>
      <c r="N29" s="170">
        <v>517</v>
      </c>
      <c r="O29" s="102">
        <v>213</v>
      </c>
      <c r="P29" s="103">
        <v>150</v>
      </c>
      <c r="Q29" s="103">
        <v>86</v>
      </c>
      <c r="R29" s="170">
        <v>449</v>
      </c>
      <c r="S29" s="102">
        <v>250</v>
      </c>
      <c r="T29" s="103">
        <v>139</v>
      </c>
      <c r="U29" s="103">
        <v>68</v>
      </c>
      <c r="V29" s="170">
        <v>457</v>
      </c>
      <c r="W29" s="102">
        <v>264</v>
      </c>
      <c r="X29" s="103">
        <v>184</v>
      </c>
      <c r="Y29" s="103">
        <v>74</v>
      </c>
      <c r="Z29" s="170">
        <v>522</v>
      </c>
      <c r="AA29" s="102">
        <v>259</v>
      </c>
      <c r="AB29" s="103">
        <v>156</v>
      </c>
      <c r="AC29" s="103">
        <v>67</v>
      </c>
      <c r="AD29" s="170">
        <v>482</v>
      </c>
      <c r="AE29" s="102">
        <v>261</v>
      </c>
      <c r="AF29" s="103">
        <v>139</v>
      </c>
      <c r="AG29" s="103">
        <v>74</v>
      </c>
      <c r="AH29" s="170">
        <v>474</v>
      </c>
      <c r="AI29" s="102">
        <v>215</v>
      </c>
      <c r="AJ29" s="103">
        <v>129</v>
      </c>
      <c r="AK29" s="103">
        <v>81</v>
      </c>
      <c r="AL29" s="170">
        <v>425</v>
      </c>
      <c r="AM29" s="102">
        <v>191</v>
      </c>
      <c r="AN29" s="103">
        <v>134</v>
      </c>
      <c r="AO29" s="103">
        <v>67</v>
      </c>
      <c r="AP29" s="170">
        <v>392</v>
      </c>
      <c r="AQ29" s="102">
        <v>191</v>
      </c>
      <c r="AR29" s="103">
        <v>148</v>
      </c>
      <c r="AS29" s="103">
        <v>60</v>
      </c>
      <c r="AT29" s="170">
        <v>399</v>
      </c>
      <c r="AU29" s="102">
        <v>191</v>
      </c>
      <c r="AV29" s="103">
        <v>160</v>
      </c>
      <c r="AW29" s="103">
        <v>96</v>
      </c>
      <c r="AX29" s="170">
        <v>447</v>
      </c>
      <c r="AY29" s="97">
        <v>2648</v>
      </c>
      <c r="AZ29" s="98">
        <v>1739</v>
      </c>
      <c r="BA29" s="98">
        <v>854</v>
      </c>
      <c r="BB29" s="170">
        <v>5241</v>
      </c>
    </row>
    <row r="30" spans="2:54" x14ac:dyDescent="0.2">
      <c r="B30" s="99" t="s">
        <v>66</v>
      </c>
      <c r="C30" s="102">
        <v>4</v>
      </c>
      <c r="D30" s="103">
        <v>2</v>
      </c>
      <c r="E30" s="103">
        <v>0</v>
      </c>
      <c r="F30" s="114">
        <v>6</v>
      </c>
      <c r="G30" s="102">
        <v>3</v>
      </c>
      <c r="H30" s="103">
        <v>8</v>
      </c>
      <c r="I30" s="103">
        <v>1</v>
      </c>
      <c r="J30" s="114">
        <v>12</v>
      </c>
      <c r="K30" s="102">
        <v>7</v>
      </c>
      <c r="L30" s="103">
        <v>4</v>
      </c>
      <c r="M30" s="103">
        <v>3</v>
      </c>
      <c r="N30" s="170">
        <v>14</v>
      </c>
      <c r="O30" s="102">
        <v>5</v>
      </c>
      <c r="P30" s="103">
        <v>6</v>
      </c>
      <c r="Q30" s="103">
        <v>2</v>
      </c>
      <c r="R30" s="170">
        <v>13</v>
      </c>
      <c r="S30" s="102">
        <v>3</v>
      </c>
      <c r="T30" s="103">
        <v>1</v>
      </c>
      <c r="U30" s="103">
        <v>0</v>
      </c>
      <c r="V30" s="170">
        <v>4</v>
      </c>
      <c r="W30" s="102">
        <v>9</v>
      </c>
      <c r="X30" s="103">
        <v>10</v>
      </c>
      <c r="Y30" s="103">
        <v>1</v>
      </c>
      <c r="Z30" s="170">
        <v>20</v>
      </c>
      <c r="AA30" s="102">
        <v>11</v>
      </c>
      <c r="AB30" s="103">
        <v>10</v>
      </c>
      <c r="AC30" s="103">
        <v>4</v>
      </c>
      <c r="AD30" s="170">
        <v>25</v>
      </c>
      <c r="AE30" s="102">
        <v>6</v>
      </c>
      <c r="AF30" s="103">
        <v>8</v>
      </c>
      <c r="AG30" s="103">
        <v>1</v>
      </c>
      <c r="AH30" s="170">
        <v>15</v>
      </c>
      <c r="AI30" s="102">
        <v>7</v>
      </c>
      <c r="AJ30" s="103">
        <v>1</v>
      </c>
      <c r="AK30" s="103">
        <v>1</v>
      </c>
      <c r="AL30" s="170">
        <v>9</v>
      </c>
      <c r="AM30" s="102">
        <v>4</v>
      </c>
      <c r="AN30" s="103">
        <v>8</v>
      </c>
      <c r="AO30" s="103">
        <v>0</v>
      </c>
      <c r="AP30" s="170">
        <v>12</v>
      </c>
      <c r="AQ30" s="102">
        <v>7</v>
      </c>
      <c r="AR30" s="103">
        <v>3</v>
      </c>
      <c r="AS30" s="103">
        <v>2</v>
      </c>
      <c r="AT30" s="170">
        <v>12</v>
      </c>
      <c r="AU30" s="102">
        <v>5</v>
      </c>
      <c r="AV30" s="103">
        <v>7</v>
      </c>
      <c r="AW30" s="103">
        <v>3</v>
      </c>
      <c r="AX30" s="170">
        <v>15</v>
      </c>
      <c r="AY30" s="97">
        <v>71</v>
      </c>
      <c r="AZ30" s="98">
        <v>68</v>
      </c>
      <c r="BA30" s="98">
        <v>18</v>
      </c>
      <c r="BB30" s="170">
        <v>157</v>
      </c>
    </row>
    <row r="31" spans="2:54" x14ac:dyDescent="0.2">
      <c r="B31" s="99" t="s">
        <v>67</v>
      </c>
      <c r="C31" s="102">
        <v>90</v>
      </c>
      <c r="D31" s="103">
        <v>307</v>
      </c>
      <c r="E31" s="103">
        <v>33</v>
      </c>
      <c r="F31" s="114">
        <v>430</v>
      </c>
      <c r="G31" s="102">
        <v>79</v>
      </c>
      <c r="H31" s="103">
        <v>308</v>
      </c>
      <c r="I31" s="103">
        <v>50</v>
      </c>
      <c r="J31" s="114">
        <v>437</v>
      </c>
      <c r="K31" s="102">
        <v>119</v>
      </c>
      <c r="L31" s="103">
        <v>413</v>
      </c>
      <c r="M31" s="103">
        <v>66</v>
      </c>
      <c r="N31" s="170">
        <v>598</v>
      </c>
      <c r="O31" s="102">
        <v>105</v>
      </c>
      <c r="P31" s="103">
        <v>337</v>
      </c>
      <c r="Q31" s="103">
        <v>44</v>
      </c>
      <c r="R31" s="170">
        <v>486</v>
      </c>
      <c r="S31" s="102">
        <v>119</v>
      </c>
      <c r="T31" s="103">
        <v>364</v>
      </c>
      <c r="U31" s="103">
        <v>49</v>
      </c>
      <c r="V31" s="170">
        <v>532</v>
      </c>
      <c r="W31" s="102">
        <v>117</v>
      </c>
      <c r="X31" s="103">
        <v>434</v>
      </c>
      <c r="Y31" s="103">
        <v>52</v>
      </c>
      <c r="Z31" s="170">
        <v>603</v>
      </c>
      <c r="AA31" s="102">
        <v>123</v>
      </c>
      <c r="AB31" s="103">
        <v>359</v>
      </c>
      <c r="AC31" s="103">
        <v>55</v>
      </c>
      <c r="AD31" s="170">
        <v>537</v>
      </c>
      <c r="AE31" s="102">
        <v>117</v>
      </c>
      <c r="AF31" s="103">
        <v>398</v>
      </c>
      <c r="AG31" s="103">
        <v>57</v>
      </c>
      <c r="AH31" s="170">
        <v>572</v>
      </c>
      <c r="AI31" s="102">
        <v>101</v>
      </c>
      <c r="AJ31" s="103">
        <v>290</v>
      </c>
      <c r="AK31" s="103">
        <v>60</v>
      </c>
      <c r="AL31" s="170">
        <v>451</v>
      </c>
      <c r="AM31" s="102">
        <v>88</v>
      </c>
      <c r="AN31" s="103">
        <v>370</v>
      </c>
      <c r="AO31" s="103">
        <v>49</v>
      </c>
      <c r="AP31" s="170">
        <v>507</v>
      </c>
      <c r="AQ31" s="102">
        <v>91</v>
      </c>
      <c r="AR31" s="103">
        <v>360</v>
      </c>
      <c r="AS31" s="103">
        <v>77</v>
      </c>
      <c r="AT31" s="170">
        <v>528</v>
      </c>
      <c r="AU31" s="102">
        <v>97</v>
      </c>
      <c r="AV31" s="103">
        <v>336</v>
      </c>
      <c r="AW31" s="103">
        <v>82</v>
      </c>
      <c r="AX31" s="170">
        <v>515</v>
      </c>
      <c r="AY31" s="97">
        <v>1246</v>
      </c>
      <c r="AZ31" s="98">
        <v>4276</v>
      </c>
      <c r="BA31" s="98">
        <v>674</v>
      </c>
      <c r="BB31" s="170">
        <v>6196</v>
      </c>
    </row>
    <row r="32" spans="2:54" x14ac:dyDescent="0.2">
      <c r="B32" s="99" t="s">
        <v>68</v>
      </c>
      <c r="C32" s="102">
        <v>379</v>
      </c>
      <c r="D32" s="103">
        <v>216</v>
      </c>
      <c r="E32" s="103">
        <v>39</v>
      </c>
      <c r="F32" s="114">
        <v>634</v>
      </c>
      <c r="G32" s="102">
        <v>275</v>
      </c>
      <c r="H32" s="103">
        <v>161</v>
      </c>
      <c r="I32" s="103">
        <v>29</v>
      </c>
      <c r="J32" s="114">
        <v>465</v>
      </c>
      <c r="K32" s="102">
        <v>424</v>
      </c>
      <c r="L32" s="103">
        <v>278</v>
      </c>
      <c r="M32" s="103">
        <v>46</v>
      </c>
      <c r="N32" s="170">
        <v>748</v>
      </c>
      <c r="O32" s="102">
        <v>347</v>
      </c>
      <c r="P32" s="103">
        <v>265</v>
      </c>
      <c r="Q32" s="103">
        <v>43</v>
      </c>
      <c r="R32" s="170">
        <v>655</v>
      </c>
      <c r="S32" s="102">
        <v>412</v>
      </c>
      <c r="T32" s="103">
        <v>259</v>
      </c>
      <c r="U32" s="103">
        <v>42</v>
      </c>
      <c r="V32" s="170">
        <v>713</v>
      </c>
      <c r="W32" s="102">
        <v>447</v>
      </c>
      <c r="X32" s="103">
        <v>250</v>
      </c>
      <c r="Y32" s="103">
        <v>47</v>
      </c>
      <c r="Z32" s="170">
        <v>744</v>
      </c>
      <c r="AA32" s="102">
        <v>420</v>
      </c>
      <c r="AB32" s="103">
        <v>238</v>
      </c>
      <c r="AC32" s="103">
        <v>40</v>
      </c>
      <c r="AD32" s="170">
        <v>698</v>
      </c>
      <c r="AE32" s="102">
        <v>401</v>
      </c>
      <c r="AF32" s="103">
        <v>225</v>
      </c>
      <c r="AG32" s="103">
        <v>36</v>
      </c>
      <c r="AH32" s="170">
        <v>662</v>
      </c>
      <c r="AI32" s="102">
        <v>361</v>
      </c>
      <c r="AJ32" s="103">
        <v>208</v>
      </c>
      <c r="AK32" s="103">
        <v>28</v>
      </c>
      <c r="AL32" s="170">
        <v>597</v>
      </c>
      <c r="AM32" s="102">
        <v>334</v>
      </c>
      <c r="AN32" s="103">
        <v>226</v>
      </c>
      <c r="AO32" s="103">
        <v>43</v>
      </c>
      <c r="AP32" s="170">
        <v>603</v>
      </c>
      <c r="AQ32" s="102">
        <v>379</v>
      </c>
      <c r="AR32" s="103">
        <v>227</v>
      </c>
      <c r="AS32" s="103">
        <v>38</v>
      </c>
      <c r="AT32" s="170">
        <v>644</v>
      </c>
      <c r="AU32" s="102">
        <v>333</v>
      </c>
      <c r="AV32" s="103">
        <v>199</v>
      </c>
      <c r="AW32" s="103">
        <v>53</v>
      </c>
      <c r="AX32" s="170">
        <v>585</v>
      </c>
      <c r="AY32" s="97">
        <v>4512</v>
      </c>
      <c r="AZ32" s="98">
        <v>2752</v>
      </c>
      <c r="BA32" s="98">
        <v>484</v>
      </c>
      <c r="BB32" s="170">
        <v>7748</v>
      </c>
    </row>
    <row r="33" spans="2:54" x14ac:dyDescent="0.2">
      <c r="B33" s="99" t="s">
        <v>69</v>
      </c>
      <c r="C33" s="102">
        <v>116</v>
      </c>
      <c r="D33" s="103">
        <v>42</v>
      </c>
      <c r="E33" s="103">
        <v>23</v>
      </c>
      <c r="F33" s="114">
        <v>181</v>
      </c>
      <c r="G33" s="102">
        <v>95</v>
      </c>
      <c r="H33" s="103">
        <v>44</v>
      </c>
      <c r="I33" s="103">
        <v>21</v>
      </c>
      <c r="J33" s="114">
        <v>160</v>
      </c>
      <c r="K33" s="102">
        <v>123</v>
      </c>
      <c r="L33" s="103">
        <v>55</v>
      </c>
      <c r="M33" s="103">
        <v>24</v>
      </c>
      <c r="N33" s="170">
        <v>202</v>
      </c>
      <c r="O33" s="102">
        <v>110</v>
      </c>
      <c r="P33" s="103">
        <v>42</v>
      </c>
      <c r="Q33" s="103">
        <v>46</v>
      </c>
      <c r="R33" s="170">
        <v>198</v>
      </c>
      <c r="S33" s="102">
        <v>129</v>
      </c>
      <c r="T33" s="103">
        <v>36</v>
      </c>
      <c r="U33" s="103">
        <v>37</v>
      </c>
      <c r="V33" s="170">
        <v>202</v>
      </c>
      <c r="W33" s="102">
        <v>124</v>
      </c>
      <c r="X33" s="103">
        <v>48</v>
      </c>
      <c r="Y33" s="103">
        <v>48</v>
      </c>
      <c r="Z33" s="170">
        <v>220</v>
      </c>
      <c r="AA33" s="102">
        <v>158</v>
      </c>
      <c r="AB33" s="103">
        <v>72</v>
      </c>
      <c r="AC33" s="103">
        <v>45</v>
      </c>
      <c r="AD33" s="170">
        <v>275</v>
      </c>
      <c r="AE33" s="102">
        <v>129</v>
      </c>
      <c r="AF33" s="103">
        <v>46</v>
      </c>
      <c r="AG33" s="103">
        <v>35</v>
      </c>
      <c r="AH33" s="170">
        <v>210</v>
      </c>
      <c r="AI33" s="102">
        <v>122</v>
      </c>
      <c r="AJ33" s="103">
        <v>48</v>
      </c>
      <c r="AK33" s="103">
        <v>22</v>
      </c>
      <c r="AL33" s="170">
        <v>192</v>
      </c>
      <c r="AM33" s="102">
        <v>113</v>
      </c>
      <c r="AN33" s="103">
        <v>59</v>
      </c>
      <c r="AO33" s="103">
        <v>34</v>
      </c>
      <c r="AP33" s="170">
        <v>206</v>
      </c>
      <c r="AQ33" s="102">
        <v>127</v>
      </c>
      <c r="AR33" s="103">
        <v>49</v>
      </c>
      <c r="AS33" s="103">
        <v>33</v>
      </c>
      <c r="AT33" s="170">
        <v>209</v>
      </c>
      <c r="AU33" s="102">
        <v>146</v>
      </c>
      <c r="AV33" s="103">
        <v>50</v>
      </c>
      <c r="AW33" s="103">
        <v>38</v>
      </c>
      <c r="AX33" s="170">
        <v>234</v>
      </c>
      <c r="AY33" s="97">
        <v>1492</v>
      </c>
      <c r="AZ33" s="98">
        <v>591</v>
      </c>
      <c r="BA33" s="98">
        <v>406</v>
      </c>
      <c r="BB33" s="170">
        <v>2489</v>
      </c>
    </row>
    <row r="34" spans="2:54" x14ac:dyDescent="0.2">
      <c r="B34" s="99" t="s">
        <v>70</v>
      </c>
      <c r="C34" s="102">
        <v>88</v>
      </c>
      <c r="D34" s="103">
        <v>129</v>
      </c>
      <c r="E34" s="103">
        <v>56</v>
      </c>
      <c r="F34" s="114">
        <v>273</v>
      </c>
      <c r="G34" s="102">
        <v>102</v>
      </c>
      <c r="H34" s="103">
        <v>125</v>
      </c>
      <c r="I34" s="103">
        <v>36</v>
      </c>
      <c r="J34" s="114">
        <v>263</v>
      </c>
      <c r="K34" s="102">
        <v>122</v>
      </c>
      <c r="L34" s="103">
        <v>163</v>
      </c>
      <c r="M34" s="103">
        <v>63</v>
      </c>
      <c r="N34" s="170">
        <v>348</v>
      </c>
      <c r="O34" s="102">
        <v>117</v>
      </c>
      <c r="P34" s="103">
        <v>152</v>
      </c>
      <c r="Q34" s="103">
        <v>78</v>
      </c>
      <c r="R34" s="170">
        <v>347</v>
      </c>
      <c r="S34" s="102">
        <v>138</v>
      </c>
      <c r="T34" s="103">
        <v>144</v>
      </c>
      <c r="U34" s="103">
        <v>53</v>
      </c>
      <c r="V34" s="170">
        <v>335</v>
      </c>
      <c r="W34" s="102">
        <v>113</v>
      </c>
      <c r="X34" s="103">
        <v>164</v>
      </c>
      <c r="Y34" s="103">
        <v>49</v>
      </c>
      <c r="Z34" s="170">
        <v>326</v>
      </c>
      <c r="AA34" s="102">
        <v>130</v>
      </c>
      <c r="AB34" s="103">
        <v>124</v>
      </c>
      <c r="AC34" s="103">
        <v>37</v>
      </c>
      <c r="AD34" s="170">
        <v>291</v>
      </c>
      <c r="AE34" s="102">
        <v>139</v>
      </c>
      <c r="AF34" s="103">
        <v>166</v>
      </c>
      <c r="AG34" s="103">
        <v>44</v>
      </c>
      <c r="AH34" s="170">
        <v>349</v>
      </c>
      <c r="AI34" s="102">
        <v>115</v>
      </c>
      <c r="AJ34" s="103">
        <v>122</v>
      </c>
      <c r="AK34" s="103">
        <v>38</v>
      </c>
      <c r="AL34" s="170">
        <v>275</v>
      </c>
      <c r="AM34" s="102">
        <v>117</v>
      </c>
      <c r="AN34" s="103">
        <v>129</v>
      </c>
      <c r="AO34" s="103">
        <v>47</v>
      </c>
      <c r="AP34" s="170">
        <v>293</v>
      </c>
      <c r="AQ34" s="102">
        <v>125</v>
      </c>
      <c r="AR34" s="103">
        <v>142</v>
      </c>
      <c r="AS34" s="103">
        <v>41</v>
      </c>
      <c r="AT34" s="170">
        <v>308</v>
      </c>
      <c r="AU34" s="102">
        <v>118</v>
      </c>
      <c r="AV34" s="103">
        <v>160</v>
      </c>
      <c r="AW34" s="103">
        <v>67</v>
      </c>
      <c r="AX34" s="170">
        <v>345</v>
      </c>
      <c r="AY34" s="97">
        <v>1424</v>
      </c>
      <c r="AZ34" s="98">
        <v>1720</v>
      </c>
      <c r="BA34" s="98">
        <v>609</v>
      </c>
      <c r="BB34" s="170">
        <v>3753</v>
      </c>
    </row>
    <row r="35" spans="2:54" x14ac:dyDescent="0.2">
      <c r="B35" s="99" t="s">
        <v>71</v>
      </c>
      <c r="C35" s="102">
        <v>48</v>
      </c>
      <c r="D35" s="103">
        <v>90</v>
      </c>
      <c r="E35" s="103">
        <v>23</v>
      </c>
      <c r="F35" s="114">
        <v>161</v>
      </c>
      <c r="G35" s="102">
        <v>20</v>
      </c>
      <c r="H35" s="103">
        <v>67</v>
      </c>
      <c r="I35" s="103">
        <v>20</v>
      </c>
      <c r="J35" s="114">
        <v>107</v>
      </c>
      <c r="K35" s="102">
        <v>67</v>
      </c>
      <c r="L35" s="103">
        <v>140</v>
      </c>
      <c r="M35" s="103">
        <v>33</v>
      </c>
      <c r="N35" s="170">
        <v>240</v>
      </c>
      <c r="O35" s="102">
        <v>47</v>
      </c>
      <c r="P35" s="103">
        <v>107</v>
      </c>
      <c r="Q35" s="103">
        <v>23</v>
      </c>
      <c r="R35" s="170">
        <v>177</v>
      </c>
      <c r="S35" s="102">
        <v>64</v>
      </c>
      <c r="T35" s="103">
        <v>86</v>
      </c>
      <c r="U35" s="103">
        <v>17</v>
      </c>
      <c r="V35" s="170">
        <v>167</v>
      </c>
      <c r="W35" s="102">
        <v>59</v>
      </c>
      <c r="X35" s="103">
        <v>118</v>
      </c>
      <c r="Y35" s="103">
        <v>22</v>
      </c>
      <c r="Z35" s="170">
        <v>199</v>
      </c>
      <c r="AA35" s="102">
        <v>60</v>
      </c>
      <c r="AB35" s="103">
        <v>79</v>
      </c>
      <c r="AC35" s="103">
        <v>11</v>
      </c>
      <c r="AD35" s="170">
        <v>150</v>
      </c>
      <c r="AE35" s="102">
        <v>46</v>
      </c>
      <c r="AF35" s="103">
        <v>98</v>
      </c>
      <c r="AG35" s="103">
        <v>15</v>
      </c>
      <c r="AH35" s="170">
        <v>159</v>
      </c>
      <c r="AI35" s="102">
        <v>70</v>
      </c>
      <c r="AJ35" s="103">
        <v>98</v>
      </c>
      <c r="AK35" s="103">
        <v>22</v>
      </c>
      <c r="AL35" s="170">
        <v>190</v>
      </c>
      <c r="AM35" s="102">
        <v>57</v>
      </c>
      <c r="AN35" s="103">
        <v>95</v>
      </c>
      <c r="AO35" s="103">
        <v>15</v>
      </c>
      <c r="AP35" s="170">
        <v>167</v>
      </c>
      <c r="AQ35" s="102">
        <v>49</v>
      </c>
      <c r="AR35" s="103">
        <v>97</v>
      </c>
      <c r="AS35" s="103">
        <v>23</v>
      </c>
      <c r="AT35" s="170">
        <v>169</v>
      </c>
      <c r="AU35" s="102">
        <v>49</v>
      </c>
      <c r="AV35" s="103">
        <v>101</v>
      </c>
      <c r="AW35" s="103">
        <v>20</v>
      </c>
      <c r="AX35" s="170">
        <v>170</v>
      </c>
      <c r="AY35" s="97">
        <v>636</v>
      </c>
      <c r="AZ35" s="98">
        <v>1176</v>
      </c>
      <c r="BA35" s="98">
        <v>244</v>
      </c>
      <c r="BB35" s="170">
        <v>2056</v>
      </c>
    </row>
    <row r="36" spans="2:54" x14ac:dyDescent="0.2">
      <c r="B36" s="99" t="s">
        <v>72</v>
      </c>
      <c r="C36" s="102">
        <v>352</v>
      </c>
      <c r="D36" s="103">
        <v>361</v>
      </c>
      <c r="E36" s="103">
        <v>74</v>
      </c>
      <c r="F36" s="114">
        <v>787</v>
      </c>
      <c r="G36" s="102">
        <v>252</v>
      </c>
      <c r="H36" s="103">
        <v>343</v>
      </c>
      <c r="I36" s="103">
        <v>79</v>
      </c>
      <c r="J36" s="114">
        <v>674</v>
      </c>
      <c r="K36" s="102">
        <v>421</v>
      </c>
      <c r="L36" s="103">
        <v>411</v>
      </c>
      <c r="M36" s="103">
        <v>84</v>
      </c>
      <c r="N36" s="170">
        <v>916</v>
      </c>
      <c r="O36" s="102">
        <v>330</v>
      </c>
      <c r="P36" s="103">
        <v>376</v>
      </c>
      <c r="Q36" s="103">
        <v>96</v>
      </c>
      <c r="R36" s="170">
        <v>802</v>
      </c>
      <c r="S36" s="102">
        <v>420</v>
      </c>
      <c r="T36" s="103">
        <v>389</v>
      </c>
      <c r="U36" s="103">
        <v>74</v>
      </c>
      <c r="V36" s="170">
        <v>883</v>
      </c>
      <c r="W36" s="102">
        <v>422</v>
      </c>
      <c r="X36" s="103">
        <v>427</v>
      </c>
      <c r="Y36" s="103">
        <v>84</v>
      </c>
      <c r="Z36" s="170">
        <v>933</v>
      </c>
      <c r="AA36" s="102">
        <v>420</v>
      </c>
      <c r="AB36" s="103">
        <v>351</v>
      </c>
      <c r="AC36" s="103">
        <v>87</v>
      </c>
      <c r="AD36" s="170">
        <v>858</v>
      </c>
      <c r="AE36" s="102">
        <v>451</v>
      </c>
      <c r="AF36" s="103">
        <v>428</v>
      </c>
      <c r="AG36" s="103">
        <v>94</v>
      </c>
      <c r="AH36" s="170">
        <v>973</v>
      </c>
      <c r="AI36" s="102">
        <v>350</v>
      </c>
      <c r="AJ36" s="103">
        <v>359</v>
      </c>
      <c r="AK36" s="103">
        <v>96</v>
      </c>
      <c r="AL36" s="170">
        <v>805</v>
      </c>
      <c r="AM36" s="102">
        <v>364</v>
      </c>
      <c r="AN36" s="103">
        <v>423</v>
      </c>
      <c r="AO36" s="103">
        <v>87</v>
      </c>
      <c r="AP36" s="170">
        <v>874</v>
      </c>
      <c r="AQ36" s="102">
        <v>339</v>
      </c>
      <c r="AR36" s="103">
        <v>426</v>
      </c>
      <c r="AS36" s="103">
        <v>96</v>
      </c>
      <c r="AT36" s="170">
        <v>861</v>
      </c>
      <c r="AU36" s="102">
        <v>354</v>
      </c>
      <c r="AV36" s="103">
        <v>398</v>
      </c>
      <c r="AW36" s="103">
        <v>106</v>
      </c>
      <c r="AX36" s="170">
        <v>858</v>
      </c>
      <c r="AY36" s="97">
        <v>4475</v>
      </c>
      <c r="AZ36" s="98">
        <v>4692</v>
      </c>
      <c r="BA36" s="98">
        <v>1057</v>
      </c>
      <c r="BB36" s="170">
        <v>10224</v>
      </c>
    </row>
    <row r="37" spans="2:54" x14ac:dyDescent="0.2">
      <c r="B37" s="99" t="s">
        <v>73</v>
      </c>
      <c r="C37" s="102">
        <v>83</v>
      </c>
      <c r="D37" s="103">
        <v>93</v>
      </c>
      <c r="E37" s="103">
        <v>28</v>
      </c>
      <c r="F37" s="114">
        <v>204</v>
      </c>
      <c r="G37" s="102">
        <v>63</v>
      </c>
      <c r="H37" s="103">
        <v>55</v>
      </c>
      <c r="I37" s="103">
        <v>25</v>
      </c>
      <c r="J37" s="114">
        <v>143</v>
      </c>
      <c r="K37" s="102">
        <v>155</v>
      </c>
      <c r="L37" s="103">
        <v>123</v>
      </c>
      <c r="M37" s="103">
        <v>63</v>
      </c>
      <c r="N37" s="170">
        <v>341</v>
      </c>
      <c r="O37" s="102">
        <v>146</v>
      </c>
      <c r="P37" s="103">
        <v>132</v>
      </c>
      <c r="Q37" s="103">
        <v>70</v>
      </c>
      <c r="R37" s="170">
        <v>348</v>
      </c>
      <c r="S37" s="102">
        <v>150</v>
      </c>
      <c r="T37" s="103">
        <v>106</v>
      </c>
      <c r="U37" s="103">
        <v>54</v>
      </c>
      <c r="V37" s="170">
        <v>310</v>
      </c>
      <c r="W37" s="102">
        <v>147</v>
      </c>
      <c r="X37" s="103">
        <v>126</v>
      </c>
      <c r="Y37" s="103">
        <v>47</v>
      </c>
      <c r="Z37" s="170">
        <v>320</v>
      </c>
      <c r="AA37" s="102">
        <v>136</v>
      </c>
      <c r="AB37" s="103">
        <v>98</v>
      </c>
      <c r="AC37" s="103">
        <v>38</v>
      </c>
      <c r="AD37" s="170">
        <v>272</v>
      </c>
      <c r="AE37" s="102">
        <v>175</v>
      </c>
      <c r="AF37" s="103">
        <v>122</v>
      </c>
      <c r="AG37" s="103">
        <v>63</v>
      </c>
      <c r="AH37" s="170">
        <v>360</v>
      </c>
      <c r="AI37" s="102">
        <v>134</v>
      </c>
      <c r="AJ37" s="103">
        <v>108</v>
      </c>
      <c r="AK37" s="103">
        <v>54</v>
      </c>
      <c r="AL37" s="170">
        <v>296</v>
      </c>
      <c r="AM37" s="102">
        <v>123</v>
      </c>
      <c r="AN37" s="103">
        <v>113</v>
      </c>
      <c r="AO37" s="103">
        <v>58</v>
      </c>
      <c r="AP37" s="170">
        <v>294</v>
      </c>
      <c r="AQ37" s="102">
        <v>155</v>
      </c>
      <c r="AR37" s="103">
        <v>112</v>
      </c>
      <c r="AS37" s="103">
        <v>69</v>
      </c>
      <c r="AT37" s="170">
        <v>336</v>
      </c>
      <c r="AU37" s="102">
        <v>105</v>
      </c>
      <c r="AV37" s="103">
        <v>111</v>
      </c>
      <c r="AW37" s="103">
        <v>52</v>
      </c>
      <c r="AX37" s="170">
        <v>268</v>
      </c>
      <c r="AY37" s="97">
        <v>1572</v>
      </c>
      <c r="AZ37" s="98">
        <v>1299</v>
      </c>
      <c r="BA37" s="98">
        <v>621</v>
      </c>
      <c r="BB37" s="170">
        <v>3492</v>
      </c>
    </row>
    <row r="38" spans="2:54" x14ac:dyDescent="0.2">
      <c r="B38" s="99" t="s">
        <v>74</v>
      </c>
      <c r="C38" s="102">
        <v>88</v>
      </c>
      <c r="D38" s="103">
        <v>32</v>
      </c>
      <c r="E38" s="103">
        <v>18</v>
      </c>
      <c r="F38" s="114">
        <v>138</v>
      </c>
      <c r="G38" s="102">
        <v>37</v>
      </c>
      <c r="H38" s="103">
        <v>17</v>
      </c>
      <c r="I38" s="103">
        <v>9</v>
      </c>
      <c r="J38" s="114">
        <v>63</v>
      </c>
      <c r="K38" s="102">
        <v>171</v>
      </c>
      <c r="L38" s="103">
        <v>93</v>
      </c>
      <c r="M38" s="103">
        <v>40</v>
      </c>
      <c r="N38" s="170">
        <v>304</v>
      </c>
      <c r="O38" s="102">
        <v>160</v>
      </c>
      <c r="P38" s="103">
        <v>98</v>
      </c>
      <c r="Q38" s="103">
        <v>36</v>
      </c>
      <c r="R38" s="170">
        <v>294</v>
      </c>
      <c r="S38" s="102">
        <v>186</v>
      </c>
      <c r="T38" s="103">
        <v>91</v>
      </c>
      <c r="U38" s="103">
        <v>38</v>
      </c>
      <c r="V38" s="170">
        <v>315</v>
      </c>
      <c r="W38" s="102">
        <v>219</v>
      </c>
      <c r="X38" s="103">
        <v>114</v>
      </c>
      <c r="Y38" s="103">
        <v>38</v>
      </c>
      <c r="Z38" s="170">
        <v>371</v>
      </c>
      <c r="AA38" s="102">
        <v>129</v>
      </c>
      <c r="AB38" s="103">
        <v>76</v>
      </c>
      <c r="AC38" s="103">
        <v>34</v>
      </c>
      <c r="AD38" s="170">
        <v>239</v>
      </c>
      <c r="AE38" s="102">
        <v>203</v>
      </c>
      <c r="AF38" s="103">
        <v>127</v>
      </c>
      <c r="AG38" s="103">
        <v>45</v>
      </c>
      <c r="AH38" s="170">
        <v>375</v>
      </c>
      <c r="AI38" s="102">
        <v>170</v>
      </c>
      <c r="AJ38" s="103">
        <v>118</v>
      </c>
      <c r="AK38" s="103">
        <v>36</v>
      </c>
      <c r="AL38" s="170">
        <v>324</v>
      </c>
      <c r="AM38" s="102">
        <v>129</v>
      </c>
      <c r="AN38" s="103">
        <v>108</v>
      </c>
      <c r="AO38" s="103">
        <v>47</v>
      </c>
      <c r="AP38" s="170">
        <v>284</v>
      </c>
      <c r="AQ38" s="102">
        <v>163</v>
      </c>
      <c r="AR38" s="103">
        <v>92</v>
      </c>
      <c r="AS38" s="103">
        <v>40</v>
      </c>
      <c r="AT38" s="170">
        <v>295</v>
      </c>
      <c r="AU38" s="102">
        <v>133</v>
      </c>
      <c r="AV38" s="103">
        <v>78</v>
      </c>
      <c r="AW38" s="103">
        <v>53</v>
      </c>
      <c r="AX38" s="170">
        <v>264</v>
      </c>
      <c r="AY38" s="97">
        <v>1788</v>
      </c>
      <c r="AZ38" s="98">
        <v>1044</v>
      </c>
      <c r="BA38" s="98">
        <v>434</v>
      </c>
      <c r="BB38" s="170">
        <v>3266</v>
      </c>
    </row>
    <row r="39" spans="2:54" x14ac:dyDescent="0.2">
      <c r="B39" s="99" t="s">
        <v>75</v>
      </c>
      <c r="C39" s="102">
        <v>103</v>
      </c>
      <c r="D39" s="103">
        <v>80</v>
      </c>
      <c r="E39" s="103">
        <v>34</v>
      </c>
      <c r="F39" s="114">
        <v>217</v>
      </c>
      <c r="G39" s="102">
        <v>79</v>
      </c>
      <c r="H39" s="103">
        <v>57</v>
      </c>
      <c r="I39" s="103">
        <v>38</v>
      </c>
      <c r="J39" s="114">
        <v>174</v>
      </c>
      <c r="K39" s="102">
        <v>134</v>
      </c>
      <c r="L39" s="103">
        <v>64</v>
      </c>
      <c r="M39" s="103">
        <v>49</v>
      </c>
      <c r="N39" s="170">
        <v>247</v>
      </c>
      <c r="O39" s="102">
        <v>113</v>
      </c>
      <c r="P39" s="103">
        <v>61</v>
      </c>
      <c r="Q39" s="103">
        <v>41</v>
      </c>
      <c r="R39" s="170">
        <v>215</v>
      </c>
      <c r="S39" s="102">
        <v>170</v>
      </c>
      <c r="T39" s="103">
        <v>58</v>
      </c>
      <c r="U39" s="103">
        <v>51</v>
      </c>
      <c r="V39" s="170">
        <v>279</v>
      </c>
      <c r="W39" s="102">
        <v>154</v>
      </c>
      <c r="X39" s="103">
        <v>67</v>
      </c>
      <c r="Y39" s="103">
        <v>63</v>
      </c>
      <c r="Z39" s="170">
        <v>284</v>
      </c>
      <c r="AA39" s="102">
        <v>146</v>
      </c>
      <c r="AB39" s="103">
        <v>64</v>
      </c>
      <c r="AC39" s="103">
        <v>41</v>
      </c>
      <c r="AD39" s="170">
        <v>251</v>
      </c>
      <c r="AE39" s="102">
        <v>148</v>
      </c>
      <c r="AF39" s="103">
        <v>64</v>
      </c>
      <c r="AG39" s="103">
        <v>53</v>
      </c>
      <c r="AH39" s="170">
        <v>265</v>
      </c>
      <c r="AI39" s="102">
        <v>120</v>
      </c>
      <c r="AJ39" s="103">
        <v>64</v>
      </c>
      <c r="AK39" s="103">
        <v>34</v>
      </c>
      <c r="AL39" s="170">
        <v>218</v>
      </c>
      <c r="AM39" s="102">
        <v>122</v>
      </c>
      <c r="AN39" s="103">
        <v>58</v>
      </c>
      <c r="AO39" s="103">
        <v>45</v>
      </c>
      <c r="AP39" s="170">
        <v>225</v>
      </c>
      <c r="AQ39" s="102">
        <v>118</v>
      </c>
      <c r="AR39" s="103">
        <v>48</v>
      </c>
      <c r="AS39" s="103">
        <v>54</v>
      </c>
      <c r="AT39" s="170">
        <v>220</v>
      </c>
      <c r="AU39" s="102">
        <v>114</v>
      </c>
      <c r="AV39" s="103">
        <v>57</v>
      </c>
      <c r="AW39" s="103">
        <v>53</v>
      </c>
      <c r="AX39" s="170">
        <v>224</v>
      </c>
      <c r="AY39" s="97">
        <v>1521</v>
      </c>
      <c r="AZ39" s="98">
        <v>742</v>
      </c>
      <c r="BA39" s="98">
        <v>556</v>
      </c>
      <c r="BB39" s="170">
        <v>2819</v>
      </c>
    </row>
    <row r="40" spans="2:54" x14ac:dyDescent="0.2">
      <c r="B40" s="99" t="s">
        <v>76</v>
      </c>
      <c r="C40" s="102">
        <v>87</v>
      </c>
      <c r="D40" s="103">
        <v>53</v>
      </c>
      <c r="E40" s="103">
        <v>26</v>
      </c>
      <c r="F40" s="114">
        <v>166</v>
      </c>
      <c r="G40" s="102">
        <v>72</v>
      </c>
      <c r="H40" s="103">
        <v>62</v>
      </c>
      <c r="I40" s="103">
        <v>26</v>
      </c>
      <c r="J40" s="114">
        <v>160</v>
      </c>
      <c r="K40" s="102">
        <v>145</v>
      </c>
      <c r="L40" s="103">
        <v>75</v>
      </c>
      <c r="M40" s="103">
        <v>29</v>
      </c>
      <c r="N40" s="170">
        <v>249</v>
      </c>
      <c r="O40" s="102">
        <v>135</v>
      </c>
      <c r="P40" s="103">
        <v>83</v>
      </c>
      <c r="Q40" s="103">
        <v>30</v>
      </c>
      <c r="R40" s="170">
        <v>248</v>
      </c>
      <c r="S40" s="102">
        <v>170</v>
      </c>
      <c r="T40" s="103">
        <v>91</v>
      </c>
      <c r="U40" s="103">
        <v>39</v>
      </c>
      <c r="V40" s="170">
        <v>300</v>
      </c>
      <c r="W40" s="102">
        <v>141</v>
      </c>
      <c r="X40" s="103">
        <v>95</v>
      </c>
      <c r="Y40" s="103">
        <v>34</v>
      </c>
      <c r="Z40" s="170">
        <v>270</v>
      </c>
      <c r="AA40" s="102">
        <v>126</v>
      </c>
      <c r="AB40" s="103">
        <v>65</v>
      </c>
      <c r="AC40" s="103">
        <v>25</v>
      </c>
      <c r="AD40" s="170">
        <v>216</v>
      </c>
      <c r="AE40" s="102">
        <v>175</v>
      </c>
      <c r="AF40" s="103">
        <v>71</v>
      </c>
      <c r="AG40" s="103">
        <v>50</v>
      </c>
      <c r="AH40" s="170">
        <v>296</v>
      </c>
      <c r="AI40" s="102">
        <v>136</v>
      </c>
      <c r="AJ40" s="103">
        <v>69</v>
      </c>
      <c r="AK40" s="103">
        <v>22</v>
      </c>
      <c r="AL40" s="170">
        <v>227</v>
      </c>
      <c r="AM40" s="102">
        <v>127</v>
      </c>
      <c r="AN40" s="103">
        <v>45</v>
      </c>
      <c r="AO40" s="103">
        <v>34</v>
      </c>
      <c r="AP40" s="170">
        <v>206</v>
      </c>
      <c r="AQ40" s="102">
        <v>118</v>
      </c>
      <c r="AR40" s="103">
        <v>85</v>
      </c>
      <c r="AS40" s="103">
        <v>36</v>
      </c>
      <c r="AT40" s="170">
        <v>239</v>
      </c>
      <c r="AU40" s="102">
        <v>113</v>
      </c>
      <c r="AV40" s="103">
        <v>58</v>
      </c>
      <c r="AW40" s="103">
        <v>36</v>
      </c>
      <c r="AX40" s="170">
        <v>207</v>
      </c>
      <c r="AY40" s="97">
        <v>1545</v>
      </c>
      <c r="AZ40" s="98">
        <v>852</v>
      </c>
      <c r="BA40" s="98">
        <v>387</v>
      </c>
      <c r="BB40" s="170">
        <v>2784</v>
      </c>
    </row>
    <row r="41" spans="2:54" x14ac:dyDescent="0.2">
      <c r="B41" s="99" t="s">
        <v>77</v>
      </c>
      <c r="C41" s="102">
        <v>6</v>
      </c>
      <c r="D41" s="103">
        <v>9</v>
      </c>
      <c r="E41" s="103">
        <v>3</v>
      </c>
      <c r="F41" s="114">
        <v>18</v>
      </c>
      <c r="G41" s="102">
        <v>7</v>
      </c>
      <c r="H41" s="103">
        <v>9</v>
      </c>
      <c r="I41" s="103">
        <v>2</v>
      </c>
      <c r="J41" s="114">
        <v>18</v>
      </c>
      <c r="K41" s="102">
        <v>3</v>
      </c>
      <c r="L41" s="103">
        <v>22</v>
      </c>
      <c r="M41" s="103">
        <v>5</v>
      </c>
      <c r="N41" s="170">
        <v>30</v>
      </c>
      <c r="O41" s="102">
        <v>11</v>
      </c>
      <c r="P41" s="103">
        <v>9</v>
      </c>
      <c r="Q41" s="103">
        <v>3</v>
      </c>
      <c r="R41" s="170">
        <v>23</v>
      </c>
      <c r="S41" s="102">
        <v>22</v>
      </c>
      <c r="T41" s="103">
        <v>15</v>
      </c>
      <c r="U41" s="103">
        <v>2</v>
      </c>
      <c r="V41" s="170">
        <v>39</v>
      </c>
      <c r="W41" s="102">
        <v>16</v>
      </c>
      <c r="X41" s="103">
        <v>10</v>
      </c>
      <c r="Y41" s="103">
        <v>6</v>
      </c>
      <c r="Z41" s="170">
        <v>32</v>
      </c>
      <c r="AA41" s="102">
        <v>14</v>
      </c>
      <c r="AB41" s="103">
        <v>10</v>
      </c>
      <c r="AC41" s="103">
        <v>6</v>
      </c>
      <c r="AD41" s="170">
        <v>30</v>
      </c>
      <c r="AE41" s="102">
        <v>10</v>
      </c>
      <c r="AF41" s="103">
        <v>8</v>
      </c>
      <c r="AG41" s="103">
        <v>3</v>
      </c>
      <c r="AH41" s="170">
        <v>21</v>
      </c>
      <c r="AI41" s="102">
        <v>9</v>
      </c>
      <c r="AJ41" s="103">
        <v>14</v>
      </c>
      <c r="AK41" s="103">
        <v>1</v>
      </c>
      <c r="AL41" s="170">
        <v>24</v>
      </c>
      <c r="AM41" s="102">
        <v>15</v>
      </c>
      <c r="AN41" s="103">
        <v>12</v>
      </c>
      <c r="AO41" s="103">
        <v>6</v>
      </c>
      <c r="AP41" s="170">
        <v>33</v>
      </c>
      <c r="AQ41" s="102">
        <v>12</v>
      </c>
      <c r="AR41" s="103">
        <v>10</v>
      </c>
      <c r="AS41" s="103">
        <v>2</v>
      </c>
      <c r="AT41" s="170">
        <v>24</v>
      </c>
      <c r="AU41" s="102">
        <v>10</v>
      </c>
      <c r="AV41" s="103">
        <v>13</v>
      </c>
      <c r="AW41" s="103">
        <v>4</v>
      </c>
      <c r="AX41" s="170">
        <v>27</v>
      </c>
      <c r="AY41" s="97">
        <v>135</v>
      </c>
      <c r="AZ41" s="98">
        <v>141</v>
      </c>
      <c r="BA41" s="98">
        <v>43</v>
      </c>
      <c r="BB41" s="170">
        <v>319</v>
      </c>
    </row>
    <row r="42" spans="2:54" x14ac:dyDescent="0.2">
      <c r="B42" s="99" t="s">
        <v>78</v>
      </c>
      <c r="C42" s="102">
        <v>0</v>
      </c>
      <c r="D42" s="103">
        <v>0</v>
      </c>
      <c r="E42" s="103">
        <v>0</v>
      </c>
      <c r="F42" s="114">
        <v>0</v>
      </c>
      <c r="G42" s="102">
        <v>0</v>
      </c>
      <c r="H42" s="103">
        <v>0</v>
      </c>
      <c r="I42" s="103">
        <v>0</v>
      </c>
      <c r="J42" s="114">
        <v>0</v>
      </c>
      <c r="K42" s="102">
        <v>0</v>
      </c>
      <c r="L42" s="103">
        <v>0</v>
      </c>
      <c r="M42" s="103">
        <v>0</v>
      </c>
      <c r="N42" s="170">
        <v>0</v>
      </c>
      <c r="O42" s="102">
        <v>0</v>
      </c>
      <c r="P42" s="103">
        <v>0</v>
      </c>
      <c r="Q42" s="103">
        <v>0</v>
      </c>
      <c r="R42" s="170">
        <v>0</v>
      </c>
      <c r="S42" s="102">
        <v>0</v>
      </c>
      <c r="T42" s="103">
        <v>1</v>
      </c>
      <c r="U42" s="103">
        <v>0</v>
      </c>
      <c r="V42" s="170">
        <v>1</v>
      </c>
      <c r="W42" s="102">
        <v>0</v>
      </c>
      <c r="X42" s="103">
        <v>0</v>
      </c>
      <c r="Y42" s="103">
        <v>0</v>
      </c>
      <c r="Z42" s="170">
        <v>0</v>
      </c>
      <c r="AA42" s="102">
        <v>0</v>
      </c>
      <c r="AB42" s="103">
        <v>1</v>
      </c>
      <c r="AC42" s="103">
        <v>0</v>
      </c>
      <c r="AD42" s="170">
        <v>1</v>
      </c>
      <c r="AE42" s="102">
        <v>0</v>
      </c>
      <c r="AF42" s="103">
        <v>0</v>
      </c>
      <c r="AG42" s="103">
        <v>0</v>
      </c>
      <c r="AH42" s="170">
        <v>0</v>
      </c>
      <c r="AI42" s="102">
        <v>0</v>
      </c>
      <c r="AJ42" s="103">
        <v>0</v>
      </c>
      <c r="AK42" s="103">
        <v>0</v>
      </c>
      <c r="AL42" s="170">
        <v>0</v>
      </c>
      <c r="AM42" s="102">
        <v>0</v>
      </c>
      <c r="AN42" s="103">
        <v>0</v>
      </c>
      <c r="AO42" s="103">
        <v>0</v>
      </c>
      <c r="AP42" s="170">
        <v>0</v>
      </c>
      <c r="AQ42" s="102">
        <v>0</v>
      </c>
      <c r="AR42" s="103">
        <v>0</v>
      </c>
      <c r="AS42" s="103">
        <v>0</v>
      </c>
      <c r="AT42" s="170">
        <v>0</v>
      </c>
      <c r="AU42" s="102">
        <v>0</v>
      </c>
      <c r="AV42" s="103">
        <v>0</v>
      </c>
      <c r="AW42" s="103">
        <v>0</v>
      </c>
      <c r="AX42" s="170">
        <v>0</v>
      </c>
      <c r="AY42" s="97">
        <v>0</v>
      </c>
      <c r="AZ42" s="98">
        <v>2</v>
      </c>
      <c r="BA42" s="98">
        <v>0</v>
      </c>
      <c r="BB42" s="170">
        <v>2</v>
      </c>
    </row>
    <row r="43" spans="2:54" ht="15" x14ac:dyDescent="0.25">
      <c r="B43" s="68" t="s">
        <v>129</v>
      </c>
      <c r="C43" s="106">
        <v>1746</v>
      </c>
      <c r="D43" s="107">
        <v>1580</v>
      </c>
      <c r="E43" s="107">
        <v>435</v>
      </c>
      <c r="F43" s="114">
        <v>3761</v>
      </c>
      <c r="G43" s="106">
        <v>1343</v>
      </c>
      <c r="H43" s="107">
        <v>1429</v>
      </c>
      <c r="I43" s="107">
        <v>418</v>
      </c>
      <c r="J43" s="114">
        <v>3190</v>
      </c>
      <c r="K43" s="106">
        <v>2251</v>
      </c>
      <c r="L43" s="107">
        <v>2084</v>
      </c>
      <c r="M43" s="107">
        <v>597</v>
      </c>
      <c r="N43" s="114">
        <v>4932</v>
      </c>
      <c r="O43" s="106">
        <v>1933</v>
      </c>
      <c r="P43" s="107">
        <v>1874</v>
      </c>
      <c r="Q43" s="107">
        <v>631</v>
      </c>
      <c r="R43" s="119">
        <v>4438</v>
      </c>
      <c r="S43" s="106">
        <v>2315</v>
      </c>
      <c r="T43" s="107">
        <v>1829</v>
      </c>
      <c r="U43" s="107">
        <v>552</v>
      </c>
      <c r="V43" s="119">
        <v>4696</v>
      </c>
      <c r="W43" s="106">
        <v>2331</v>
      </c>
      <c r="X43" s="107">
        <v>2114</v>
      </c>
      <c r="Y43" s="107">
        <v>594</v>
      </c>
      <c r="Z43" s="119">
        <v>5039</v>
      </c>
      <c r="AA43" s="106">
        <v>2231</v>
      </c>
      <c r="AB43" s="107">
        <v>1757</v>
      </c>
      <c r="AC43" s="107">
        <v>524</v>
      </c>
      <c r="AD43" s="119">
        <v>4512</v>
      </c>
      <c r="AE43" s="106">
        <v>2354</v>
      </c>
      <c r="AF43" s="107">
        <v>1952</v>
      </c>
      <c r="AG43" s="107">
        <v>600</v>
      </c>
      <c r="AH43" s="119">
        <v>4906</v>
      </c>
      <c r="AI43" s="106">
        <v>1976</v>
      </c>
      <c r="AJ43" s="107">
        <v>1667</v>
      </c>
      <c r="AK43" s="107">
        <v>525</v>
      </c>
      <c r="AL43" s="119">
        <v>4168</v>
      </c>
      <c r="AM43" s="106">
        <v>1840</v>
      </c>
      <c r="AN43" s="107">
        <v>1828</v>
      </c>
      <c r="AO43" s="107">
        <v>561</v>
      </c>
      <c r="AP43" s="119">
        <v>4229</v>
      </c>
      <c r="AQ43" s="106">
        <v>1956</v>
      </c>
      <c r="AR43" s="107">
        <v>1847</v>
      </c>
      <c r="AS43" s="107">
        <v>603</v>
      </c>
      <c r="AT43" s="119">
        <v>4406</v>
      </c>
      <c r="AU43" s="106">
        <v>1864</v>
      </c>
      <c r="AV43" s="107">
        <v>1782</v>
      </c>
      <c r="AW43" s="107">
        <v>706</v>
      </c>
      <c r="AX43" s="119">
        <v>4352</v>
      </c>
      <c r="AY43" s="106">
        <v>24140</v>
      </c>
      <c r="AZ43" s="107">
        <v>21743</v>
      </c>
      <c r="BA43" s="107">
        <v>6746</v>
      </c>
      <c r="BB43" s="119">
        <v>52629</v>
      </c>
    </row>
    <row r="44" spans="2:54" ht="21.75" customHeight="1" x14ac:dyDescent="0.2">
      <c r="B44" s="165" t="s">
        <v>130</v>
      </c>
      <c r="C44" s="166"/>
      <c r="D44" s="167"/>
      <c r="E44" s="168"/>
      <c r="F44" s="169"/>
      <c r="G44" s="166"/>
      <c r="H44" s="167"/>
      <c r="I44" s="168"/>
      <c r="J44" s="169"/>
      <c r="K44" s="166"/>
      <c r="L44" s="167"/>
      <c r="M44" s="168"/>
      <c r="N44" s="169"/>
      <c r="O44" s="166"/>
      <c r="P44" s="167"/>
      <c r="Q44" s="168"/>
      <c r="R44" s="169"/>
      <c r="S44" s="166"/>
      <c r="T44" s="167"/>
      <c r="U44" s="168"/>
      <c r="V44" s="169"/>
      <c r="W44" s="166"/>
      <c r="X44" s="167"/>
      <c r="Y44" s="168"/>
      <c r="Z44" s="169"/>
      <c r="AA44" s="166"/>
      <c r="AB44" s="167"/>
      <c r="AC44" s="168"/>
      <c r="AD44" s="169"/>
      <c r="AE44" s="166"/>
      <c r="AF44" s="167"/>
      <c r="AG44" s="168"/>
      <c r="AH44" s="169"/>
      <c r="AI44" s="166"/>
      <c r="AJ44" s="167"/>
      <c r="AK44" s="168"/>
      <c r="AL44" s="169"/>
      <c r="AM44" s="166"/>
      <c r="AN44" s="167"/>
      <c r="AO44" s="168"/>
      <c r="AP44" s="169"/>
      <c r="AQ44" s="166"/>
      <c r="AR44" s="167"/>
      <c r="AS44" s="168"/>
      <c r="AT44" s="169"/>
      <c r="AU44" s="166"/>
      <c r="AV44" s="167"/>
      <c r="AW44" s="168"/>
      <c r="AX44" s="169"/>
      <c r="AY44" s="166"/>
      <c r="AZ44" s="167"/>
      <c r="BA44" s="168"/>
      <c r="BB44" s="169"/>
    </row>
    <row r="45" spans="2:54" ht="21" customHeight="1" x14ac:dyDescent="0.2">
      <c r="B45" s="66" t="s">
        <v>62</v>
      </c>
      <c r="C45" s="97">
        <v>882</v>
      </c>
      <c r="D45" s="98">
        <v>629</v>
      </c>
      <c r="E45" s="98">
        <v>202</v>
      </c>
      <c r="F45" s="114">
        <v>1713</v>
      </c>
      <c r="G45" s="97">
        <v>814</v>
      </c>
      <c r="H45" s="98">
        <v>688</v>
      </c>
      <c r="I45" s="98">
        <v>210</v>
      </c>
      <c r="J45" s="114">
        <v>1712</v>
      </c>
      <c r="K45" s="97">
        <v>838</v>
      </c>
      <c r="L45" s="98">
        <v>673</v>
      </c>
      <c r="M45" s="98">
        <v>219</v>
      </c>
      <c r="N45" s="114">
        <v>1730</v>
      </c>
      <c r="O45" s="97">
        <v>657</v>
      </c>
      <c r="P45" s="98">
        <v>568</v>
      </c>
      <c r="Q45" s="98">
        <v>207</v>
      </c>
      <c r="R45" s="114">
        <v>1432</v>
      </c>
      <c r="S45" s="97">
        <v>589</v>
      </c>
      <c r="T45" s="98">
        <v>431</v>
      </c>
      <c r="U45" s="98">
        <v>166</v>
      </c>
      <c r="V45" s="114">
        <v>1186</v>
      </c>
      <c r="W45" s="97">
        <v>636</v>
      </c>
      <c r="X45" s="98">
        <v>470</v>
      </c>
      <c r="Y45" s="98">
        <v>196</v>
      </c>
      <c r="Z45" s="114">
        <v>1302</v>
      </c>
      <c r="AA45" s="97">
        <v>661</v>
      </c>
      <c r="AB45" s="98">
        <v>522</v>
      </c>
      <c r="AC45" s="98">
        <v>173</v>
      </c>
      <c r="AD45" s="114">
        <v>1356</v>
      </c>
      <c r="AE45" s="97">
        <v>614</v>
      </c>
      <c r="AF45" s="98">
        <v>482</v>
      </c>
      <c r="AG45" s="98">
        <v>181</v>
      </c>
      <c r="AH45" s="114">
        <v>1277</v>
      </c>
      <c r="AI45" s="97">
        <v>527</v>
      </c>
      <c r="AJ45" s="98">
        <v>437</v>
      </c>
      <c r="AK45" s="98">
        <v>195</v>
      </c>
      <c r="AL45" s="114">
        <v>1159</v>
      </c>
      <c r="AM45" s="97">
        <v>529</v>
      </c>
      <c r="AN45" s="98">
        <v>432</v>
      </c>
      <c r="AO45" s="98">
        <v>194</v>
      </c>
      <c r="AP45" s="114">
        <v>1155</v>
      </c>
      <c r="AQ45" s="97">
        <v>693</v>
      </c>
      <c r="AR45" s="98">
        <v>513</v>
      </c>
      <c r="AS45" s="98">
        <v>235</v>
      </c>
      <c r="AT45" s="114">
        <v>1441</v>
      </c>
      <c r="AU45" s="97">
        <v>785</v>
      </c>
      <c r="AV45" s="98">
        <v>602</v>
      </c>
      <c r="AW45" s="98">
        <v>284</v>
      </c>
      <c r="AX45" s="114">
        <v>1671</v>
      </c>
      <c r="AY45" s="97">
        <v>8225</v>
      </c>
      <c r="AZ45" s="98">
        <v>6447</v>
      </c>
      <c r="BA45" s="98">
        <v>2462</v>
      </c>
      <c r="BB45" s="114">
        <v>17134</v>
      </c>
    </row>
    <row r="46" spans="2:54" x14ac:dyDescent="0.2">
      <c r="B46" s="99" t="s">
        <v>63</v>
      </c>
      <c r="C46" s="97">
        <v>63</v>
      </c>
      <c r="D46" s="98">
        <v>72</v>
      </c>
      <c r="E46" s="98">
        <v>46</v>
      </c>
      <c r="F46" s="114">
        <v>181</v>
      </c>
      <c r="G46" s="97">
        <v>57</v>
      </c>
      <c r="H46" s="98">
        <v>75</v>
      </c>
      <c r="I46" s="98">
        <v>42</v>
      </c>
      <c r="J46" s="114">
        <v>174</v>
      </c>
      <c r="K46" s="97">
        <v>76</v>
      </c>
      <c r="L46" s="98">
        <v>65</v>
      </c>
      <c r="M46" s="98">
        <v>30</v>
      </c>
      <c r="N46" s="170">
        <v>171</v>
      </c>
      <c r="O46" s="97">
        <v>93</v>
      </c>
      <c r="P46" s="98">
        <v>65</v>
      </c>
      <c r="Q46" s="98">
        <v>26</v>
      </c>
      <c r="R46" s="170">
        <v>184</v>
      </c>
      <c r="S46" s="97">
        <v>109</v>
      </c>
      <c r="T46" s="98">
        <v>54</v>
      </c>
      <c r="U46" s="98">
        <v>19</v>
      </c>
      <c r="V46" s="170">
        <v>182</v>
      </c>
      <c r="W46" s="97">
        <v>100</v>
      </c>
      <c r="X46" s="98">
        <v>83</v>
      </c>
      <c r="Y46" s="98">
        <v>42</v>
      </c>
      <c r="Z46" s="170">
        <v>225</v>
      </c>
      <c r="AA46" s="97">
        <v>92</v>
      </c>
      <c r="AB46" s="98">
        <v>53</v>
      </c>
      <c r="AC46" s="98">
        <v>26</v>
      </c>
      <c r="AD46" s="170">
        <v>171</v>
      </c>
      <c r="AE46" s="97">
        <v>105</v>
      </c>
      <c r="AF46" s="98">
        <v>59</v>
      </c>
      <c r="AG46" s="98">
        <v>34</v>
      </c>
      <c r="AH46" s="170">
        <v>198</v>
      </c>
      <c r="AI46" s="97">
        <v>71</v>
      </c>
      <c r="AJ46" s="98">
        <v>50</v>
      </c>
      <c r="AK46" s="98">
        <v>28</v>
      </c>
      <c r="AL46" s="170">
        <v>149</v>
      </c>
      <c r="AM46" s="97">
        <v>93</v>
      </c>
      <c r="AN46" s="98">
        <v>57</v>
      </c>
      <c r="AO46" s="98">
        <v>44</v>
      </c>
      <c r="AP46" s="170">
        <v>194</v>
      </c>
      <c r="AQ46" s="97">
        <v>111</v>
      </c>
      <c r="AR46" s="98">
        <v>44</v>
      </c>
      <c r="AS46" s="98">
        <v>31</v>
      </c>
      <c r="AT46" s="170">
        <v>186</v>
      </c>
      <c r="AU46" s="97">
        <v>56</v>
      </c>
      <c r="AV46" s="98">
        <v>37</v>
      </c>
      <c r="AW46" s="98">
        <v>35</v>
      </c>
      <c r="AX46" s="170">
        <v>128</v>
      </c>
      <c r="AY46" s="97">
        <v>1026</v>
      </c>
      <c r="AZ46" s="98">
        <v>714</v>
      </c>
      <c r="BA46" s="98">
        <v>403</v>
      </c>
      <c r="BB46" s="170">
        <v>2143</v>
      </c>
    </row>
    <row r="47" spans="2:54" x14ac:dyDescent="0.2">
      <c r="B47" s="99" t="s">
        <v>64</v>
      </c>
      <c r="C47" s="97">
        <v>79</v>
      </c>
      <c r="D47" s="98">
        <v>36</v>
      </c>
      <c r="E47" s="98">
        <v>10</v>
      </c>
      <c r="F47" s="114">
        <v>125</v>
      </c>
      <c r="G47" s="97">
        <v>58</v>
      </c>
      <c r="H47" s="98">
        <v>21</v>
      </c>
      <c r="I47" s="98">
        <v>12</v>
      </c>
      <c r="J47" s="114">
        <v>91</v>
      </c>
      <c r="K47" s="97">
        <v>49</v>
      </c>
      <c r="L47" s="98">
        <v>36</v>
      </c>
      <c r="M47" s="98">
        <v>6</v>
      </c>
      <c r="N47" s="170">
        <v>91</v>
      </c>
      <c r="O47" s="97">
        <v>37</v>
      </c>
      <c r="P47" s="98">
        <v>44</v>
      </c>
      <c r="Q47" s="98">
        <v>5</v>
      </c>
      <c r="R47" s="170">
        <v>86</v>
      </c>
      <c r="S47" s="97">
        <v>48</v>
      </c>
      <c r="T47" s="98">
        <v>43</v>
      </c>
      <c r="U47" s="98">
        <v>10</v>
      </c>
      <c r="V47" s="170">
        <v>101</v>
      </c>
      <c r="W47" s="97">
        <v>54</v>
      </c>
      <c r="X47" s="98">
        <v>37</v>
      </c>
      <c r="Y47" s="98">
        <v>9</v>
      </c>
      <c r="Z47" s="170">
        <v>100</v>
      </c>
      <c r="AA47" s="97">
        <v>47</v>
      </c>
      <c r="AB47" s="98">
        <v>36</v>
      </c>
      <c r="AC47" s="98">
        <v>9</v>
      </c>
      <c r="AD47" s="170">
        <v>92</v>
      </c>
      <c r="AE47" s="97">
        <v>48</v>
      </c>
      <c r="AF47" s="98">
        <v>44</v>
      </c>
      <c r="AG47" s="98">
        <v>5</v>
      </c>
      <c r="AH47" s="170">
        <v>97</v>
      </c>
      <c r="AI47" s="97">
        <v>35</v>
      </c>
      <c r="AJ47" s="98">
        <v>38</v>
      </c>
      <c r="AK47" s="98">
        <v>4</v>
      </c>
      <c r="AL47" s="170">
        <v>77</v>
      </c>
      <c r="AM47" s="97">
        <v>35</v>
      </c>
      <c r="AN47" s="98">
        <v>38</v>
      </c>
      <c r="AO47" s="98">
        <v>6</v>
      </c>
      <c r="AP47" s="170">
        <v>79</v>
      </c>
      <c r="AQ47" s="97">
        <v>52</v>
      </c>
      <c r="AR47" s="98">
        <v>48</v>
      </c>
      <c r="AS47" s="98">
        <v>10</v>
      </c>
      <c r="AT47" s="170">
        <v>110</v>
      </c>
      <c r="AU47" s="97">
        <v>24</v>
      </c>
      <c r="AV47" s="98">
        <v>34</v>
      </c>
      <c r="AW47" s="98">
        <v>14</v>
      </c>
      <c r="AX47" s="170">
        <v>72</v>
      </c>
      <c r="AY47" s="97">
        <v>566</v>
      </c>
      <c r="AZ47" s="98">
        <v>455</v>
      </c>
      <c r="BA47" s="98">
        <v>100</v>
      </c>
      <c r="BB47" s="170">
        <v>1121</v>
      </c>
    </row>
    <row r="48" spans="2:54" x14ac:dyDescent="0.2">
      <c r="B48" s="99" t="s">
        <v>65</v>
      </c>
      <c r="C48" s="97">
        <v>1252</v>
      </c>
      <c r="D48" s="98">
        <v>1021</v>
      </c>
      <c r="E48" s="98">
        <v>368</v>
      </c>
      <c r="F48" s="114">
        <v>2641</v>
      </c>
      <c r="G48" s="97">
        <v>1161</v>
      </c>
      <c r="H48" s="98">
        <v>917</v>
      </c>
      <c r="I48" s="98">
        <v>381</v>
      </c>
      <c r="J48" s="114">
        <v>2459</v>
      </c>
      <c r="K48" s="97">
        <v>1460</v>
      </c>
      <c r="L48" s="98">
        <v>1228</v>
      </c>
      <c r="M48" s="98">
        <v>424</v>
      </c>
      <c r="N48" s="170">
        <v>3112</v>
      </c>
      <c r="O48" s="97">
        <v>1378</v>
      </c>
      <c r="P48" s="98">
        <v>1025</v>
      </c>
      <c r="Q48" s="98">
        <v>450</v>
      </c>
      <c r="R48" s="170">
        <v>2853</v>
      </c>
      <c r="S48" s="97">
        <v>1450</v>
      </c>
      <c r="T48" s="98">
        <v>984</v>
      </c>
      <c r="U48" s="98">
        <v>386</v>
      </c>
      <c r="V48" s="170">
        <v>2820</v>
      </c>
      <c r="W48" s="97">
        <v>1402</v>
      </c>
      <c r="X48" s="98">
        <v>1105</v>
      </c>
      <c r="Y48" s="98">
        <v>406</v>
      </c>
      <c r="Z48" s="170">
        <v>2913</v>
      </c>
      <c r="AA48" s="97">
        <v>1415</v>
      </c>
      <c r="AB48" s="98">
        <v>1025</v>
      </c>
      <c r="AC48" s="98">
        <v>396</v>
      </c>
      <c r="AD48" s="170">
        <v>2836</v>
      </c>
      <c r="AE48" s="97">
        <v>1484</v>
      </c>
      <c r="AF48" s="98">
        <v>1014</v>
      </c>
      <c r="AG48" s="98">
        <v>417</v>
      </c>
      <c r="AH48" s="170">
        <v>2915</v>
      </c>
      <c r="AI48" s="97">
        <v>1289</v>
      </c>
      <c r="AJ48" s="98">
        <v>901</v>
      </c>
      <c r="AK48" s="98">
        <v>332</v>
      </c>
      <c r="AL48" s="170">
        <v>2522</v>
      </c>
      <c r="AM48" s="97">
        <v>1237</v>
      </c>
      <c r="AN48" s="98">
        <v>1036</v>
      </c>
      <c r="AO48" s="98">
        <v>351</v>
      </c>
      <c r="AP48" s="170">
        <v>2624</v>
      </c>
      <c r="AQ48" s="97">
        <v>1230</v>
      </c>
      <c r="AR48" s="98">
        <v>1020</v>
      </c>
      <c r="AS48" s="98">
        <v>395</v>
      </c>
      <c r="AT48" s="170">
        <v>2645</v>
      </c>
      <c r="AU48" s="97">
        <v>1096</v>
      </c>
      <c r="AV48" s="98">
        <v>934</v>
      </c>
      <c r="AW48" s="98">
        <v>489</v>
      </c>
      <c r="AX48" s="170">
        <v>2519</v>
      </c>
      <c r="AY48" s="97">
        <v>15854</v>
      </c>
      <c r="AZ48" s="98">
        <v>12210</v>
      </c>
      <c r="BA48" s="98">
        <v>4795</v>
      </c>
      <c r="BB48" s="170">
        <v>32859</v>
      </c>
    </row>
    <row r="49" spans="2:54" x14ac:dyDescent="0.2">
      <c r="B49" s="99" t="s">
        <v>66</v>
      </c>
      <c r="C49" s="97">
        <v>29</v>
      </c>
      <c r="D49" s="98">
        <v>21</v>
      </c>
      <c r="E49" s="98">
        <v>1</v>
      </c>
      <c r="F49" s="114">
        <v>51</v>
      </c>
      <c r="G49" s="97">
        <v>14</v>
      </c>
      <c r="H49" s="98">
        <v>22</v>
      </c>
      <c r="I49" s="98">
        <v>4</v>
      </c>
      <c r="J49" s="114">
        <v>40</v>
      </c>
      <c r="K49" s="97">
        <v>31</v>
      </c>
      <c r="L49" s="98">
        <v>25</v>
      </c>
      <c r="M49" s="98">
        <v>6</v>
      </c>
      <c r="N49" s="170">
        <v>62</v>
      </c>
      <c r="O49" s="97">
        <v>31</v>
      </c>
      <c r="P49" s="98">
        <v>22</v>
      </c>
      <c r="Q49" s="98">
        <v>5</v>
      </c>
      <c r="R49" s="170">
        <v>58</v>
      </c>
      <c r="S49" s="97">
        <v>21</v>
      </c>
      <c r="T49" s="98">
        <v>19</v>
      </c>
      <c r="U49" s="98">
        <v>2</v>
      </c>
      <c r="V49" s="170">
        <v>42</v>
      </c>
      <c r="W49" s="97">
        <v>30</v>
      </c>
      <c r="X49" s="98">
        <v>19</v>
      </c>
      <c r="Y49" s="98">
        <v>2</v>
      </c>
      <c r="Z49" s="170">
        <v>51</v>
      </c>
      <c r="AA49" s="97">
        <v>39</v>
      </c>
      <c r="AB49" s="98">
        <v>30</v>
      </c>
      <c r="AC49" s="98">
        <v>7</v>
      </c>
      <c r="AD49" s="170">
        <v>76</v>
      </c>
      <c r="AE49" s="97">
        <v>26</v>
      </c>
      <c r="AF49" s="98">
        <v>31</v>
      </c>
      <c r="AG49" s="98">
        <v>9</v>
      </c>
      <c r="AH49" s="170">
        <v>66</v>
      </c>
      <c r="AI49" s="97">
        <v>33</v>
      </c>
      <c r="AJ49" s="98">
        <v>13</v>
      </c>
      <c r="AK49" s="98">
        <v>3</v>
      </c>
      <c r="AL49" s="170">
        <v>49</v>
      </c>
      <c r="AM49" s="97">
        <v>19</v>
      </c>
      <c r="AN49" s="98">
        <v>24</v>
      </c>
      <c r="AO49" s="98">
        <v>2</v>
      </c>
      <c r="AP49" s="170">
        <v>45</v>
      </c>
      <c r="AQ49" s="97">
        <v>19</v>
      </c>
      <c r="AR49" s="98">
        <v>24</v>
      </c>
      <c r="AS49" s="98">
        <v>2</v>
      </c>
      <c r="AT49" s="170">
        <v>45</v>
      </c>
      <c r="AU49" s="97">
        <v>38</v>
      </c>
      <c r="AV49" s="98">
        <v>22</v>
      </c>
      <c r="AW49" s="98">
        <v>6</v>
      </c>
      <c r="AX49" s="170">
        <v>66</v>
      </c>
      <c r="AY49" s="97">
        <v>330</v>
      </c>
      <c r="AZ49" s="98">
        <v>272</v>
      </c>
      <c r="BA49" s="98">
        <v>49</v>
      </c>
      <c r="BB49" s="170">
        <v>651</v>
      </c>
    </row>
    <row r="50" spans="2:54" x14ac:dyDescent="0.2">
      <c r="B50" s="99" t="s">
        <v>67</v>
      </c>
      <c r="C50" s="97">
        <v>591</v>
      </c>
      <c r="D50" s="98">
        <v>1731</v>
      </c>
      <c r="E50" s="98">
        <v>234</v>
      </c>
      <c r="F50" s="114">
        <v>2556</v>
      </c>
      <c r="G50" s="97">
        <v>576</v>
      </c>
      <c r="H50" s="98">
        <v>1772</v>
      </c>
      <c r="I50" s="98">
        <v>205</v>
      </c>
      <c r="J50" s="114">
        <v>2553</v>
      </c>
      <c r="K50" s="97">
        <v>685</v>
      </c>
      <c r="L50" s="98">
        <v>2115</v>
      </c>
      <c r="M50" s="98">
        <v>319</v>
      </c>
      <c r="N50" s="170">
        <v>3119</v>
      </c>
      <c r="O50" s="97">
        <v>630</v>
      </c>
      <c r="P50" s="98">
        <v>1827</v>
      </c>
      <c r="Q50" s="98">
        <v>245</v>
      </c>
      <c r="R50" s="170">
        <v>2702</v>
      </c>
      <c r="S50" s="97">
        <v>677</v>
      </c>
      <c r="T50" s="98">
        <v>1699</v>
      </c>
      <c r="U50" s="98">
        <v>245</v>
      </c>
      <c r="V50" s="170">
        <v>2621</v>
      </c>
      <c r="W50" s="97">
        <v>711</v>
      </c>
      <c r="X50" s="98">
        <v>1857</v>
      </c>
      <c r="Y50" s="98">
        <v>259</v>
      </c>
      <c r="Z50" s="170">
        <v>2827</v>
      </c>
      <c r="AA50" s="97">
        <v>729</v>
      </c>
      <c r="AB50" s="98">
        <v>1760</v>
      </c>
      <c r="AC50" s="98">
        <v>273</v>
      </c>
      <c r="AD50" s="170">
        <v>2762</v>
      </c>
      <c r="AE50" s="97">
        <v>721</v>
      </c>
      <c r="AF50" s="98">
        <v>1775</v>
      </c>
      <c r="AG50" s="98">
        <v>298</v>
      </c>
      <c r="AH50" s="170">
        <v>2794</v>
      </c>
      <c r="AI50" s="97">
        <v>674</v>
      </c>
      <c r="AJ50" s="98">
        <v>1626</v>
      </c>
      <c r="AK50" s="98">
        <v>258</v>
      </c>
      <c r="AL50" s="170">
        <v>2558</v>
      </c>
      <c r="AM50" s="97">
        <v>621</v>
      </c>
      <c r="AN50" s="98">
        <v>1758</v>
      </c>
      <c r="AO50" s="98">
        <v>284</v>
      </c>
      <c r="AP50" s="170">
        <v>2663</v>
      </c>
      <c r="AQ50" s="97">
        <v>641</v>
      </c>
      <c r="AR50" s="98">
        <v>1926</v>
      </c>
      <c r="AS50" s="98">
        <v>351</v>
      </c>
      <c r="AT50" s="170">
        <v>2918</v>
      </c>
      <c r="AU50" s="97">
        <v>588</v>
      </c>
      <c r="AV50" s="98">
        <v>1656</v>
      </c>
      <c r="AW50" s="98">
        <v>380</v>
      </c>
      <c r="AX50" s="170">
        <v>2624</v>
      </c>
      <c r="AY50" s="97">
        <v>7844</v>
      </c>
      <c r="AZ50" s="98">
        <v>21502</v>
      </c>
      <c r="BA50" s="98">
        <v>3351</v>
      </c>
      <c r="BB50" s="170">
        <v>32697</v>
      </c>
    </row>
    <row r="51" spans="2:54" x14ac:dyDescent="0.2">
      <c r="B51" s="99" t="s">
        <v>68</v>
      </c>
      <c r="C51" s="97">
        <v>1596</v>
      </c>
      <c r="D51" s="98">
        <v>1016</v>
      </c>
      <c r="E51" s="98">
        <v>216</v>
      </c>
      <c r="F51" s="114">
        <v>2828</v>
      </c>
      <c r="G51" s="97">
        <v>1336</v>
      </c>
      <c r="H51" s="98">
        <v>826</v>
      </c>
      <c r="I51" s="98">
        <v>182</v>
      </c>
      <c r="J51" s="114">
        <v>2344</v>
      </c>
      <c r="K51" s="97">
        <v>1732</v>
      </c>
      <c r="L51" s="98">
        <v>1092</v>
      </c>
      <c r="M51" s="98">
        <v>250</v>
      </c>
      <c r="N51" s="170">
        <v>3074</v>
      </c>
      <c r="O51" s="97">
        <v>1576</v>
      </c>
      <c r="P51" s="98">
        <v>1039</v>
      </c>
      <c r="Q51" s="98">
        <v>213</v>
      </c>
      <c r="R51" s="170">
        <v>2828</v>
      </c>
      <c r="S51" s="97">
        <v>1699</v>
      </c>
      <c r="T51" s="98">
        <v>974</v>
      </c>
      <c r="U51" s="98">
        <v>184</v>
      </c>
      <c r="V51" s="170">
        <v>2857</v>
      </c>
      <c r="W51" s="97">
        <v>1795</v>
      </c>
      <c r="X51" s="98">
        <v>1014</v>
      </c>
      <c r="Y51" s="98">
        <v>220</v>
      </c>
      <c r="Z51" s="170">
        <v>3029</v>
      </c>
      <c r="AA51" s="97">
        <v>1712</v>
      </c>
      <c r="AB51" s="98">
        <v>971</v>
      </c>
      <c r="AC51" s="98">
        <v>199</v>
      </c>
      <c r="AD51" s="170">
        <v>2882</v>
      </c>
      <c r="AE51" s="97">
        <v>1742</v>
      </c>
      <c r="AF51" s="98">
        <v>1003</v>
      </c>
      <c r="AG51" s="98">
        <v>178</v>
      </c>
      <c r="AH51" s="170">
        <v>2923</v>
      </c>
      <c r="AI51" s="97">
        <v>1571</v>
      </c>
      <c r="AJ51" s="98">
        <v>955</v>
      </c>
      <c r="AK51" s="98">
        <v>187</v>
      </c>
      <c r="AL51" s="170">
        <v>2713</v>
      </c>
      <c r="AM51" s="97">
        <v>1538</v>
      </c>
      <c r="AN51" s="98">
        <v>969</v>
      </c>
      <c r="AO51" s="98">
        <v>225</v>
      </c>
      <c r="AP51" s="170">
        <v>2732</v>
      </c>
      <c r="AQ51" s="97">
        <v>1672</v>
      </c>
      <c r="AR51" s="98">
        <v>969</v>
      </c>
      <c r="AS51" s="98">
        <v>228</v>
      </c>
      <c r="AT51" s="170">
        <v>2869</v>
      </c>
      <c r="AU51" s="97">
        <v>1509</v>
      </c>
      <c r="AV51" s="98">
        <v>923</v>
      </c>
      <c r="AW51" s="98">
        <v>253</v>
      </c>
      <c r="AX51" s="170">
        <v>2685</v>
      </c>
      <c r="AY51" s="97">
        <v>19478</v>
      </c>
      <c r="AZ51" s="98">
        <v>11751</v>
      </c>
      <c r="BA51" s="98">
        <v>2535</v>
      </c>
      <c r="BB51" s="170">
        <v>33764</v>
      </c>
    </row>
    <row r="52" spans="2:54" x14ac:dyDescent="0.2">
      <c r="B52" s="99" t="s">
        <v>69</v>
      </c>
      <c r="C52" s="97">
        <v>564</v>
      </c>
      <c r="D52" s="98">
        <v>270</v>
      </c>
      <c r="E52" s="98">
        <v>139</v>
      </c>
      <c r="F52" s="114">
        <v>973</v>
      </c>
      <c r="G52" s="97">
        <v>525</v>
      </c>
      <c r="H52" s="98">
        <v>243</v>
      </c>
      <c r="I52" s="98">
        <v>144</v>
      </c>
      <c r="J52" s="114">
        <v>912</v>
      </c>
      <c r="K52" s="97">
        <v>663</v>
      </c>
      <c r="L52" s="98">
        <v>325</v>
      </c>
      <c r="M52" s="98">
        <v>174</v>
      </c>
      <c r="N52" s="170">
        <v>1162</v>
      </c>
      <c r="O52" s="97">
        <v>584</v>
      </c>
      <c r="P52" s="98">
        <v>288</v>
      </c>
      <c r="Q52" s="98">
        <v>191</v>
      </c>
      <c r="R52" s="170">
        <v>1063</v>
      </c>
      <c r="S52" s="97">
        <v>628</v>
      </c>
      <c r="T52" s="98">
        <v>276</v>
      </c>
      <c r="U52" s="98">
        <v>186</v>
      </c>
      <c r="V52" s="170">
        <v>1090</v>
      </c>
      <c r="W52" s="97">
        <v>604</v>
      </c>
      <c r="X52" s="98">
        <v>310</v>
      </c>
      <c r="Y52" s="98">
        <v>180</v>
      </c>
      <c r="Z52" s="170">
        <v>1094</v>
      </c>
      <c r="AA52" s="97">
        <v>596</v>
      </c>
      <c r="AB52" s="98">
        <v>356</v>
      </c>
      <c r="AC52" s="98">
        <v>194</v>
      </c>
      <c r="AD52" s="170">
        <v>1146</v>
      </c>
      <c r="AE52" s="97">
        <v>657</v>
      </c>
      <c r="AF52" s="98">
        <v>338</v>
      </c>
      <c r="AG52" s="98">
        <v>179</v>
      </c>
      <c r="AH52" s="170">
        <v>1174</v>
      </c>
      <c r="AI52" s="97">
        <v>607</v>
      </c>
      <c r="AJ52" s="98">
        <v>292</v>
      </c>
      <c r="AK52" s="98">
        <v>158</v>
      </c>
      <c r="AL52" s="170">
        <v>1057</v>
      </c>
      <c r="AM52" s="97">
        <v>629</v>
      </c>
      <c r="AN52" s="98">
        <v>352</v>
      </c>
      <c r="AO52" s="98">
        <v>188</v>
      </c>
      <c r="AP52" s="170">
        <v>1169</v>
      </c>
      <c r="AQ52" s="97">
        <v>625</v>
      </c>
      <c r="AR52" s="98">
        <v>306</v>
      </c>
      <c r="AS52" s="98">
        <v>179</v>
      </c>
      <c r="AT52" s="170">
        <v>1110</v>
      </c>
      <c r="AU52" s="97">
        <v>615</v>
      </c>
      <c r="AV52" s="98">
        <v>311</v>
      </c>
      <c r="AW52" s="98">
        <v>212</v>
      </c>
      <c r="AX52" s="170">
        <v>1138</v>
      </c>
      <c r="AY52" s="97">
        <v>7297</v>
      </c>
      <c r="AZ52" s="98">
        <v>3667</v>
      </c>
      <c r="BA52" s="98">
        <v>2124</v>
      </c>
      <c r="BB52" s="170">
        <v>13088</v>
      </c>
    </row>
    <row r="53" spans="2:54" x14ac:dyDescent="0.2">
      <c r="B53" s="99" t="s">
        <v>70</v>
      </c>
      <c r="C53" s="97">
        <v>568</v>
      </c>
      <c r="D53" s="98">
        <v>855</v>
      </c>
      <c r="E53" s="98">
        <v>407</v>
      </c>
      <c r="F53" s="114">
        <v>1830</v>
      </c>
      <c r="G53" s="97">
        <v>556</v>
      </c>
      <c r="H53" s="98">
        <v>685</v>
      </c>
      <c r="I53" s="98">
        <v>320</v>
      </c>
      <c r="J53" s="114">
        <v>1561</v>
      </c>
      <c r="K53" s="97">
        <v>660</v>
      </c>
      <c r="L53" s="98">
        <v>931</v>
      </c>
      <c r="M53" s="98">
        <v>402</v>
      </c>
      <c r="N53" s="170">
        <v>1993</v>
      </c>
      <c r="O53" s="97">
        <v>567</v>
      </c>
      <c r="P53" s="98">
        <v>897</v>
      </c>
      <c r="Q53" s="98">
        <v>374</v>
      </c>
      <c r="R53" s="170">
        <v>1838</v>
      </c>
      <c r="S53" s="97">
        <v>611</v>
      </c>
      <c r="T53" s="98">
        <v>764</v>
      </c>
      <c r="U53" s="98">
        <v>351</v>
      </c>
      <c r="V53" s="170">
        <v>1726</v>
      </c>
      <c r="W53" s="97">
        <v>645</v>
      </c>
      <c r="X53" s="98">
        <v>879</v>
      </c>
      <c r="Y53" s="98">
        <v>351</v>
      </c>
      <c r="Z53" s="170">
        <v>1875</v>
      </c>
      <c r="AA53" s="97">
        <v>633</v>
      </c>
      <c r="AB53" s="98">
        <v>863</v>
      </c>
      <c r="AC53" s="98">
        <v>249</v>
      </c>
      <c r="AD53" s="170">
        <v>1745</v>
      </c>
      <c r="AE53" s="97">
        <v>607</v>
      </c>
      <c r="AF53" s="98">
        <v>886</v>
      </c>
      <c r="AG53" s="98">
        <v>298</v>
      </c>
      <c r="AH53" s="170">
        <v>1791</v>
      </c>
      <c r="AI53" s="97">
        <v>621</v>
      </c>
      <c r="AJ53" s="98">
        <v>820</v>
      </c>
      <c r="AK53" s="98">
        <v>283</v>
      </c>
      <c r="AL53" s="170">
        <v>1724</v>
      </c>
      <c r="AM53" s="97">
        <v>577</v>
      </c>
      <c r="AN53" s="98">
        <v>865</v>
      </c>
      <c r="AO53" s="98">
        <v>259</v>
      </c>
      <c r="AP53" s="170">
        <v>1701</v>
      </c>
      <c r="AQ53" s="97">
        <v>621</v>
      </c>
      <c r="AR53" s="98">
        <v>899</v>
      </c>
      <c r="AS53" s="98">
        <v>277</v>
      </c>
      <c r="AT53" s="170">
        <v>1797</v>
      </c>
      <c r="AU53" s="97">
        <v>579</v>
      </c>
      <c r="AV53" s="98">
        <v>876</v>
      </c>
      <c r="AW53" s="98">
        <v>357</v>
      </c>
      <c r="AX53" s="170">
        <v>1812</v>
      </c>
      <c r="AY53" s="97">
        <v>7245</v>
      </c>
      <c r="AZ53" s="98">
        <v>10220</v>
      </c>
      <c r="BA53" s="98">
        <v>3928</v>
      </c>
      <c r="BB53" s="170">
        <v>21393</v>
      </c>
    </row>
    <row r="54" spans="2:54" x14ac:dyDescent="0.2">
      <c r="B54" s="99" t="s">
        <v>71</v>
      </c>
      <c r="C54" s="97">
        <v>105</v>
      </c>
      <c r="D54" s="98">
        <v>189</v>
      </c>
      <c r="E54" s="98">
        <v>43</v>
      </c>
      <c r="F54" s="114">
        <v>337</v>
      </c>
      <c r="G54" s="97">
        <v>61</v>
      </c>
      <c r="H54" s="98">
        <v>157</v>
      </c>
      <c r="I54" s="98">
        <v>36</v>
      </c>
      <c r="J54" s="114">
        <v>254</v>
      </c>
      <c r="K54" s="97">
        <v>117</v>
      </c>
      <c r="L54" s="98">
        <v>236</v>
      </c>
      <c r="M54" s="98">
        <v>54</v>
      </c>
      <c r="N54" s="170">
        <v>407</v>
      </c>
      <c r="O54" s="97">
        <v>103</v>
      </c>
      <c r="P54" s="98">
        <v>193</v>
      </c>
      <c r="Q54" s="98">
        <v>36</v>
      </c>
      <c r="R54" s="170">
        <v>332</v>
      </c>
      <c r="S54" s="97">
        <v>119</v>
      </c>
      <c r="T54" s="98">
        <v>166</v>
      </c>
      <c r="U54" s="98">
        <v>26</v>
      </c>
      <c r="V54" s="170">
        <v>311</v>
      </c>
      <c r="W54" s="97">
        <v>120</v>
      </c>
      <c r="X54" s="98">
        <v>203</v>
      </c>
      <c r="Y54" s="98">
        <v>38</v>
      </c>
      <c r="Z54" s="170">
        <v>361</v>
      </c>
      <c r="AA54" s="97">
        <v>107</v>
      </c>
      <c r="AB54" s="98">
        <v>143</v>
      </c>
      <c r="AC54" s="98">
        <v>21</v>
      </c>
      <c r="AD54" s="170">
        <v>271</v>
      </c>
      <c r="AE54" s="97">
        <v>102</v>
      </c>
      <c r="AF54" s="98">
        <v>175</v>
      </c>
      <c r="AG54" s="98">
        <v>37</v>
      </c>
      <c r="AH54" s="170">
        <v>314</v>
      </c>
      <c r="AI54" s="97">
        <v>121</v>
      </c>
      <c r="AJ54" s="98">
        <v>208</v>
      </c>
      <c r="AK54" s="98">
        <v>39</v>
      </c>
      <c r="AL54" s="170">
        <v>368</v>
      </c>
      <c r="AM54" s="97">
        <v>116</v>
      </c>
      <c r="AN54" s="98">
        <v>184</v>
      </c>
      <c r="AO54" s="98">
        <v>34</v>
      </c>
      <c r="AP54" s="170">
        <v>334</v>
      </c>
      <c r="AQ54" s="97">
        <v>101</v>
      </c>
      <c r="AR54" s="98">
        <v>210</v>
      </c>
      <c r="AS54" s="98">
        <v>43</v>
      </c>
      <c r="AT54" s="170">
        <v>354</v>
      </c>
      <c r="AU54" s="97">
        <v>101</v>
      </c>
      <c r="AV54" s="98">
        <v>193</v>
      </c>
      <c r="AW54" s="98">
        <v>44</v>
      </c>
      <c r="AX54" s="170">
        <v>338</v>
      </c>
      <c r="AY54" s="97">
        <v>1273</v>
      </c>
      <c r="AZ54" s="98">
        <v>2257</v>
      </c>
      <c r="BA54" s="98">
        <v>451</v>
      </c>
      <c r="BB54" s="170">
        <v>3981</v>
      </c>
    </row>
    <row r="55" spans="2:54" x14ac:dyDescent="0.2">
      <c r="B55" s="99" t="s">
        <v>72</v>
      </c>
      <c r="C55" s="97">
        <v>1126</v>
      </c>
      <c r="D55" s="98">
        <v>1294</v>
      </c>
      <c r="E55" s="98">
        <v>284</v>
      </c>
      <c r="F55" s="114">
        <v>2704</v>
      </c>
      <c r="G55" s="97">
        <v>994</v>
      </c>
      <c r="H55" s="98">
        <v>1091</v>
      </c>
      <c r="I55" s="98">
        <v>288</v>
      </c>
      <c r="J55" s="114">
        <v>2373</v>
      </c>
      <c r="K55" s="97">
        <v>1316</v>
      </c>
      <c r="L55" s="98">
        <v>1343</v>
      </c>
      <c r="M55" s="98">
        <v>339</v>
      </c>
      <c r="N55" s="170">
        <v>2998</v>
      </c>
      <c r="O55" s="97">
        <v>1121</v>
      </c>
      <c r="P55" s="98">
        <v>1175</v>
      </c>
      <c r="Q55" s="98">
        <v>334</v>
      </c>
      <c r="R55" s="170">
        <v>2630</v>
      </c>
      <c r="S55" s="97">
        <v>1300</v>
      </c>
      <c r="T55" s="98">
        <v>1203</v>
      </c>
      <c r="U55" s="98">
        <v>286</v>
      </c>
      <c r="V55" s="170">
        <v>2789</v>
      </c>
      <c r="W55" s="97">
        <v>1229</v>
      </c>
      <c r="X55" s="98">
        <v>1314</v>
      </c>
      <c r="Y55" s="98">
        <v>293</v>
      </c>
      <c r="Z55" s="170">
        <v>2836</v>
      </c>
      <c r="AA55" s="97">
        <v>1242</v>
      </c>
      <c r="AB55" s="98">
        <v>1110</v>
      </c>
      <c r="AC55" s="98">
        <v>306</v>
      </c>
      <c r="AD55" s="170">
        <v>2658</v>
      </c>
      <c r="AE55" s="97">
        <v>1376</v>
      </c>
      <c r="AF55" s="98">
        <v>1227</v>
      </c>
      <c r="AG55" s="98">
        <v>302</v>
      </c>
      <c r="AH55" s="170">
        <v>2905</v>
      </c>
      <c r="AI55" s="97">
        <v>1136</v>
      </c>
      <c r="AJ55" s="98">
        <v>1152</v>
      </c>
      <c r="AK55" s="98">
        <v>284</v>
      </c>
      <c r="AL55" s="170">
        <v>2572</v>
      </c>
      <c r="AM55" s="97">
        <v>1088</v>
      </c>
      <c r="AN55" s="98">
        <v>1250</v>
      </c>
      <c r="AO55" s="98">
        <v>320</v>
      </c>
      <c r="AP55" s="170">
        <v>2658</v>
      </c>
      <c r="AQ55" s="97">
        <v>1117</v>
      </c>
      <c r="AR55" s="98">
        <v>1256</v>
      </c>
      <c r="AS55" s="98">
        <v>379</v>
      </c>
      <c r="AT55" s="170">
        <v>2752</v>
      </c>
      <c r="AU55" s="97">
        <v>1102</v>
      </c>
      <c r="AV55" s="98">
        <v>1161</v>
      </c>
      <c r="AW55" s="98">
        <v>398</v>
      </c>
      <c r="AX55" s="170">
        <v>2661</v>
      </c>
      <c r="AY55" s="97">
        <v>14147</v>
      </c>
      <c r="AZ55" s="98">
        <v>14576</v>
      </c>
      <c r="BA55" s="98">
        <v>3813</v>
      </c>
      <c r="BB55" s="170">
        <v>32536</v>
      </c>
    </row>
    <row r="56" spans="2:54" x14ac:dyDescent="0.2">
      <c r="B56" s="99" t="s">
        <v>73</v>
      </c>
      <c r="C56" s="97">
        <v>289</v>
      </c>
      <c r="D56" s="98">
        <v>285</v>
      </c>
      <c r="E56" s="98">
        <v>113</v>
      </c>
      <c r="F56" s="114">
        <v>687</v>
      </c>
      <c r="G56" s="97">
        <v>215</v>
      </c>
      <c r="H56" s="98">
        <v>205</v>
      </c>
      <c r="I56" s="98">
        <v>100</v>
      </c>
      <c r="J56" s="114">
        <v>520</v>
      </c>
      <c r="K56" s="97">
        <v>503</v>
      </c>
      <c r="L56" s="98">
        <v>496</v>
      </c>
      <c r="M56" s="98">
        <v>196</v>
      </c>
      <c r="N56" s="170">
        <v>1195</v>
      </c>
      <c r="O56" s="97">
        <v>465</v>
      </c>
      <c r="P56" s="98">
        <v>447</v>
      </c>
      <c r="Q56" s="98">
        <v>223</v>
      </c>
      <c r="R56" s="170">
        <v>1135</v>
      </c>
      <c r="S56" s="97">
        <v>520</v>
      </c>
      <c r="T56" s="98">
        <v>397</v>
      </c>
      <c r="U56" s="98">
        <v>196</v>
      </c>
      <c r="V56" s="170">
        <v>1113</v>
      </c>
      <c r="W56" s="97">
        <v>442</v>
      </c>
      <c r="X56" s="98">
        <v>437</v>
      </c>
      <c r="Y56" s="98">
        <v>166</v>
      </c>
      <c r="Z56" s="170">
        <v>1045</v>
      </c>
      <c r="AA56" s="97">
        <v>400</v>
      </c>
      <c r="AB56" s="98">
        <v>334</v>
      </c>
      <c r="AC56" s="98">
        <v>133</v>
      </c>
      <c r="AD56" s="170">
        <v>867</v>
      </c>
      <c r="AE56" s="97">
        <v>535</v>
      </c>
      <c r="AF56" s="98">
        <v>424</v>
      </c>
      <c r="AG56" s="98">
        <v>247</v>
      </c>
      <c r="AH56" s="170">
        <v>1206</v>
      </c>
      <c r="AI56" s="97">
        <v>501</v>
      </c>
      <c r="AJ56" s="98">
        <v>476</v>
      </c>
      <c r="AK56" s="98">
        <v>230</v>
      </c>
      <c r="AL56" s="170">
        <v>1207</v>
      </c>
      <c r="AM56" s="97">
        <v>470</v>
      </c>
      <c r="AN56" s="98">
        <v>427</v>
      </c>
      <c r="AO56" s="98">
        <v>252</v>
      </c>
      <c r="AP56" s="170">
        <v>1149</v>
      </c>
      <c r="AQ56" s="97">
        <v>532</v>
      </c>
      <c r="AR56" s="98">
        <v>452</v>
      </c>
      <c r="AS56" s="98">
        <v>260</v>
      </c>
      <c r="AT56" s="170">
        <v>1244</v>
      </c>
      <c r="AU56" s="97">
        <v>397</v>
      </c>
      <c r="AV56" s="98">
        <v>347</v>
      </c>
      <c r="AW56" s="98">
        <v>231</v>
      </c>
      <c r="AX56" s="170">
        <v>975</v>
      </c>
      <c r="AY56" s="97">
        <v>5269</v>
      </c>
      <c r="AZ56" s="98">
        <v>4727</v>
      </c>
      <c r="BA56" s="98">
        <v>2347</v>
      </c>
      <c r="BB56" s="170">
        <v>12343</v>
      </c>
    </row>
    <row r="57" spans="2:54" x14ac:dyDescent="0.2">
      <c r="B57" s="99" t="s">
        <v>74</v>
      </c>
      <c r="C57" s="97">
        <v>244</v>
      </c>
      <c r="D57" s="98">
        <v>111</v>
      </c>
      <c r="E57" s="98">
        <v>44</v>
      </c>
      <c r="F57" s="114">
        <v>399</v>
      </c>
      <c r="G57" s="97">
        <v>120</v>
      </c>
      <c r="H57" s="98">
        <v>75</v>
      </c>
      <c r="I57" s="98">
        <v>30</v>
      </c>
      <c r="J57" s="114">
        <v>225</v>
      </c>
      <c r="K57" s="97">
        <v>526</v>
      </c>
      <c r="L57" s="98">
        <v>315</v>
      </c>
      <c r="M57" s="98">
        <v>127</v>
      </c>
      <c r="N57" s="170">
        <v>968</v>
      </c>
      <c r="O57" s="97">
        <v>519</v>
      </c>
      <c r="P57" s="98">
        <v>291</v>
      </c>
      <c r="Q57" s="98">
        <v>137</v>
      </c>
      <c r="R57" s="170">
        <v>947</v>
      </c>
      <c r="S57" s="97">
        <v>555</v>
      </c>
      <c r="T57" s="98">
        <v>269</v>
      </c>
      <c r="U57" s="98">
        <v>134</v>
      </c>
      <c r="V57" s="170">
        <v>958</v>
      </c>
      <c r="W57" s="97">
        <v>631</v>
      </c>
      <c r="X57" s="98">
        <v>341</v>
      </c>
      <c r="Y57" s="98">
        <v>128</v>
      </c>
      <c r="Z57" s="170">
        <v>1100</v>
      </c>
      <c r="AA57" s="97">
        <v>393</v>
      </c>
      <c r="AB57" s="98">
        <v>238</v>
      </c>
      <c r="AC57" s="98">
        <v>85</v>
      </c>
      <c r="AD57" s="170">
        <v>716</v>
      </c>
      <c r="AE57" s="97">
        <v>645</v>
      </c>
      <c r="AF57" s="98">
        <v>346</v>
      </c>
      <c r="AG57" s="98">
        <v>139</v>
      </c>
      <c r="AH57" s="170">
        <v>1130</v>
      </c>
      <c r="AI57" s="97">
        <v>582</v>
      </c>
      <c r="AJ57" s="98">
        <v>325</v>
      </c>
      <c r="AK57" s="98">
        <v>133</v>
      </c>
      <c r="AL57" s="170">
        <v>1040</v>
      </c>
      <c r="AM57" s="97">
        <v>506</v>
      </c>
      <c r="AN57" s="98">
        <v>311</v>
      </c>
      <c r="AO57" s="98">
        <v>175</v>
      </c>
      <c r="AP57" s="170">
        <v>992</v>
      </c>
      <c r="AQ57" s="97">
        <v>524</v>
      </c>
      <c r="AR57" s="98">
        <v>317</v>
      </c>
      <c r="AS57" s="98">
        <v>167</v>
      </c>
      <c r="AT57" s="170">
        <v>1008</v>
      </c>
      <c r="AU57" s="97">
        <v>401</v>
      </c>
      <c r="AV57" s="98">
        <v>233</v>
      </c>
      <c r="AW57" s="98">
        <v>150</v>
      </c>
      <c r="AX57" s="170">
        <v>784</v>
      </c>
      <c r="AY57" s="97">
        <v>5646</v>
      </c>
      <c r="AZ57" s="98">
        <v>3172</v>
      </c>
      <c r="BA57" s="98">
        <v>1449</v>
      </c>
      <c r="BB57" s="170">
        <v>10267</v>
      </c>
    </row>
    <row r="58" spans="2:54" x14ac:dyDescent="0.2">
      <c r="B58" s="99" t="s">
        <v>75</v>
      </c>
      <c r="C58" s="97">
        <v>286</v>
      </c>
      <c r="D58" s="98">
        <v>155</v>
      </c>
      <c r="E58" s="98">
        <v>94</v>
      </c>
      <c r="F58" s="114">
        <v>535</v>
      </c>
      <c r="G58" s="97">
        <v>218</v>
      </c>
      <c r="H58" s="98">
        <v>113</v>
      </c>
      <c r="I58" s="98">
        <v>95</v>
      </c>
      <c r="J58" s="114">
        <v>426</v>
      </c>
      <c r="K58" s="97">
        <v>339</v>
      </c>
      <c r="L58" s="98">
        <v>132</v>
      </c>
      <c r="M58" s="98">
        <v>151</v>
      </c>
      <c r="N58" s="170">
        <v>622</v>
      </c>
      <c r="O58" s="97">
        <v>320</v>
      </c>
      <c r="P58" s="98">
        <v>138</v>
      </c>
      <c r="Q58" s="98">
        <v>130</v>
      </c>
      <c r="R58" s="170">
        <v>588</v>
      </c>
      <c r="S58" s="97">
        <v>379</v>
      </c>
      <c r="T58" s="98">
        <v>134</v>
      </c>
      <c r="U58" s="98">
        <v>135</v>
      </c>
      <c r="V58" s="170">
        <v>648</v>
      </c>
      <c r="W58" s="97">
        <v>393</v>
      </c>
      <c r="X58" s="98">
        <v>151</v>
      </c>
      <c r="Y58" s="98">
        <v>139</v>
      </c>
      <c r="Z58" s="170">
        <v>683</v>
      </c>
      <c r="AA58" s="97">
        <v>365</v>
      </c>
      <c r="AB58" s="98">
        <v>152</v>
      </c>
      <c r="AC58" s="98">
        <v>103</v>
      </c>
      <c r="AD58" s="170">
        <v>620</v>
      </c>
      <c r="AE58" s="97">
        <v>378</v>
      </c>
      <c r="AF58" s="98">
        <v>133</v>
      </c>
      <c r="AG58" s="98">
        <v>160</v>
      </c>
      <c r="AH58" s="170">
        <v>671</v>
      </c>
      <c r="AI58" s="97">
        <v>334</v>
      </c>
      <c r="AJ58" s="98">
        <v>124</v>
      </c>
      <c r="AK58" s="98">
        <v>117</v>
      </c>
      <c r="AL58" s="170">
        <v>575</v>
      </c>
      <c r="AM58" s="97">
        <v>308</v>
      </c>
      <c r="AN58" s="98">
        <v>123</v>
      </c>
      <c r="AO58" s="98">
        <v>119</v>
      </c>
      <c r="AP58" s="170">
        <v>550</v>
      </c>
      <c r="AQ58" s="97">
        <v>320</v>
      </c>
      <c r="AR58" s="98">
        <v>127</v>
      </c>
      <c r="AS58" s="98">
        <v>139</v>
      </c>
      <c r="AT58" s="170">
        <v>586</v>
      </c>
      <c r="AU58" s="97">
        <v>275</v>
      </c>
      <c r="AV58" s="98">
        <v>129</v>
      </c>
      <c r="AW58" s="98">
        <v>164</v>
      </c>
      <c r="AX58" s="170">
        <v>568</v>
      </c>
      <c r="AY58" s="97">
        <v>3915</v>
      </c>
      <c r="AZ58" s="98">
        <v>1611</v>
      </c>
      <c r="BA58" s="98">
        <v>1546</v>
      </c>
      <c r="BB58" s="170">
        <v>7072</v>
      </c>
    </row>
    <row r="59" spans="2:54" x14ac:dyDescent="0.2">
      <c r="B59" s="99" t="s">
        <v>76</v>
      </c>
      <c r="C59" s="97">
        <v>400</v>
      </c>
      <c r="D59" s="98">
        <v>234</v>
      </c>
      <c r="E59" s="98">
        <v>133</v>
      </c>
      <c r="F59" s="114">
        <v>767</v>
      </c>
      <c r="G59" s="97">
        <v>304</v>
      </c>
      <c r="H59" s="98">
        <v>217</v>
      </c>
      <c r="I59" s="98">
        <v>135</v>
      </c>
      <c r="J59" s="114">
        <v>656</v>
      </c>
      <c r="K59" s="97">
        <v>528</v>
      </c>
      <c r="L59" s="98">
        <v>300</v>
      </c>
      <c r="M59" s="98">
        <v>144</v>
      </c>
      <c r="N59" s="170">
        <v>972</v>
      </c>
      <c r="O59" s="97">
        <v>542</v>
      </c>
      <c r="P59" s="98">
        <v>286</v>
      </c>
      <c r="Q59" s="98">
        <v>135</v>
      </c>
      <c r="R59" s="170">
        <v>963</v>
      </c>
      <c r="S59" s="97">
        <v>553</v>
      </c>
      <c r="T59" s="98">
        <v>289</v>
      </c>
      <c r="U59" s="98">
        <v>152</v>
      </c>
      <c r="V59" s="170">
        <v>994</v>
      </c>
      <c r="W59" s="97">
        <v>513</v>
      </c>
      <c r="X59" s="98">
        <v>277</v>
      </c>
      <c r="Y59" s="98">
        <v>169</v>
      </c>
      <c r="Z59" s="170">
        <v>959</v>
      </c>
      <c r="AA59" s="97">
        <v>479</v>
      </c>
      <c r="AB59" s="98">
        <v>210</v>
      </c>
      <c r="AC59" s="98">
        <v>105</v>
      </c>
      <c r="AD59" s="170">
        <v>794</v>
      </c>
      <c r="AE59" s="97">
        <v>563</v>
      </c>
      <c r="AF59" s="98">
        <v>255</v>
      </c>
      <c r="AG59" s="98">
        <v>142</v>
      </c>
      <c r="AH59" s="170">
        <v>960</v>
      </c>
      <c r="AI59" s="97">
        <v>518</v>
      </c>
      <c r="AJ59" s="98">
        <v>250</v>
      </c>
      <c r="AK59" s="98">
        <v>110</v>
      </c>
      <c r="AL59" s="170">
        <v>878</v>
      </c>
      <c r="AM59" s="97">
        <v>521</v>
      </c>
      <c r="AN59" s="98">
        <v>209</v>
      </c>
      <c r="AO59" s="98">
        <v>102</v>
      </c>
      <c r="AP59" s="170">
        <v>832</v>
      </c>
      <c r="AQ59" s="97">
        <v>488</v>
      </c>
      <c r="AR59" s="98">
        <v>261</v>
      </c>
      <c r="AS59" s="98">
        <v>131</v>
      </c>
      <c r="AT59" s="170">
        <v>880</v>
      </c>
      <c r="AU59" s="97">
        <v>472</v>
      </c>
      <c r="AV59" s="98">
        <v>241</v>
      </c>
      <c r="AW59" s="98">
        <v>147</v>
      </c>
      <c r="AX59" s="170">
        <v>860</v>
      </c>
      <c r="AY59" s="97">
        <v>5881</v>
      </c>
      <c r="AZ59" s="98">
        <v>3029</v>
      </c>
      <c r="BA59" s="98">
        <v>1605</v>
      </c>
      <c r="BB59" s="170">
        <v>10515</v>
      </c>
    </row>
    <row r="60" spans="2:54" x14ac:dyDescent="0.2">
      <c r="B60" s="99" t="s">
        <v>77</v>
      </c>
      <c r="C60" s="97">
        <v>23</v>
      </c>
      <c r="D60" s="98">
        <v>43</v>
      </c>
      <c r="E60" s="98">
        <v>7</v>
      </c>
      <c r="F60" s="114">
        <v>73</v>
      </c>
      <c r="G60" s="97">
        <v>18</v>
      </c>
      <c r="H60" s="98">
        <v>31</v>
      </c>
      <c r="I60" s="98">
        <v>12</v>
      </c>
      <c r="J60" s="114">
        <v>61</v>
      </c>
      <c r="K60" s="97">
        <v>26</v>
      </c>
      <c r="L60" s="98">
        <v>48</v>
      </c>
      <c r="M60" s="98">
        <v>17</v>
      </c>
      <c r="N60" s="170">
        <v>91</v>
      </c>
      <c r="O60" s="97">
        <v>24</v>
      </c>
      <c r="P60" s="98">
        <v>38</v>
      </c>
      <c r="Q60" s="98">
        <v>11</v>
      </c>
      <c r="R60" s="170">
        <v>73</v>
      </c>
      <c r="S60" s="97">
        <v>46</v>
      </c>
      <c r="T60" s="98">
        <v>39</v>
      </c>
      <c r="U60" s="98">
        <v>15</v>
      </c>
      <c r="V60" s="170">
        <v>100</v>
      </c>
      <c r="W60" s="97">
        <v>47</v>
      </c>
      <c r="X60" s="98">
        <v>40</v>
      </c>
      <c r="Y60" s="98">
        <v>19</v>
      </c>
      <c r="Z60" s="170">
        <v>106</v>
      </c>
      <c r="AA60" s="97">
        <v>40</v>
      </c>
      <c r="AB60" s="98">
        <v>36</v>
      </c>
      <c r="AC60" s="98">
        <v>15</v>
      </c>
      <c r="AD60" s="170">
        <v>91</v>
      </c>
      <c r="AE60" s="97">
        <v>44</v>
      </c>
      <c r="AF60" s="98">
        <v>41</v>
      </c>
      <c r="AG60" s="98">
        <v>11</v>
      </c>
      <c r="AH60" s="170">
        <v>96</v>
      </c>
      <c r="AI60" s="97">
        <v>37</v>
      </c>
      <c r="AJ60" s="98">
        <v>41</v>
      </c>
      <c r="AK60" s="98">
        <v>9</v>
      </c>
      <c r="AL60" s="170">
        <v>87</v>
      </c>
      <c r="AM60" s="97">
        <v>44</v>
      </c>
      <c r="AN60" s="98">
        <v>52</v>
      </c>
      <c r="AO60" s="98">
        <v>15</v>
      </c>
      <c r="AP60" s="170">
        <v>111</v>
      </c>
      <c r="AQ60" s="97">
        <v>36</v>
      </c>
      <c r="AR60" s="98">
        <v>48</v>
      </c>
      <c r="AS60" s="98">
        <v>20</v>
      </c>
      <c r="AT60" s="170">
        <v>104</v>
      </c>
      <c r="AU60" s="97">
        <v>28</v>
      </c>
      <c r="AV60" s="98">
        <v>42</v>
      </c>
      <c r="AW60" s="98">
        <v>23</v>
      </c>
      <c r="AX60" s="170">
        <v>93</v>
      </c>
      <c r="AY60" s="97">
        <v>413</v>
      </c>
      <c r="AZ60" s="98">
        <v>499</v>
      </c>
      <c r="BA60" s="98">
        <v>174</v>
      </c>
      <c r="BB60" s="170">
        <v>1086</v>
      </c>
    </row>
    <row r="61" spans="2:54" x14ac:dyDescent="0.2">
      <c r="B61" s="99" t="s">
        <v>78</v>
      </c>
      <c r="C61" s="97">
        <v>0</v>
      </c>
      <c r="D61" s="98">
        <v>0</v>
      </c>
      <c r="E61" s="98">
        <v>0</v>
      </c>
      <c r="F61" s="114">
        <v>0</v>
      </c>
      <c r="G61" s="97">
        <v>0</v>
      </c>
      <c r="H61" s="98">
        <v>1</v>
      </c>
      <c r="I61" s="98">
        <v>0</v>
      </c>
      <c r="J61" s="114">
        <v>1</v>
      </c>
      <c r="K61" s="97">
        <v>0</v>
      </c>
      <c r="L61" s="98">
        <v>0</v>
      </c>
      <c r="M61" s="98">
        <v>0</v>
      </c>
      <c r="N61" s="170">
        <v>0</v>
      </c>
      <c r="O61" s="97">
        <v>0</v>
      </c>
      <c r="P61" s="98">
        <v>0</v>
      </c>
      <c r="Q61" s="98">
        <v>0</v>
      </c>
      <c r="R61" s="170">
        <v>0</v>
      </c>
      <c r="S61" s="97">
        <v>0</v>
      </c>
      <c r="T61" s="98">
        <v>2</v>
      </c>
      <c r="U61" s="98">
        <v>0</v>
      </c>
      <c r="V61" s="170">
        <v>2</v>
      </c>
      <c r="W61" s="97">
        <v>0</v>
      </c>
      <c r="X61" s="98">
        <v>1</v>
      </c>
      <c r="Y61" s="98">
        <v>0</v>
      </c>
      <c r="Z61" s="170">
        <v>1</v>
      </c>
      <c r="AA61" s="97">
        <v>1</v>
      </c>
      <c r="AB61" s="98">
        <v>2</v>
      </c>
      <c r="AC61" s="98">
        <v>0</v>
      </c>
      <c r="AD61" s="170">
        <v>3</v>
      </c>
      <c r="AE61" s="97">
        <v>0</v>
      </c>
      <c r="AF61" s="98">
        <v>3</v>
      </c>
      <c r="AG61" s="98">
        <v>0</v>
      </c>
      <c r="AH61" s="170">
        <v>3</v>
      </c>
      <c r="AI61" s="97">
        <v>0</v>
      </c>
      <c r="AJ61" s="98">
        <v>1</v>
      </c>
      <c r="AK61" s="98">
        <v>0</v>
      </c>
      <c r="AL61" s="170">
        <v>1</v>
      </c>
      <c r="AM61" s="97">
        <v>0</v>
      </c>
      <c r="AN61" s="98">
        <v>3</v>
      </c>
      <c r="AO61" s="98">
        <v>0</v>
      </c>
      <c r="AP61" s="170">
        <v>3</v>
      </c>
      <c r="AQ61" s="97">
        <v>0</v>
      </c>
      <c r="AR61" s="98">
        <v>1</v>
      </c>
      <c r="AS61" s="98">
        <v>0</v>
      </c>
      <c r="AT61" s="170">
        <v>1</v>
      </c>
      <c r="AU61" s="97">
        <v>0</v>
      </c>
      <c r="AV61" s="98">
        <v>0</v>
      </c>
      <c r="AW61" s="98">
        <v>0</v>
      </c>
      <c r="AX61" s="170">
        <v>0</v>
      </c>
      <c r="AY61" s="97">
        <v>1</v>
      </c>
      <c r="AZ61" s="98">
        <v>14</v>
      </c>
      <c r="BA61" s="98">
        <v>0</v>
      </c>
      <c r="BB61" s="170">
        <v>15</v>
      </c>
    </row>
    <row r="62" spans="2:54" ht="15" x14ac:dyDescent="0.25">
      <c r="B62" s="68" t="s">
        <v>131</v>
      </c>
      <c r="C62" s="106">
        <v>8097</v>
      </c>
      <c r="D62" s="107">
        <v>7962</v>
      </c>
      <c r="E62" s="107">
        <v>2341</v>
      </c>
      <c r="F62" s="114">
        <v>18400</v>
      </c>
      <c r="G62" s="106">
        <v>7027</v>
      </c>
      <c r="H62" s="107">
        <v>7139</v>
      </c>
      <c r="I62" s="107">
        <v>2196</v>
      </c>
      <c r="J62" s="114">
        <v>16362</v>
      </c>
      <c r="K62" s="106">
        <v>9549</v>
      </c>
      <c r="L62" s="107">
        <v>9360</v>
      </c>
      <c r="M62" s="107">
        <v>2858</v>
      </c>
      <c r="N62" s="114">
        <v>21767</v>
      </c>
      <c r="O62" s="106">
        <v>8647</v>
      </c>
      <c r="P62" s="107">
        <v>8343</v>
      </c>
      <c r="Q62" s="107">
        <v>2722</v>
      </c>
      <c r="R62" s="119">
        <v>19712</v>
      </c>
      <c r="S62" s="106">
        <v>9304</v>
      </c>
      <c r="T62" s="107">
        <v>7743</v>
      </c>
      <c r="U62" s="107">
        <v>2493</v>
      </c>
      <c r="V62" s="119">
        <v>19540</v>
      </c>
      <c r="W62" s="106">
        <v>9352</v>
      </c>
      <c r="X62" s="107">
        <v>8538</v>
      </c>
      <c r="Y62" s="107">
        <v>2617</v>
      </c>
      <c r="Z62" s="119">
        <v>20507</v>
      </c>
      <c r="AA62" s="106">
        <v>8951</v>
      </c>
      <c r="AB62" s="107">
        <v>7841</v>
      </c>
      <c r="AC62" s="107">
        <v>2294</v>
      </c>
      <c r="AD62" s="119">
        <v>19086</v>
      </c>
      <c r="AE62" s="106">
        <v>9647</v>
      </c>
      <c r="AF62" s="107">
        <v>8236</v>
      </c>
      <c r="AG62" s="107">
        <v>2637</v>
      </c>
      <c r="AH62" s="119">
        <v>20520</v>
      </c>
      <c r="AI62" s="106">
        <v>8657</v>
      </c>
      <c r="AJ62" s="107">
        <v>7709</v>
      </c>
      <c r="AK62" s="107">
        <v>2370</v>
      </c>
      <c r="AL62" s="119">
        <v>18736</v>
      </c>
      <c r="AM62" s="106">
        <v>8331</v>
      </c>
      <c r="AN62" s="107">
        <v>8090</v>
      </c>
      <c r="AO62" s="107">
        <v>2570</v>
      </c>
      <c r="AP62" s="119">
        <v>18991</v>
      </c>
      <c r="AQ62" s="106">
        <v>8782</v>
      </c>
      <c r="AR62" s="107">
        <v>8421</v>
      </c>
      <c r="AS62" s="107">
        <v>2847</v>
      </c>
      <c r="AT62" s="119">
        <v>20050</v>
      </c>
      <c r="AU62" s="106">
        <v>8066</v>
      </c>
      <c r="AV62" s="107">
        <v>7741</v>
      </c>
      <c r="AW62" s="107">
        <v>3187</v>
      </c>
      <c r="AX62" s="119">
        <v>18994</v>
      </c>
      <c r="AY62" s="106">
        <v>104410</v>
      </c>
      <c r="AZ62" s="107">
        <v>97123</v>
      </c>
      <c r="BA62" s="107">
        <v>31132</v>
      </c>
      <c r="BB62" s="119">
        <v>232665</v>
      </c>
    </row>
    <row r="63" spans="2:54" ht="27" customHeight="1" x14ac:dyDescent="0.2">
      <c r="B63" s="165" t="s">
        <v>132</v>
      </c>
      <c r="C63" s="166"/>
      <c r="D63" s="167"/>
      <c r="E63" s="168"/>
      <c r="F63" s="169"/>
      <c r="G63" s="166"/>
      <c r="H63" s="167"/>
      <c r="I63" s="168"/>
      <c r="J63" s="169"/>
      <c r="K63" s="166"/>
      <c r="L63" s="167"/>
      <c r="M63" s="168"/>
      <c r="N63" s="169"/>
      <c r="O63" s="166"/>
      <c r="P63" s="167"/>
      <c r="Q63" s="168"/>
      <c r="R63" s="169"/>
      <c r="S63" s="166"/>
      <c r="T63" s="167"/>
      <c r="U63" s="168"/>
      <c r="V63" s="169"/>
      <c r="W63" s="166"/>
      <c r="X63" s="167"/>
      <c r="Y63" s="168"/>
      <c r="Z63" s="169"/>
      <c r="AA63" s="166"/>
      <c r="AB63" s="167"/>
      <c r="AC63" s="168"/>
      <c r="AD63" s="169"/>
      <c r="AE63" s="166"/>
      <c r="AF63" s="167"/>
      <c r="AG63" s="168"/>
      <c r="AH63" s="169"/>
      <c r="AI63" s="166"/>
      <c r="AJ63" s="167"/>
      <c r="AK63" s="168"/>
      <c r="AL63" s="169"/>
      <c r="AM63" s="166"/>
      <c r="AN63" s="167"/>
      <c r="AO63" s="168"/>
      <c r="AP63" s="169"/>
      <c r="AQ63" s="166"/>
      <c r="AR63" s="167"/>
      <c r="AS63" s="168"/>
      <c r="AT63" s="169"/>
      <c r="AU63" s="166"/>
      <c r="AV63" s="167"/>
      <c r="AW63" s="168"/>
      <c r="AX63" s="169"/>
      <c r="AY63" s="166"/>
      <c r="AZ63" s="167"/>
      <c r="BA63" s="168"/>
      <c r="BB63" s="169"/>
    </row>
    <row r="64" spans="2:54" ht="18" customHeight="1" x14ac:dyDescent="0.2">
      <c r="B64" s="66" t="s">
        <v>62</v>
      </c>
      <c r="C64" s="97">
        <v>8</v>
      </c>
      <c r="D64" s="98">
        <v>7</v>
      </c>
      <c r="E64" s="98">
        <v>14</v>
      </c>
      <c r="F64" s="114">
        <v>29</v>
      </c>
      <c r="G64" s="97">
        <v>8</v>
      </c>
      <c r="H64" s="98">
        <v>9</v>
      </c>
      <c r="I64" s="98">
        <v>24</v>
      </c>
      <c r="J64" s="114">
        <v>41</v>
      </c>
      <c r="K64" s="97">
        <v>9</v>
      </c>
      <c r="L64" s="98">
        <v>5</v>
      </c>
      <c r="M64" s="98">
        <v>12</v>
      </c>
      <c r="N64" s="114">
        <v>26</v>
      </c>
      <c r="O64" s="97">
        <v>3</v>
      </c>
      <c r="P64" s="98">
        <v>12</v>
      </c>
      <c r="Q64" s="98">
        <v>9</v>
      </c>
      <c r="R64" s="114">
        <v>24</v>
      </c>
      <c r="S64" s="97">
        <v>4</v>
      </c>
      <c r="T64" s="98">
        <v>9</v>
      </c>
      <c r="U64" s="98">
        <v>18</v>
      </c>
      <c r="V64" s="114">
        <v>31</v>
      </c>
      <c r="W64" s="97">
        <v>8</v>
      </c>
      <c r="X64" s="98">
        <v>8</v>
      </c>
      <c r="Y64" s="98">
        <v>6</v>
      </c>
      <c r="Z64" s="114">
        <v>22</v>
      </c>
      <c r="AA64" s="97">
        <v>12</v>
      </c>
      <c r="AB64" s="98">
        <v>15</v>
      </c>
      <c r="AC64" s="98">
        <v>6</v>
      </c>
      <c r="AD64" s="114">
        <v>33</v>
      </c>
      <c r="AE64" s="97">
        <v>9</v>
      </c>
      <c r="AF64" s="98">
        <v>10</v>
      </c>
      <c r="AG64" s="98">
        <v>10</v>
      </c>
      <c r="AH64" s="114">
        <v>29</v>
      </c>
      <c r="AI64" s="97">
        <v>13</v>
      </c>
      <c r="AJ64" s="98">
        <v>10</v>
      </c>
      <c r="AK64" s="98">
        <v>6</v>
      </c>
      <c r="AL64" s="114">
        <v>29</v>
      </c>
      <c r="AM64" s="97">
        <v>7</v>
      </c>
      <c r="AN64" s="98">
        <v>6</v>
      </c>
      <c r="AO64" s="98">
        <v>15</v>
      </c>
      <c r="AP64" s="114">
        <v>28</v>
      </c>
      <c r="AQ64" s="97">
        <v>4</v>
      </c>
      <c r="AR64" s="98">
        <v>8</v>
      </c>
      <c r="AS64" s="98">
        <v>6</v>
      </c>
      <c r="AT64" s="114">
        <v>18</v>
      </c>
      <c r="AU64" s="97">
        <v>8</v>
      </c>
      <c r="AV64" s="98">
        <v>2</v>
      </c>
      <c r="AW64" s="98">
        <v>6</v>
      </c>
      <c r="AX64" s="114">
        <v>16</v>
      </c>
      <c r="AY64" s="97">
        <v>93</v>
      </c>
      <c r="AZ64" s="98">
        <v>101</v>
      </c>
      <c r="BA64" s="98">
        <v>132</v>
      </c>
      <c r="BB64" s="114">
        <v>326</v>
      </c>
    </row>
    <row r="65" spans="2:54" x14ac:dyDescent="0.2">
      <c r="B65" s="99" t="s">
        <v>63</v>
      </c>
      <c r="C65" s="102">
        <v>1</v>
      </c>
      <c r="D65" s="103">
        <v>8</v>
      </c>
      <c r="E65" s="103">
        <v>9</v>
      </c>
      <c r="F65" s="114">
        <v>18</v>
      </c>
      <c r="G65" s="102">
        <v>0</v>
      </c>
      <c r="H65" s="103">
        <v>16</v>
      </c>
      <c r="I65" s="103">
        <v>2</v>
      </c>
      <c r="J65" s="114">
        <v>18</v>
      </c>
      <c r="K65" s="102">
        <v>4</v>
      </c>
      <c r="L65" s="103">
        <v>12</v>
      </c>
      <c r="M65" s="103">
        <v>14</v>
      </c>
      <c r="N65" s="170">
        <v>30</v>
      </c>
      <c r="O65" s="102">
        <v>6</v>
      </c>
      <c r="P65" s="103">
        <v>6</v>
      </c>
      <c r="Q65" s="103">
        <v>6</v>
      </c>
      <c r="R65" s="170">
        <v>18</v>
      </c>
      <c r="S65" s="102">
        <v>2</v>
      </c>
      <c r="T65" s="103">
        <v>5</v>
      </c>
      <c r="U65" s="103">
        <v>8</v>
      </c>
      <c r="V65" s="170">
        <v>15</v>
      </c>
      <c r="W65" s="102">
        <v>3</v>
      </c>
      <c r="X65" s="103">
        <v>4</v>
      </c>
      <c r="Y65" s="103">
        <v>10</v>
      </c>
      <c r="Z65" s="170">
        <v>17</v>
      </c>
      <c r="AA65" s="102">
        <v>4</v>
      </c>
      <c r="AB65" s="103">
        <v>3</v>
      </c>
      <c r="AC65" s="103">
        <v>6</v>
      </c>
      <c r="AD65" s="170">
        <v>13</v>
      </c>
      <c r="AE65" s="102">
        <v>4</v>
      </c>
      <c r="AF65" s="103">
        <v>3</v>
      </c>
      <c r="AG65" s="103">
        <v>7</v>
      </c>
      <c r="AH65" s="170">
        <v>14</v>
      </c>
      <c r="AI65" s="102">
        <v>2</v>
      </c>
      <c r="AJ65" s="103">
        <v>5</v>
      </c>
      <c r="AK65" s="103">
        <v>9</v>
      </c>
      <c r="AL65" s="170">
        <v>16</v>
      </c>
      <c r="AM65" s="102">
        <v>1</v>
      </c>
      <c r="AN65" s="103">
        <v>1</v>
      </c>
      <c r="AO65" s="103">
        <v>12</v>
      </c>
      <c r="AP65" s="170">
        <v>14</v>
      </c>
      <c r="AQ65" s="102">
        <v>5</v>
      </c>
      <c r="AR65" s="103">
        <v>1</v>
      </c>
      <c r="AS65" s="103">
        <v>11</v>
      </c>
      <c r="AT65" s="170">
        <v>17</v>
      </c>
      <c r="AU65" s="102">
        <v>2</v>
      </c>
      <c r="AV65" s="103">
        <v>4</v>
      </c>
      <c r="AW65" s="103">
        <v>10</v>
      </c>
      <c r="AX65" s="170">
        <v>16</v>
      </c>
      <c r="AY65" s="97">
        <v>34</v>
      </c>
      <c r="AZ65" s="98">
        <v>68</v>
      </c>
      <c r="BA65" s="98">
        <v>104</v>
      </c>
      <c r="BB65" s="170">
        <v>206</v>
      </c>
    </row>
    <row r="66" spans="2:54" x14ac:dyDescent="0.2">
      <c r="B66" s="99" t="s">
        <v>64</v>
      </c>
      <c r="C66" s="102">
        <v>1</v>
      </c>
      <c r="D66" s="103">
        <v>9</v>
      </c>
      <c r="E66" s="103">
        <v>0</v>
      </c>
      <c r="F66" s="114">
        <v>10</v>
      </c>
      <c r="G66" s="102">
        <v>3</v>
      </c>
      <c r="H66" s="103">
        <v>2</v>
      </c>
      <c r="I66" s="103">
        <v>0</v>
      </c>
      <c r="J66" s="114">
        <v>5</v>
      </c>
      <c r="K66" s="102">
        <v>1</v>
      </c>
      <c r="L66" s="103">
        <v>3</v>
      </c>
      <c r="M66" s="103">
        <v>4</v>
      </c>
      <c r="N66" s="170">
        <v>8</v>
      </c>
      <c r="O66" s="102">
        <v>1</v>
      </c>
      <c r="P66" s="103">
        <v>3</v>
      </c>
      <c r="Q66" s="103">
        <v>0</v>
      </c>
      <c r="R66" s="170">
        <v>4</v>
      </c>
      <c r="S66" s="102">
        <v>1</v>
      </c>
      <c r="T66" s="103">
        <v>1</v>
      </c>
      <c r="U66" s="103">
        <v>0</v>
      </c>
      <c r="V66" s="170">
        <v>2</v>
      </c>
      <c r="W66" s="102">
        <v>4</v>
      </c>
      <c r="X66" s="103">
        <v>8</v>
      </c>
      <c r="Y66" s="103">
        <v>1</v>
      </c>
      <c r="Z66" s="170">
        <v>13</v>
      </c>
      <c r="AA66" s="102">
        <v>3</v>
      </c>
      <c r="AB66" s="103">
        <v>10</v>
      </c>
      <c r="AC66" s="103">
        <v>1</v>
      </c>
      <c r="AD66" s="170">
        <v>14</v>
      </c>
      <c r="AE66" s="102">
        <v>4</v>
      </c>
      <c r="AF66" s="103">
        <v>7</v>
      </c>
      <c r="AG66" s="103">
        <v>1</v>
      </c>
      <c r="AH66" s="170">
        <v>12</v>
      </c>
      <c r="AI66" s="102">
        <v>1</v>
      </c>
      <c r="AJ66" s="103">
        <v>6</v>
      </c>
      <c r="AK66" s="103">
        <v>1</v>
      </c>
      <c r="AL66" s="170">
        <v>8</v>
      </c>
      <c r="AM66" s="102">
        <v>3</v>
      </c>
      <c r="AN66" s="103">
        <v>2</v>
      </c>
      <c r="AO66" s="103">
        <v>2</v>
      </c>
      <c r="AP66" s="170">
        <v>7</v>
      </c>
      <c r="AQ66" s="102">
        <v>2</v>
      </c>
      <c r="AR66" s="103">
        <v>3</v>
      </c>
      <c r="AS66" s="103">
        <v>1</v>
      </c>
      <c r="AT66" s="170">
        <v>6</v>
      </c>
      <c r="AU66" s="102">
        <v>5</v>
      </c>
      <c r="AV66" s="103">
        <v>5</v>
      </c>
      <c r="AW66" s="103">
        <v>0</v>
      </c>
      <c r="AX66" s="170">
        <v>10</v>
      </c>
      <c r="AY66" s="97">
        <v>29</v>
      </c>
      <c r="AZ66" s="98">
        <v>59</v>
      </c>
      <c r="BA66" s="98">
        <v>11</v>
      </c>
      <c r="BB66" s="170">
        <v>99</v>
      </c>
    </row>
    <row r="67" spans="2:54" x14ac:dyDescent="0.2">
      <c r="B67" s="99" t="s">
        <v>65</v>
      </c>
      <c r="C67" s="102">
        <v>17</v>
      </c>
      <c r="D67" s="103">
        <v>30</v>
      </c>
      <c r="E67" s="103">
        <v>40</v>
      </c>
      <c r="F67" s="114">
        <v>87</v>
      </c>
      <c r="G67" s="102">
        <v>12</v>
      </c>
      <c r="H67" s="103">
        <v>28</v>
      </c>
      <c r="I67" s="103">
        <v>12</v>
      </c>
      <c r="J67" s="114">
        <v>52</v>
      </c>
      <c r="K67" s="102">
        <v>12</v>
      </c>
      <c r="L67" s="103">
        <v>30</v>
      </c>
      <c r="M67" s="103">
        <v>17</v>
      </c>
      <c r="N67" s="170">
        <v>59</v>
      </c>
      <c r="O67" s="102">
        <v>23</v>
      </c>
      <c r="P67" s="103">
        <v>37</v>
      </c>
      <c r="Q67" s="103">
        <v>22</v>
      </c>
      <c r="R67" s="170">
        <v>82</v>
      </c>
      <c r="S67" s="102">
        <v>27</v>
      </c>
      <c r="T67" s="103">
        <v>49</v>
      </c>
      <c r="U67" s="103">
        <v>17</v>
      </c>
      <c r="V67" s="170">
        <v>93</v>
      </c>
      <c r="W67" s="102">
        <v>35</v>
      </c>
      <c r="X67" s="103">
        <v>37</v>
      </c>
      <c r="Y67" s="103">
        <v>41</v>
      </c>
      <c r="Z67" s="170">
        <v>113</v>
      </c>
      <c r="AA67" s="102">
        <v>22</v>
      </c>
      <c r="AB67" s="103">
        <v>41</v>
      </c>
      <c r="AC67" s="103">
        <v>31</v>
      </c>
      <c r="AD67" s="170">
        <v>94</v>
      </c>
      <c r="AE67" s="102">
        <v>40</v>
      </c>
      <c r="AF67" s="103">
        <v>46</v>
      </c>
      <c r="AG67" s="103">
        <v>42</v>
      </c>
      <c r="AH67" s="170">
        <v>128</v>
      </c>
      <c r="AI67" s="102">
        <v>28</v>
      </c>
      <c r="AJ67" s="103">
        <v>23</v>
      </c>
      <c r="AK67" s="103">
        <v>25</v>
      </c>
      <c r="AL67" s="170">
        <v>76</v>
      </c>
      <c r="AM67" s="102">
        <v>37</v>
      </c>
      <c r="AN67" s="103">
        <v>40</v>
      </c>
      <c r="AO67" s="103">
        <v>53</v>
      </c>
      <c r="AP67" s="170">
        <v>130</v>
      </c>
      <c r="AQ67" s="102">
        <v>31</v>
      </c>
      <c r="AR67" s="103">
        <v>30</v>
      </c>
      <c r="AS67" s="103">
        <v>42</v>
      </c>
      <c r="AT67" s="170">
        <v>103</v>
      </c>
      <c r="AU67" s="102">
        <v>25</v>
      </c>
      <c r="AV67" s="103">
        <v>31</v>
      </c>
      <c r="AW67" s="103">
        <v>43</v>
      </c>
      <c r="AX67" s="170">
        <v>99</v>
      </c>
      <c r="AY67" s="97">
        <v>309</v>
      </c>
      <c r="AZ67" s="98">
        <v>422</v>
      </c>
      <c r="BA67" s="98">
        <v>385</v>
      </c>
      <c r="BB67" s="170">
        <v>1116</v>
      </c>
    </row>
    <row r="68" spans="2:54" x14ac:dyDescent="0.2">
      <c r="B68" s="99" t="s">
        <v>66</v>
      </c>
      <c r="C68" s="102">
        <v>0</v>
      </c>
      <c r="D68" s="103">
        <v>0</v>
      </c>
      <c r="E68" s="103">
        <v>0</v>
      </c>
      <c r="F68" s="114">
        <v>0</v>
      </c>
      <c r="G68" s="102">
        <v>0</v>
      </c>
      <c r="H68" s="103">
        <v>1</v>
      </c>
      <c r="I68" s="103">
        <v>0</v>
      </c>
      <c r="J68" s="114">
        <v>1</v>
      </c>
      <c r="K68" s="102">
        <v>1</v>
      </c>
      <c r="L68" s="103">
        <v>1</v>
      </c>
      <c r="M68" s="103">
        <v>0</v>
      </c>
      <c r="N68" s="170">
        <v>2</v>
      </c>
      <c r="O68" s="102">
        <v>1</v>
      </c>
      <c r="P68" s="103">
        <v>3</v>
      </c>
      <c r="Q68" s="103">
        <v>0</v>
      </c>
      <c r="R68" s="170">
        <v>4</v>
      </c>
      <c r="S68" s="102">
        <v>0</v>
      </c>
      <c r="T68" s="103">
        <v>2</v>
      </c>
      <c r="U68" s="103">
        <v>0</v>
      </c>
      <c r="V68" s="170">
        <v>2</v>
      </c>
      <c r="W68" s="102">
        <v>0</v>
      </c>
      <c r="X68" s="103">
        <v>1</v>
      </c>
      <c r="Y68" s="103">
        <v>0</v>
      </c>
      <c r="Z68" s="170">
        <v>1</v>
      </c>
      <c r="AA68" s="102">
        <v>0</v>
      </c>
      <c r="AB68" s="103">
        <v>0</v>
      </c>
      <c r="AC68" s="103">
        <v>0</v>
      </c>
      <c r="AD68" s="170">
        <v>0</v>
      </c>
      <c r="AE68" s="102">
        <v>1</v>
      </c>
      <c r="AF68" s="103">
        <v>0</v>
      </c>
      <c r="AG68" s="103">
        <v>0</v>
      </c>
      <c r="AH68" s="170">
        <v>1</v>
      </c>
      <c r="AI68" s="102">
        <v>1</v>
      </c>
      <c r="AJ68" s="103">
        <v>1</v>
      </c>
      <c r="AK68" s="103">
        <v>0</v>
      </c>
      <c r="AL68" s="170">
        <v>2</v>
      </c>
      <c r="AM68" s="102">
        <v>3</v>
      </c>
      <c r="AN68" s="103">
        <v>1</v>
      </c>
      <c r="AO68" s="103">
        <v>0</v>
      </c>
      <c r="AP68" s="170">
        <v>5</v>
      </c>
      <c r="AQ68" s="102">
        <v>1</v>
      </c>
      <c r="AR68" s="103">
        <v>1</v>
      </c>
      <c r="AS68" s="103">
        <v>0</v>
      </c>
      <c r="AT68" s="170">
        <v>2</v>
      </c>
      <c r="AU68" s="102">
        <v>1</v>
      </c>
      <c r="AV68" s="103">
        <v>0</v>
      </c>
      <c r="AW68" s="103">
        <v>0</v>
      </c>
      <c r="AX68" s="170">
        <v>1</v>
      </c>
      <c r="AY68" s="97">
        <v>9</v>
      </c>
      <c r="AZ68" s="98">
        <v>11</v>
      </c>
      <c r="BA68" s="98">
        <v>0</v>
      </c>
      <c r="BB68" s="170">
        <v>20</v>
      </c>
    </row>
    <row r="69" spans="2:54" x14ac:dyDescent="0.2">
      <c r="B69" s="99" t="s">
        <v>67</v>
      </c>
      <c r="C69" s="102">
        <v>4</v>
      </c>
      <c r="D69" s="103">
        <v>33</v>
      </c>
      <c r="E69" s="103">
        <v>6</v>
      </c>
      <c r="F69" s="114">
        <v>43</v>
      </c>
      <c r="G69" s="102">
        <v>1</v>
      </c>
      <c r="H69" s="103">
        <v>32</v>
      </c>
      <c r="I69" s="103">
        <v>4</v>
      </c>
      <c r="J69" s="114">
        <v>37</v>
      </c>
      <c r="K69" s="102">
        <v>5</v>
      </c>
      <c r="L69" s="103">
        <v>38</v>
      </c>
      <c r="M69" s="103">
        <v>3</v>
      </c>
      <c r="N69" s="170">
        <v>46</v>
      </c>
      <c r="O69" s="102">
        <v>5</v>
      </c>
      <c r="P69" s="103">
        <v>37</v>
      </c>
      <c r="Q69" s="103">
        <v>1</v>
      </c>
      <c r="R69" s="170">
        <v>43</v>
      </c>
      <c r="S69" s="102">
        <v>3</v>
      </c>
      <c r="T69" s="103">
        <v>43</v>
      </c>
      <c r="U69" s="103">
        <v>0</v>
      </c>
      <c r="V69" s="170">
        <v>46</v>
      </c>
      <c r="W69" s="102">
        <v>3</v>
      </c>
      <c r="X69" s="103">
        <v>28</v>
      </c>
      <c r="Y69" s="103">
        <v>5</v>
      </c>
      <c r="Z69" s="170">
        <v>36</v>
      </c>
      <c r="AA69" s="102">
        <v>6</v>
      </c>
      <c r="AB69" s="103">
        <v>46</v>
      </c>
      <c r="AC69" s="103">
        <v>5</v>
      </c>
      <c r="AD69" s="170">
        <v>57</v>
      </c>
      <c r="AE69" s="102">
        <v>5</v>
      </c>
      <c r="AF69" s="103">
        <v>22</v>
      </c>
      <c r="AG69" s="103">
        <v>7</v>
      </c>
      <c r="AH69" s="170">
        <v>34</v>
      </c>
      <c r="AI69" s="102">
        <v>6</v>
      </c>
      <c r="AJ69" s="103">
        <v>32</v>
      </c>
      <c r="AK69" s="103">
        <v>6</v>
      </c>
      <c r="AL69" s="170">
        <v>44</v>
      </c>
      <c r="AM69" s="102">
        <v>8</v>
      </c>
      <c r="AN69" s="103">
        <v>33</v>
      </c>
      <c r="AO69" s="103">
        <v>7</v>
      </c>
      <c r="AP69" s="170">
        <v>48</v>
      </c>
      <c r="AQ69" s="102">
        <v>6</v>
      </c>
      <c r="AR69" s="103">
        <v>32</v>
      </c>
      <c r="AS69" s="103">
        <v>3</v>
      </c>
      <c r="AT69" s="170">
        <v>41</v>
      </c>
      <c r="AU69" s="102">
        <v>6</v>
      </c>
      <c r="AV69" s="103">
        <v>27</v>
      </c>
      <c r="AW69" s="103">
        <v>2</v>
      </c>
      <c r="AX69" s="170">
        <v>35</v>
      </c>
      <c r="AY69" s="97">
        <v>58</v>
      </c>
      <c r="AZ69" s="98">
        <v>403</v>
      </c>
      <c r="BA69" s="98">
        <v>49</v>
      </c>
      <c r="BB69" s="170">
        <v>510</v>
      </c>
    </row>
    <row r="70" spans="2:54" x14ac:dyDescent="0.2">
      <c r="B70" s="99" t="s">
        <v>68</v>
      </c>
      <c r="C70" s="102">
        <v>23</v>
      </c>
      <c r="D70" s="103">
        <v>9</v>
      </c>
      <c r="E70" s="103">
        <v>4</v>
      </c>
      <c r="F70" s="114">
        <v>36</v>
      </c>
      <c r="G70" s="102">
        <v>16</v>
      </c>
      <c r="H70" s="103">
        <v>13</v>
      </c>
      <c r="I70" s="103">
        <v>6</v>
      </c>
      <c r="J70" s="114">
        <v>35</v>
      </c>
      <c r="K70" s="102">
        <v>26</v>
      </c>
      <c r="L70" s="103">
        <v>15</v>
      </c>
      <c r="M70" s="103">
        <v>4</v>
      </c>
      <c r="N70" s="170">
        <v>45</v>
      </c>
      <c r="O70" s="102">
        <v>13</v>
      </c>
      <c r="P70" s="103">
        <v>24</v>
      </c>
      <c r="Q70" s="103">
        <v>5</v>
      </c>
      <c r="R70" s="170">
        <v>42</v>
      </c>
      <c r="S70" s="102">
        <v>30</v>
      </c>
      <c r="T70" s="103">
        <v>14</v>
      </c>
      <c r="U70" s="103">
        <v>6</v>
      </c>
      <c r="V70" s="170">
        <v>50</v>
      </c>
      <c r="W70" s="102">
        <v>34</v>
      </c>
      <c r="X70" s="103">
        <v>15</v>
      </c>
      <c r="Y70" s="103">
        <v>4</v>
      </c>
      <c r="Z70" s="170">
        <v>53</v>
      </c>
      <c r="AA70" s="102">
        <v>32</v>
      </c>
      <c r="AB70" s="103">
        <v>18</v>
      </c>
      <c r="AC70" s="103">
        <v>7</v>
      </c>
      <c r="AD70" s="170">
        <v>57</v>
      </c>
      <c r="AE70" s="102">
        <v>31</v>
      </c>
      <c r="AF70" s="103">
        <v>15</v>
      </c>
      <c r="AG70" s="103">
        <v>3</v>
      </c>
      <c r="AH70" s="170">
        <v>49</v>
      </c>
      <c r="AI70" s="102">
        <v>36</v>
      </c>
      <c r="AJ70" s="103">
        <v>34</v>
      </c>
      <c r="AK70" s="103">
        <v>10</v>
      </c>
      <c r="AL70" s="170">
        <v>80</v>
      </c>
      <c r="AM70" s="102">
        <v>42</v>
      </c>
      <c r="AN70" s="103">
        <v>18</v>
      </c>
      <c r="AO70" s="103">
        <v>6</v>
      </c>
      <c r="AP70" s="170">
        <v>66</v>
      </c>
      <c r="AQ70" s="102">
        <v>36</v>
      </c>
      <c r="AR70" s="103">
        <v>20</v>
      </c>
      <c r="AS70" s="103">
        <v>13</v>
      </c>
      <c r="AT70" s="170">
        <v>69</v>
      </c>
      <c r="AU70" s="102">
        <v>31</v>
      </c>
      <c r="AV70" s="103">
        <v>24</v>
      </c>
      <c r="AW70" s="103">
        <v>5</v>
      </c>
      <c r="AX70" s="170">
        <v>60</v>
      </c>
      <c r="AY70" s="97">
        <v>350</v>
      </c>
      <c r="AZ70" s="98">
        <v>219</v>
      </c>
      <c r="BA70" s="98">
        <v>73</v>
      </c>
      <c r="BB70" s="170">
        <v>642</v>
      </c>
    </row>
    <row r="71" spans="2:54" x14ac:dyDescent="0.2">
      <c r="B71" s="99" t="s">
        <v>69</v>
      </c>
      <c r="C71" s="102">
        <v>4</v>
      </c>
      <c r="D71" s="103">
        <v>4</v>
      </c>
      <c r="E71" s="103">
        <v>7</v>
      </c>
      <c r="F71" s="114">
        <v>15</v>
      </c>
      <c r="G71" s="102">
        <v>2</v>
      </c>
      <c r="H71" s="103">
        <v>7</v>
      </c>
      <c r="I71" s="103">
        <v>5</v>
      </c>
      <c r="J71" s="114">
        <v>14</v>
      </c>
      <c r="K71" s="102">
        <v>3</v>
      </c>
      <c r="L71" s="103">
        <v>5</v>
      </c>
      <c r="M71" s="103">
        <v>3</v>
      </c>
      <c r="N71" s="170">
        <v>11</v>
      </c>
      <c r="O71" s="102">
        <v>5</v>
      </c>
      <c r="P71" s="103">
        <v>1</v>
      </c>
      <c r="Q71" s="103">
        <v>2</v>
      </c>
      <c r="R71" s="170">
        <v>8</v>
      </c>
      <c r="S71" s="102">
        <v>13</v>
      </c>
      <c r="T71" s="103">
        <v>1</v>
      </c>
      <c r="U71" s="103">
        <v>7</v>
      </c>
      <c r="V71" s="170">
        <v>21</v>
      </c>
      <c r="W71" s="102">
        <v>15</v>
      </c>
      <c r="X71" s="103">
        <v>9</v>
      </c>
      <c r="Y71" s="103">
        <v>4</v>
      </c>
      <c r="Z71" s="170">
        <v>28</v>
      </c>
      <c r="AA71" s="102">
        <v>11</v>
      </c>
      <c r="AB71" s="103">
        <v>7</v>
      </c>
      <c r="AC71" s="103">
        <v>6</v>
      </c>
      <c r="AD71" s="170">
        <v>24</v>
      </c>
      <c r="AE71" s="102">
        <v>20</v>
      </c>
      <c r="AF71" s="103">
        <v>13</v>
      </c>
      <c r="AG71" s="103">
        <v>7</v>
      </c>
      <c r="AH71" s="170">
        <v>40</v>
      </c>
      <c r="AI71" s="102">
        <v>14</v>
      </c>
      <c r="AJ71" s="103">
        <v>5</v>
      </c>
      <c r="AK71" s="103">
        <v>5</v>
      </c>
      <c r="AL71" s="170">
        <v>24</v>
      </c>
      <c r="AM71" s="102">
        <v>13</v>
      </c>
      <c r="AN71" s="103">
        <v>5</v>
      </c>
      <c r="AO71" s="103">
        <v>5</v>
      </c>
      <c r="AP71" s="170">
        <v>23</v>
      </c>
      <c r="AQ71" s="102">
        <v>17</v>
      </c>
      <c r="AR71" s="103">
        <v>11</v>
      </c>
      <c r="AS71" s="103">
        <v>7</v>
      </c>
      <c r="AT71" s="170">
        <v>35</v>
      </c>
      <c r="AU71" s="102">
        <v>9</v>
      </c>
      <c r="AV71" s="103">
        <v>4</v>
      </c>
      <c r="AW71" s="103">
        <v>4</v>
      </c>
      <c r="AX71" s="170">
        <v>17</v>
      </c>
      <c r="AY71" s="97">
        <v>126</v>
      </c>
      <c r="AZ71" s="98">
        <v>72</v>
      </c>
      <c r="BA71" s="98">
        <v>62</v>
      </c>
      <c r="BB71" s="170">
        <v>260</v>
      </c>
    </row>
    <row r="72" spans="2:54" x14ac:dyDescent="0.2">
      <c r="B72" s="99" t="s">
        <v>70</v>
      </c>
      <c r="C72" s="102">
        <v>4</v>
      </c>
      <c r="D72" s="103">
        <v>13</v>
      </c>
      <c r="E72" s="103">
        <v>7</v>
      </c>
      <c r="F72" s="114">
        <v>24</v>
      </c>
      <c r="G72" s="102">
        <v>1</v>
      </c>
      <c r="H72" s="103">
        <v>14</v>
      </c>
      <c r="I72" s="103">
        <v>16</v>
      </c>
      <c r="J72" s="114">
        <v>31</v>
      </c>
      <c r="K72" s="102">
        <v>3</v>
      </c>
      <c r="L72" s="103">
        <v>22</v>
      </c>
      <c r="M72" s="103">
        <v>7</v>
      </c>
      <c r="N72" s="170">
        <v>32</v>
      </c>
      <c r="O72" s="102">
        <v>4</v>
      </c>
      <c r="P72" s="103">
        <v>19</v>
      </c>
      <c r="Q72" s="103">
        <v>3</v>
      </c>
      <c r="R72" s="170">
        <v>26</v>
      </c>
      <c r="S72" s="102">
        <v>5</v>
      </c>
      <c r="T72" s="103">
        <v>16</v>
      </c>
      <c r="U72" s="103">
        <v>11</v>
      </c>
      <c r="V72" s="170">
        <v>32</v>
      </c>
      <c r="W72" s="102">
        <v>7</v>
      </c>
      <c r="X72" s="103">
        <v>15</v>
      </c>
      <c r="Y72" s="103">
        <v>4</v>
      </c>
      <c r="Z72" s="170">
        <v>26</v>
      </c>
      <c r="AA72" s="102">
        <v>6</v>
      </c>
      <c r="AB72" s="103">
        <v>13</v>
      </c>
      <c r="AC72" s="103">
        <v>9</v>
      </c>
      <c r="AD72" s="170">
        <v>28</v>
      </c>
      <c r="AE72" s="102">
        <v>5</v>
      </c>
      <c r="AF72" s="103">
        <v>13</v>
      </c>
      <c r="AG72" s="103">
        <v>15</v>
      </c>
      <c r="AH72" s="170">
        <v>33</v>
      </c>
      <c r="AI72" s="102">
        <v>19</v>
      </c>
      <c r="AJ72" s="103">
        <v>21</v>
      </c>
      <c r="AK72" s="103">
        <v>12</v>
      </c>
      <c r="AL72" s="170">
        <v>52</v>
      </c>
      <c r="AM72" s="102">
        <v>8</v>
      </c>
      <c r="AN72" s="103">
        <v>15</v>
      </c>
      <c r="AO72" s="103">
        <v>13</v>
      </c>
      <c r="AP72" s="170">
        <v>36</v>
      </c>
      <c r="AQ72" s="102">
        <v>9</v>
      </c>
      <c r="AR72" s="103">
        <v>22</v>
      </c>
      <c r="AS72" s="103">
        <v>10</v>
      </c>
      <c r="AT72" s="170">
        <v>41</v>
      </c>
      <c r="AU72" s="102">
        <v>12</v>
      </c>
      <c r="AV72" s="103">
        <v>12</v>
      </c>
      <c r="AW72" s="103">
        <v>19</v>
      </c>
      <c r="AX72" s="170">
        <v>43</v>
      </c>
      <c r="AY72" s="97">
        <v>83</v>
      </c>
      <c r="AZ72" s="98">
        <v>195</v>
      </c>
      <c r="BA72" s="98">
        <v>126</v>
      </c>
      <c r="BB72" s="170">
        <v>404</v>
      </c>
    </row>
    <row r="73" spans="2:54" x14ac:dyDescent="0.2">
      <c r="B73" s="99" t="s">
        <v>71</v>
      </c>
      <c r="C73" s="102">
        <v>2</v>
      </c>
      <c r="D73" s="103">
        <v>5</v>
      </c>
      <c r="E73" s="103">
        <v>1</v>
      </c>
      <c r="F73" s="114">
        <v>8</v>
      </c>
      <c r="G73" s="102">
        <v>5</v>
      </c>
      <c r="H73" s="103">
        <v>1</v>
      </c>
      <c r="I73" s="103">
        <v>0</v>
      </c>
      <c r="J73" s="114">
        <v>6</v>
      </c>
      <c r="K73" s="102">
        <v>1</v>
      </c>
      <c r="L73" s="103">
        <v>5</v>
      </c>
      <c r="M73" s="103">
        <v>0</v>
      </c>
      <c r="N73" s="170">
        <v>6</v>
      </c>
      <c r="O73" s="102">
        <v>5</v>
      </c>
      <c r="P73" s="103">
        <v>4</v>
      </c>
      <c r="Q73" s="103">
        <v>2</v>
      </c>
      <c r="R73" s="170">
        <v>11</v>
      </c>
      <c r="S73" s="102">
        <v>3</v>
      </c>
      <c r="T73" s="103">
        <v>4</v>
      </c>
      <c r="U73" s="103">
        <v>0</v>
      </c>
      <c r="V73" s="170">
        <v>7</v>
      </c>
      <c r="W73" s="102">
        <v>4</v>
      </c>
      <c r="X73" s="103">
        <v>6</v>
      </c>
      <c r="Y73" s="103">
        <v>0</v>
      </c>
      <c r="Z73" s="170">
        <v>10</v>
      </c>
      <c r="AA73" s="102">
        <v>4</v>
      </c>
      <c r="AB73" s="103">
        <v>10</v>
      </c>
      <c r="AC73" s="103">
        <v>1</v>
      </c>
      <c r="AD73" s="170">
        <v>15</v>
      </c>
      <c r="AE73" s="102">
        <v>7</v>
      </c>
      <c r="AF73" s="103">
        <v>3</v>
      </c>
      <c r="AG73" s="103">
        <v>4</v>
      </c>
      <c r="AH73" s="170">
        <v>14</v>
      </c>
      <c r="AI73" s="102">
        <v>2</v>
      </c>
      <c r="AJ73" s="103">
        <v>4</v>
      </c>
      <c r="AK73" s="103">
        <v>7</v>
      </c>
      <c r="AL73" s="170">
        <v>13</v>
      </c>
      <c r="AM73" s="102">
        <v>7</v>
      </c>
      <c r="AN73" s="103">
        <v>9</v>
      </c>
      <c r="AO73" s="103">
        <v>9</v>
      </c>
      <c r="AP73" s="170">
        <v>25</v>
      </c>
      <c r="AQ73" s="102">
        <v>2</v>
      </c>
      <c r="AR73" s="103">
        <v>9</v>
      </c>
      <c r="AS73" s="103">
        <v>8</v>
      </c>
      <c r="AT73" s="170">
        <v>19</v>
      </c>
      <c r="AU73" s="102">
        <v>3</v>
      </c>
      <c r="AV73" s="103">
        <v>5</v>
      </c>
      <c r="AW73" s="103">
        <v>4</v>
      </c>
      <c r="AX73" s="170">
        <v>12</v>
      </c>
      <c r="AY73" s="97">
        <v>45</v>
      </c>
      <c r="AZ73" s="98">
        <v>65</v>
      </c>
      <c r="BA73" s="98">
        <v>36</v>
      </c>
      <c r="BB73" s="170">
        <v>146</v>
      </c>
    </row>
    <row r="74" spans="2:54" x14ac:dyDescent="0.2">
      <c r="B74" s="99" t="s">
        <v>72</v>
      </c>
      <c r="C74" s="102">
        <v>10</v>
      </c>
      <c r="D74" s="103">
        <v>16</v>
      </c>
      <c r="E74" s="103">
        <v>10</v>
      </c>
      <c r="F74" s="114">
        <v>36</v>
      </c>
      <c r="G74" s="102">
        <v>11</v>
      </c>
      <c r="H74" s="103">
        <v>15</v>
      </c>
      <c r="I74" s="103">
        <v>8</v>
      </c>
      <c r="J74" s="114">
        <v>34</v>
      </c>
      <c r="K74" s="102">
        <v>14</v>
      </c>
      <c r="L74" s="103">
        <v>29</v>
      </c>
      <c r="M74" s="103">
        <v>8</v>
      </c>
      <c r="N74" s="170">
        <v>51</v>
      </c>
      <c r="O74" s="102">
        <v>13</v>
      </c>
      <c r="P74" s="103">
        <v>25</v>
      </c>
      <c r="Q74" s="103">
        <v>9</v>
      </c>
      <c r="R74" s="170">
        <v>47</v>
      </c>
      <c r="S74" s="102">
        <v>16</v>
      </c>
      <c r="T74" s="103">
        <v>22</v>
      </c>
      <c r="U74" s="103">
        <v>18</v>
      </c>
      <c r="V74" s="170">
        <v>56</v>
      </c>
      <c r="W74" s="102">
        <v>17</v>
      </c>
      <c r="X74" s="103">
        <v>18</v>
      </c>
      <c r="Y74" s="103">
        <v>6</v>
      </c>
      <c r="Z74" s="170">
        <v>41</v>
      </c>
      <c r="AA74" s="102">
        <v>19</v>
      </c>
      <c r="AB74" s="103">
        <v>24</v>
      </c>
      <c r="AC74" s="103">
        <v>4</v>
      </c>
      <c r="AD74" s="170">
        <v>47</v>
      </c>
      <c r="AE74" s="102">
        <v>15</v>
      </c>
      <c r="AF74" s="103">
        <v>27</v>
      </c>
      <c r="AG74" s="103">
        <v>10</v>
      </c>
      <c r="AH74" s="170">
        <v>52</v>
      </c>
      <c r="AI74" s="102">
        <v>17</v>
      </c>
      <c r="AJ74" s="103">
        <v>24</v>
      </c>
      <c r="AK74" s="103">
        <v>16</v>
      </c>
      <c r="AL74" s="170">
        <v>57</v>
      </c>
      <c r="AM74" s="102">
        <v>25</v>
      </c>
      <c r="AN74" s="103">
        <v>28</v>
      </c>
      <c r="AO74" s="103">
        <v>13</v>
      </c>
      <c r="AP74" s="170">
        <v>66</v>
      </c>
      <c r="AQ74" s="102">
        <v>30</v>
      </c>
      <c r="AR74" s="103">
        <v>19</v>
      </c>
      <c r="AS74" s="103">
        <v>19</v>
      </c>
      <c r="AT74" s="170">
        <v>68</v>
      </c>
      <c r="AU74" s="102">
        <v>19</v>
      </c>
      <c r="AV74" s="103">
        <v>26</v>
      </c>
      <c r="AW74" s="103">
        <v>8</v>
      </c>
      <c r="AX74" s="170">
        <v>53</v>
      </c>
      <c r="AY74" s="97">
        <v>206</v>
      </c>
      <c r="AZ74" s="98">
        <v>273</v>
      </c>
      <c r="BA74" s="98">
        <v>129</v>
      </c>
      <c r="BB74" s="170">
        <v>608</v>
      </c>
    </row>
    <row r="75" spans="2:54" x14ac:dyDescent="0.2">
      <c r="B75" s="99" t="s">
        <v>73</v>
      </c>
      <c r="C75" s="102">
        <v>10</v>
      </c>
      <c r="D75" s="103">
        <v>10</v>
      </c>
      <c r="E75" s="103">
        <v>7</v>
      </c>
      <c r="F75" s="114">
        <v>27</v>
      </c>
      <c r="G75" s="102">
        <v>12</v>
      </c>
      <c r="H75" s="103">
        <v>11</v>
      </c>
      <c r="I75" s="103">
        <v>0</v>
      </c>
      <c r="J75" s="114">
        <v>23</v>
      </c>
      <c r="K75" s="102">
        <v>11</v>
      </c>
      <c r="L75" s="103">
        <v>8</v>
      </c>
      <c r="M75" s="103">
        <v>5</v>
      </c>
      <c r="N75" s="170">
        <v>24</v>
      </c>
      <c r="O75" s="102">
        <v>17</v>
      </c>
      <c r="P75" s="103">
        <v>17</v>
      </c>
      <c r="Q75" s="103">
        <v>11</v>
      </c>
      <c r="R75" s="170">
        <v>45</v>
      </c>
      <c r="S75" s="102">
        <v>32</v>
      </c>
      <c r="T75" s="103">
        <v>15</v>
      </c>
      <c r="U75" s="103">
        <v>10</v>
      </c>
      <c r="V75" s="170">
        <v>57</v>
      </c>
      <c r="W75" s="102">
        <v>29</v>
      </c>
      <c r="X75" s="103">
        <v>23</v>
      </c>
      <c r="Y75" s="103">
        <v>23</v>
      </c>
      <c r="Z75" s="170">
        <v>75</v>
      </c>
      <c r="AA75" s="102">
        <v>24</v>
      </c>
      <c r="AB75" s="103">
        <v>19</v>
      </c>
      <c r="AC75" s="103">
        <v>15</v>
      </c>
      <c r="AD75" s="170">
        <v>58</v>
      </c>
      <c r="AE75" s="102">
        <v>39</v>
      </c>
      <c r="AF75" s="103">
        <v>27</v>
      </c>
      <c r="AG75" s="103">
        <v>20</v>
      </c>
      <c r="AH75" s="170">
        <v>86</v>
      </c>
      <c r="AI75" s="102">
        <v>36</v>
      </c>
      <c r="AJ75" s="103">
        <v>26</v>
      </c>
      <c r="AK75" s="103">
        <v>19</v>
      </c>
      <c r="AL75" s="170">
        <v>81</v>
      </c>
      <c r="AM75" s="102">
        <v>48</v>
      </c>
      <c r="AN75" s="103">
        <v>21</v>
      </c>
      <c r="AO75" s="103">
        <v>21</v>
      </c>
      <c r="AP75" s="170">
        <v>90</v>
      </c>
      <c r="AQ75" s="102">
        <v>49</v>
      </c>
      <c r="AR75" s="103">
        <v>22</v>
      </c>
      <c r="AS75" s="103">
        <v>16</v>
      </c>
      <c r="AT75" s="170">
        <v>87</v>
      </c>
      <c r="AU75" s="102">
        <v>48</v>
      </c>
      <c r="AV75" s="103">
        <v>21</v>
      </c>
      <c r="AW75" s="103">
        <v>9</v>
      </c>
      <c r="AX75" s="170">
        <v>78</v>
      </c>
      <c r="AY75" s="97">
        <v>355</v>
      </c>
      <c r="AZ75" s="98">
        <v>220</v>
      </c>
      <c r="BA75" s="98">
        <v>156</v>
      </c>
      <c r="BB75" s="170">
        <v>731</v>
      </c>
    </row>
    <row r="76" spans="2:54" x14ac:dyDescent="0.2">
      <c r="B76" s="99" t="s">
        <v>74</v>
      </c>
      <c r="C76" s="102">
        <v>7</v>
      </c>
      <c r="D76" s="103">
        <v>5</v>
      </c>
      <c r="E76" s="103">
        <v>7</v>
      </c>
      <c r="F76" s="114">
        <v>19</v>
      </c>
      <c r="G76" s="102">
        <v>7</v>
      </c>
      <c r="H76" s="103">
        <v>4</v>
      </c>
      <c r="I76" s="103">
        <v>0</v>
      </c>
      <c r="J76" s="114">
        <v>11</v>
      </c>
      <c r="K76" s="102">
        <v>11</v>
      </c>
      <c r="L76" s="103">
        <v>4</v>
      </c>
      <c r="M76" s="103">
        <v>6</v>
      </c>
      <c r="N76" s="170">
        <v>21</v>
      </c>
      <c r="O76" s="102">
        <v>17</v>
      </c>
      <c r="P76" s="103">
        <v>2</v>
      </c>
      <c r="Q76" s="103">
        <v>4</v>
      </c>
      <c r="R76" s="170">
        <v>23</v>
      </c>
      <c r="S76" s="102">
        <v>27</v>
      </c>
      <c r="T76" s="103">
        <v>9</v>
      </c>
      <c r="U76" s="103">
        <v>1</v>
      </c>
      <c r="V76" s="170">
        <v>37</v>
      </c>
      <c r="W76" s="102">
        <v>26</v>
      </c>
      <c r="X76" s="103">
        <v>12</v>
      </c>
      <c r="Y76" s="103">
        <v>5</v>
      </c>
      <c r="Z76" s="170">
        <v>43</v>
      </c>
      <c r="AA76" s="102">
        <v>25</v>
      </c>
      <c r="AB76" s="103">
        <v>14</v>
      </c>
      <c r="AC76" s="103">
        <v>5</v>
      </c>
      <c r="AD76" s="170">
        <v>44</v>
      </c>
      <c r="AE76" s="102">
        <v>33</v>
      </c>
      <c r="AF76" s="103">
        <v>10</v>
      </c>
      <c r="AG76" s="103">
        <v>4</v>
      </c>
      <c r="AH76" s="170">
        <v>47</v>
      </c>
      <c r="AI76" s="102">
        <v>25</v>
      </c>
      <c r="AJ76" s="103">
        <v>10</v>
      </c>
      <c r="AK76" s="103">
        <v>9</v>
      </c>
      <c r="AL76" s="170">
        <v>44</v>
      </c>
      <c r="AM76" s="102">
        <v>30</v>
      </c>
      <c r="AN76" s="103">
        <v>14</v>
      </c>
      <c r="AO76" s="103">
        <v>8</v>
      </c>
      <c r="AP76" s="170">
        <v>52</v>
      </c>
      <c r="AQ76" s="102">
        <v>42</v>
      </c>
      <c r="AR76" s="103">
        <v>15</v>
      </c>
      <c r="AS76" s="103">
        <v>10</v>
      </c>
      <c r="AT76" s="170">
        <v>67</v>
      </c>
      <c r="AU76" s="102">
        <v>26</v>
      </c>
      <c r="AV76" s="103">
        <v>10</v>
      </c>
      <c r="AW76" s="103">
        <v>6</v>
      </c>
      <c r="AX76" s="170">
        <v>42</v>
      </c>
      <c r="AY76" s="97">
        <v>276</v>
      </c>
      <c r="AZ76" s="98">
        <v>109</v>
      </c>
      <c r="BA76" s="98">
        <v>65</v>
      </c>
      <c r="BB76" s="170">
        <v>450</v>
      </c>
    </row>
    <row r="77" spans="2:54" x14ac:dyDescent="0.2">
      <c r="B77" s="99" t="s">
        <v>75</v>
      </c>
      <c r="C77" s="102">
        <v>7</v>
      </c>
      <c r="D77" s="103">
        <v>5</v>
      </c>
      <c r="E77" s="103">
        <v>7</v>
      </c>
      <c r="F77" s="114">
        <v>19</v>
      </c>
      <c r="G77" s="102">
        <v>10</v>
      </c>
      <c r="H77" s="103">
        <v>7</v>
      </c>
      <c r="I77" s="103">
        <v>0</v>
      </c>
      <c r="J77" s="114">
        <v>17</v>
      </c>
      <c r="K77" s="102">
        <v>9</v>
      </c>
      <c r="L77" s="103">
        <v>7</v>
      </c>
      <c r="M77" s="103">
        <v>6</v>
      </c>
      <c r="N77" s="170">
        <v>22</v>
      </c>
      <c r="O77" s="102">
        <v>17</v>
      </c>
      <c r="P77" s="103">
        <v>3</v>
      </c>
      <c r="Q77" s="103">
        <v>4</v>
      </c>
      <c r="R77" s="170">
        <v>24</v>
      </c>
      <c r="S77" s="102">
        <v>13</v>
      </c>
      <c r="T77" s="103">
        <v>2</v>
      </c>
      <c r="U77" s="103">
        <v>3</v>
      </c>
      <c r="V77" s="170">
        <v>18</v>
      </c>
      <c r="W77" s="102">
        <v>24</v>
      </c>
      <c r="X77" s="103">
        <v>4</v>
      </c>
      <c r="Y77" s="103">
        <v>8</v>
      </c>
      <c r="Z77" s="170">
        <v>36</v>
      </c>
      <c r="AA77" s="102">
        <v>24</v>
      </c>
      <c r="AB77" s="103">
        <v>9</v>
      </c>
      <c r="AC77" s="103">
        <v>5</v>
      </c>
      <c r="AD77" s="170">
        <v>38</v>
      </c>
      <c r="AE77" s="102">
        <v>34</v>
      </c>
      <c r="AF77" s="103">
        <v>18</v>
      </c>
      <c r="AG77" s="103">
        <v>7</v>
      </c>
      <c r="AH77" s="170">
        <v>59</v>
      </c>
      <c r="AI77" s="102">
        <v>13</v>
      </c>
      <c r="AJ77" s="103">
        <v>10</v>
      </c>
      <c r="AK77" s="103">
        <v>6</v>
      </c>
      <c r="AL77" s="170">
        <v>29</v>
      </c>
      <c r="AM77" s="102">
        <v>24</v>
      </c>
      <c r="AN77" s="103">
        <v>5</v>
      </c>
      <c r="AO77" s="103">
        <v>2</v>
      </c>
      <c r="AP77" s="170">
        <v>31</v>
      </c>
      <c r="AQ77" s="102">
        <v>35</v>
      </c>
      <c r="AR77" s="103">
        <v>7</v>
      </c>
      <c r="AS77" s="103">
        <v>8</v>
      </c>
      <c r="AT77" s="170">
        <v>50</v>
      </c>
      <c r="AU77" s="102">
        <v>23</v>
      </c>
      <c r="AV77" s="103">
        <v>9</v>
      </c>
      <c r="AW77" s="103">
        <v>8</v>
      </c>
      <c r="AX77" s="170">
        <v>40</v>
      </c>
      <c r="AY77" s="97">
        <v>233</v>
      </c>
      <c r="AZ77" s="98">
        <v>86</v>
      </c>
      <c r="BA77" s="98">
        <v>64</v>
      </c>
      <c r="BB77" s="170">
        <v>383</v>
      </c>
    </row>
    <row r="78" spans="2:54" x14ac:dyDescent="0.2">
      <c r="B78" s="99" t="s">
        <v>76</v>
      </c>
      <c r="C78" s="102">
        <v>5</v>
      </c>
      <c r="D78" s="103">
        <v>3</v>
      </c>
      <c r="E78" s="103">
        <v>0</v>
      </c>
      <c r="F78" s="114">
        <v>8</v>
      </c>
      <c r="G78" s="102">
        <v>4</v>
      </c>
      <c r="H78" s="103">
        <v>4</v>
      </c>
      <c r="I78" s="103">
        <v>2</v>
      </c>
      <c r="J78" s="114">
        <v>10</v>
      </c>
      <c r="K78" s="102">
        <v>6</v>
      </c>
      <c r="L78" s="103">
        <v>6</v>
      </c>
      <c r="M78" s="103">
        <v>0</v>
      </c>
      <c r="N78" s="170">
        <v>12</v>
      </c>
      <c r="O78" s="102">
        <v>11</v>
      </c>
      <c r="P78" s="103">
        <v>6</v>
      </c>
      <c r="Q78" s="103">
        <v>1</v>
      </c>
      <c r="R78" s="170">
        <v>18</v>
      </c>
      <c r="S78" s="102">
        <v>11</v>
      </c>
      <c r="T78" s="103">
        <v>9</v>
      </c>
      <c r="U78" s="103">
        <v>1</v>
      </c>
      <c r="V78" s="170">
        <v>21</v>
      </c>
      <c r="W78" s="102">
        <v>13</v>
      </c>
      <c r="X78" s="103">
        <v>7</v>
      </c>
      <c r="Y78" s="103">
        <v>1</v>
      </c>
      <c r="Z78" s="170">
        <v>21</v>
      </c>
      <c r="AA78" s="102">
        <v>11</v>
      </c>
      <c r="AB78" s="103">
        <v>4</v>
      </c>
      <c r="AC78" s="103">
        <v>1</v>
      </c>
      <c r="AD78" s="170">
        <v>16</v>
      </c>
      <c r="AE78" s="102">
        <v>19</v>
      </c>
      <c r="AF78" s="103">
        <v>9</v>
      </c>
      <c r="AG78" s="103">
        <v>4</v>
      </c>
      <c r="AH78" s="170">
        <v>32</v>
      </c>
      <c r="AI78" s="102">
        <v>17</v>
      </c>
      <c r="AJ78" s="103">
        <v>6</v>
      </c>
      <c r="AK78" s="103">
        <v>4</v>
      </c>
      <c r="AL78" s="170">
        <v>27</v>
      </c>
      <c r="AM78" s="102">
        <v>13</v>
      </c>
      <c r="AN78" s="103">
        <v>7</v>
      </c>
      <c r="AO78" s="103">
        <v>8</v>
      </c>
      <c r="AP78" s="170">
        <v>28</v>
      </c>
      <c r="AQ78" s="102">
        <v>21</v>
      </c>
      <c r="AR78" s="103">
        <v>9</v>
      </c>
      <c r="AS78" s="103">
        <v>8</v>
      </c>
      <c r="AT78" s="170">
        <v>38</v>
      </c>
      <c r="AU78" s="102">
        <v>11</v>
      </c>
      <c r="AV78" s="103">
        <v>6</v>
      </c>
      <c r="AW78" s="103">
        <v>7</v>
      </c>
      <c r="AX78" s="170">
        <v>24</v>
      </c>
      <c r="AY78" s="97">
        <v>142</v>
      </c>
      <c r="AZ78" s="98">
        <v>76</v>
      </c>
      <c r="BA78" s="98">
        <v>37</v>
      </c>
      <c r="BB78" s="170">
        <v>255</v>
      </c>
    </row>
    <row r="79" spans="2:54" x14ac:dyDescent="0.2">
      <c r="B79" s="99" t="s">
        <v>77</v>
      </c>
      <c r="C79" s="102">
        <v>1</v>
      </c>
      <c r="D79" s="103">
        <v>0</v>
      </c>
      <c r="E79" s="103">
        <v>1</v>
      </c>
      <c r="F79" s="114">
        <v>2</v>
      </c>
      <c r="G79" s="102">
        <v>0</v>
      </c>
      <c r="H79" s="103">
        <v>0</v>
      </c>
      <c r="I79" s="103">
        <v>0</v>
      </c>
      <c r="J79" s="114">
        <v>0</v>
      </c>
      <c r="K79" s="102">
        <v>0</v>
      </c>
      <c r="L79" s="103">
        <v>0</v>
      </c>
      <c r="M79" s="103">
        <v>0</v>
      </c>
      <c r="N79" s="170">
        <v>0</v>
      </c>
      <c r="O79" s="102">
        <v>0</v>
      </c>
      <c r="P79" s="103">
        <v>0</v>
      </c>
      <c r="Q79" s="103">
        <v>0</v>
      </c>
      <c r="R79" s="170">
        <v>0</v>
      </c>
      <c r="S79" s="102">
        <v>1</v>
      </c>
      <c r="T79" s="103">
        <v>0</v>
      </c>
      <c r="U79" s="103">
        <v>0</v>
      </c>
      <c r="V79" s="170">
        <v>1</v>
      </c>
      <c r="W79" s="102">
        <v>0</v>
      </c>
      <c r="X79" s="103">
        <v>2</v>
      </c>
      <c r="Y79" s="103">
        <v>0</v>
      </c>
      <c r="Z79" s="170">
        <v>2</v>
      </c>
      <c r="AA79" s="102">
        <v>0</v>
      </c>
      <c r="AB79" s="103">
        <v>0</v>
      </c>
      <c r="AC79" s="103">
        <v>0</v>
      </c>
      <c r="AD79" s="170">
        <v>0</v>
      </c>
      <c r="AE79" s="102">
        <v>0</v>
      </c>
      <c r="AF79" s="103">
        <v>1</v>
      </c>
      <c r="AG79" s="103">
        <v>0</v>
      </c>
      <c r="AH79" s="170">
        <v>1</v>
      </c>
      <c r="AI79" s="102">
        <v>0</v>
      </c>
      <c r="AJ79" s="103">
        <v>1</v>
      </c>
      <c r="AK79" s="103">
        <v>0</v>
      </c>
      <c r="AL79" s="170">
        <v>1</v>
      </c>
      <c r="AM79" s="102">
        <v>0</v>
      </c>
      <c r="AN79" s="103">
        <v>0</v>
      </c>
      <c r="AO79" s="103">
        <v>0</v>
      </c>
      <c r="AP79" s="170">
        <v>0</v>
      </c>
      <c r="AQ79" s="102">
        <v>1</v>
      </c>
      <c r="AR79" s="103">
        <v>1</v>
      </c>
      <c r="AS79" s="103">
        <v>0</v>
      </c>
      <c r="AT79" s="170">
        <v>2</v>
      </c>
      <c r="AU79" s="102">
        <v>0</v>
      </c>
      <c r="AV79" s="103">
        <v>1</v>
      </c>
      <c r="AW79" s="103">
        <v>0</v>
      </c>
      <c r="AX79" s="170">
        <v>1</v>
      </c>
      <c r="AY79" s="97">
        <v>3</v>
      </c>
      <c r="AZ79" s="98">
        <v>6</v>
      </c>
      <c r="BA79" s="98">
        <v>1</v>
      </c>
      <c r="BB79" s="170">
        <v>10</v>
      </c>
    </row>
    <row r="80" spans="2:54" x14ac:dyDescent="0.2">
      <c r="B80" s="99" t="s">
        <v>78</v>
      </c>
      <c r="C80" s="102">
        <v>0</v>
      </c>
      <c r="D80" s="103">
        <v>0</v>
      </c>
      <c r="E80" s="103">
        <v>0</v>
      </c>
      <c r="F80" s="114">
        <v>0</v>
      </c>
      <c r="G80" s="102">
        <v>0</v>
      </c>
      <c r="H80" s="103">
        <v>0</v>
      </c>
      <c r="I80" s="103">
        <v>0</v>
      </c>
      <c r="J80" s="114">
        <v>0</v>
      </c>
      <c r="K80" s="102">
        <v>0</v>
      </c>
      <c r="L80" s="103">
        <v>0</v>
      </c>
      <c r="M80" s="103">
        <v>0</v>
      </c>
      <c r="N80" s="170">
        <v>0</v>
      </c>
      <c r="O80" s="102">
        <v>0</v>
      </c>
      <c r="P80" s="103">
        <v>0</v>
      </c>
      <c r="Q80" s="103">
        <v>0</v>
      </c>
      <c r="R80" s="170">
        <v>0</v>
      </c>
      <c r="S80" s="102">
        <v>0</v>
      </c>
      <c r="T80" s="103">
        <v>0</v>
      </c>
      <c r="U80" s="103">
        <v>0</v>
      </c>
      <c r="V80" s="170">
        <v>0</v>
      </c>
      <c r="W80" s="102">
        <v>0</v>
      </c>
      <c r="X80" s="103">
        <v>0</v>
      </c>
      <c r="Y80" s="103">
        <v>0</v>
      </c>
      <c r="Z80" s="170">
        <v>0</v>
      </c>
      <c r="AA80" s="102">
        <v>0</v>
      </c>
      <c r="AB80" s="103">
        <v>0</v>
      </c>
      <c r="AC80" s="103">
        <v>0</v>
      </c>
      <c r="AD80" s="170">
        <v>0</v>
      </c>
      <c r="AE80" s="102">
        <v>0</v>
      </c>
      <c r="AF80" s="103">
        <v>0</v>
      </c>
      <c r="AG80" s="103">
        <v>0</v>
      </c>
      <c r="AH80" s="170">
        <v>0</v>
      </c>
      <c r="AI80" s="102">
        <v>0</v>
      </c>
      <c r="AJ80" s="103">
        <v>0</v>
      </c>
      <c r="AK80" s="103">
        <v>0</v>
      </c>
      <c r="AL80" s="170">
        <v>0</v>
      </c>
      <c r="AM80" s="102">
        <v>0</v>
      </c>
      <c r="AN80" s="103">
        <v>0</v>
      </c>
      <c r="AO80" s="103">
        <v>0</v>
      </c>
      <c r="AP80" s="170">
        <v>0</v>
      </c>
      <c r="AQ80" s="102">
        <v>0</v>
      </c>
      <c r="AR80" s="103">
        <v>0</v>
      </c>
      <c r="AS80" s="103">
        <v>0</v>
      </c>
      <c r="AT80" s="170">
        <v>0</v>
      </c>
      <c r="AU80" s="102">
        <v>0</v>
      </c>
      <c r="AV80" s="103">
        <v>0</v>
      </c>
      <c r="AW80" s="103">
        <v>0</v>
      </c>
      <c r="AX80" s="170">
        <v>0</v>
      </c>
      <c r="AY80" s="97">
        <v>0</v>
      </c>
      <c r="AZ80" s="98">
        <v>0</v>
      </c>
      <c r="BA80" s="98">
        <v>0</v>
      </c>
      <c r="BB80" s="170">
        <v>0</v>
      </c>
    </row>
    <row r="81" spans="2:54" ht="15" x14ac:dyDescent="0.25">
      <c r="B81" s="68" t="s">
        <v>133</v>
      </c>
      <c r="C81" s="106">
        <v>104</v>
      </c>
      <c r="D81" s="107">
        <v>157</v>
      </c>
      <c r="E81" s="107">
        <v>120</v>
      </c>
      <c r="F81" s="114">
        <v>381</v>
      </c>
      <c r="G81" s="106">
        <v>92</v>
      </c>
      <c r="H81" s="107">
        <v>164</v>
      </c>
      <c r="I81" s="107">
        <v>79</v>
      </c>
      <c r="J81" s="114">
        <v>335</v>
      </c>
      <c r="K81" s="106">
        <v>116</v>
      </c>
      <c r="L81" s="107">
        <v>190</v>
      </c>
      <c r="M81" s="107">
        <v>89</v>
      </c>
      <c r="N81" s="114">
        <v>395</v>
      </c>
      <c r="O81" s="106">
        <v>141</v>
      </c>
      <c r="P81" s="107">
        <v>199</v>
      </c>
      <c r="Q81" s="107">
        <v>79</v>
      </c>
      <c r="R81" s="119">
        <v>419</v>
      </c>
      <c r="S81" s="106">
        <v>188</v>
      </c>
      <c r="T81" s="107">
        <v>201</v>
      </c>
      <c r="U81" s="107">
        <v>100</v>
      </c>
      <c r="V81" s="119">
        <v>489</v>
      </c>
      <c r="W81" s="106">
        <v>222</v>
      </c>
      <c r="X81" s="107">
        <v>197</v>
      </c>
      <c r="Y81" s="107">
        <v>118</v>
      </c>
      <c r="Z81" s="119">
        <v>537</v>
      </c>
      <c r="AA81" s="106">
        <v>203</v>
      </c>
      <c r="AB81" s="107">
        <v>233</v>
      </c>
      <c r="AC81" s="107">
        <v>102</v>
      </c>
      <c r="AD81" s="119">
        <v>538</v>
      </c>
      <c r="AE81" s="106">
        <v>266</v>
      </c>
      <c r="AF81" s="107">
        <v>224</v>
      </c>
      <c r="AG81" s="107">
        <v>141</v>
      </c>
      <c r="AH81" s="119">
        <v>631</v>
      </c>
      <c r="AI81" s="106">
        <v>230</v>
      </c>
      <c r="AJ81" s="107">
        <v>218</v>
      </c>
      <c r="AK81" s="107">
        <v>135</v>
      </c>
      <c r="AL81" s="119">
        <v>583</v>
      </c>
      <c r="AM81" s="106">
        <v>269</v>
      </c>
      <c r="AN81" s="107">
        <v>205</v>
      </c>
      <c r="AO81" s="107">
        <v>174</v>
      </c>
      <c r="AP81" s="119">
        <v>648</v>
      </c>
      <c r="AQ81" s="106">
        <v>291</v>
      </c>
      <c r="AR81" s="107">
        <v>210</v>
      </c>
      <c r="AS81" s="107">
        <v>162</v>
      </c>
      <c r="AT81" s="119">
        <v>663</v>
      </c>
      <c r="AU81" s="106">
        <v>229</v>
      </c>
      <c r="AV81" s="107">
        <v>187</v>
      </c>
      <c r="AW81" s="107">
        <v>131</v>
      </c>
      <c r="AX81" s="119">
        <v>547</v>
      </c>
      <c r="AY81" s="106">
        <v>2351</v>
      </c>
      <c r="AZ81" s="107">
        <v>2385</v>
      </c>
      <c r="BA81" s="107">
        <v>1430</v>
      </c>
      <c r="BB81" s="119">
        <v>6166</v>
      </c>
    </row>
    <row r="82" spans="2:54" x14ac:dyDescent="0.2">
      <c r="B82" s="171" t="s">
        <v>134</v>
      </c>
      <c r="C82" s="172"/>
      <c r="D82" s="172"/>
      <c r="E82" s="172"/>
      <c r="F82" s="172"/>
      <c r="G82" s="172"/>
      <c r="H82" s="172"/>
      <c r="I82" s="172"/>
      <c r="J82" s="172"/>
      <c r="K82" s="172"/>
      <c r="L82" s="172"/>
    </row>
    <row r="83" spans="2:54" x14ac:dyDescent="0.2">
      <c r="B83" s="173" t="s">
        <v>135</v>
      </c>
      <c r="C83" s="174"/>
      <c r="D83" s="174"/>
      <c r="E83" s="174"/>
      <c r="F83" s="48"/>
      <c r="G83" s="48"/>
      <c r="H83" s="48"/>
      <c r="I83" s="48"/>
      <c r="J83" s="48"/>
      <c r="K83" s="48"/>
      <c r="L83" s="48"/>
    </row>
    <row r="84" spans="2:54" ht="12.75" customHeight="1" x14ac:dyDescent="0.2">
      <c r="B84" s="175" t="s">
        <v>136</v>
      </c>
      <c r="C84" s="175"/>
      <c r="D84" s="175"/>
      <c r="E84" s="175"/>
      <c r="F84" s="175"/>
      <c r="G84" s="175"/>
      <c r="H84" s="175"/>
      <c r="I84" s="175"/>
      <c r="J84" s="175"/>
      <c r="K84" s="175"/>
      <c r="L84" s="175"/>
      <c r="M84" s="175"/>
      <c r="N84" s="175"/>
      <c r="O84" s="175"/>
      <c r="P84" s="175"/>
      <c r="Q84" s="175"/>
      <c r="R84" s="175"/>
      <c r="S84" s="175"/>
      <c r="T84" s="175"/>
      <c r="U84" s="175"/>
      <c r="V84" s="175"/>
      <c r="W84" s="175"/>
    </row>
    <row r="85" spans="2:54" x14ac:dyDescent="0.2">
      <c r="B85" s="14"/>
    </row>
    <row r="86" spans="2:54" x14ac:dyDescent="0.2">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M86" s="176"/>
      <c r="AN86" s="176"/>
      <c r="AO86" s="176"/>
      <c r="AP86" s="176"/>
      <c r="AQ86" s="176"/>
      <c r="AR86" s="176"/>
      <c r="AS86" s="176"/>
      <c r="AT86" s="176"/>
      <c r="AU86" s="176"/>
      <c r="AV86" s="176"/>
      <c r="AW86" s="176"/>
      <c r="AX86" s="176"/>
    </row>
    <row r="87" spans="2:54" x14ac:dyDescent="0.2">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row>
  </sheetData>
  <mergeCells count="15">
    <mergeCell ref="AU4:AX4"/>
    <mergeCell ref="AY4:BB4"/>
    <mergeCell ref="B84:W84"/>
    <mergeCell ref="W4:Z4"/>
    <mergeCell ref="AA4:AD4"/>
    <mergeCell ref="AE4:AH4"/>
    <mergeCell ref="AI4:AL4"/>
    <mergeCell ref="AM4:AP4"/>
    <mergeCell ref="AQ4:AT4"/>
    <mergeCell ref="B4:B5"/>
    <mergeCell ref="C4:F4"/>
    <mergeCell ref="G4:J4"/>
    <mergeCell ref="K4:N4"/>
    <mergeCell ref="O4:R4"/>
    <mergeCell ref="S4:V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showGridLines="0" zoomScaleNormal="100" zoomScalePageLayoutView="110" workbookViewId="0"/>
  </sheetViews>
  <sheetFormatPr baseColWidth="10" defaultColWidth="10.85546875" defaultRowHeight="12.75" x14ac:dyDescent="0.2"/>
  <cols>
    <col min="1" max="1" width="2.140625" style="3" customWidth="1"/>
    <col min="2" max="2" width="34.85546875" style="3" customWidth="1"/>
    <col min="3" max="3" width="9.7109375" style="3" customWidth="1"/>
    <col min="4" max="10" width="9.7109375" style="30" customWidth="1"/>
    <col min="11" max="11" width="11.42578125" style="30" customWidth="1"/>
    <col min="12" max="12" width="9.7109375" style="30" customWidth="1"/>
    <col min="13" max="13" width="10.42578125" style="30" customWidth="1"/>
    <col min="14" max="14" width="9.7109375" style="30" customWidth="1"/>
    <col min="15" max="15" width="10.85546875" style="3"/>
    <col min="16" max="16" width="15.5703125" style="3" customWidth="1"/>
    <col min="17" max="17" width="10.85546875" style="3" customWidth="1"/>
    <col min="18" max="21" width="10.85546875" style="3"/>
    <col min="22" max="22" width="10.85546875" style="3" customWidth="1"/>
    <col min="23" max="16384" width="10.85546875" style="3"/>
  </cols>
  <sheetData>
    <row r="1" spans="2:15" x14ac:dyDescent="0.2">
      <c r="B1" s="5"/>
    </row>
    <row r="2" spans="2:15" s="121" customFormat="1" ht="15.75" x14ac:dyDescent="0.25">
      <c r="B2" s="177" t="s">
        <v>137</v>
      </c>
      <c r="C2" s="178"/>
      <c r="D2" s="179"/>
      <c r="E2" s="179"/>
      <c r="F2" s="179"/>
      <c r="G2" s="179"/>
      <c r="H2" s="38"/>
      <c r="I2" s="38"/>
      <c r="J2" s="38"/>
      <c r="K2" s="38"/>
      <c r="L2" s="38"/>
      <c r="M2" s="38"/>
      <c r="N2" s="38"/>
      <c r="O2" s="180"/>
    </row>
    <row r="3" spans="2:15" s="121" customFormat="1" ht="15.75" x14ac:dyDescent="0.25">
      <c r="B3" s="77" t="s">
        <v>2</v>
      </c>
      <c r="C3" s="178"/>
      <c r="D3" s="179"/>
      <c r="E3" s="179"/>
      <c r="F3" s="179"/>
      <c r="G3" s="179"/>
      <c r="H3" s="38"/>
      <c r="I3" s="38"/>
      <c r="J3" s="38"/>
      <c r="K3" s="38"/>
      <c r="L3" s="38"/>
      <c r="M3" s="38"/>
      <c r="N3" s="38"/>
      <c r="O3" s="180"/>
    </row>
    <row r="4" spans="2:15" x14ac:dyDescent="0.2">
      <c r="B4" s="181"/>
      <c r="C4" s="182"/>
      <c r="D4" s="183"/>
      <c r="E4" s="183"/>
      <c r="F4" s="183"/>
      <c r="G4" s="183"/>
      <c r="H4" s="183"/>
      <c r="I4" s="183"/>
      <c r="J4" s="183"/>
      <c r="K4" s="183"/>
      <c r="L4" s="183"/>
      <c r="M4" s="183"/>
      <c r="N4" s="183"/>
      <c r="O4" s="181"/>
    </row>
    <row r="5" spans="2:15" ht="25.5" customHeight="1" x14ac:dyDescent="0.2">
      <c r="B5" s="184" t="s">
        <v>3</v>
      </c>
      <c r="C5" s="7" t="s">
        <v>4</v>
      </c>
      <c r="D5" s="7" t="s">
        <v>5</v>
      </c>
      <c r="E5" s="7" t="s">
        <v>6</v>
      </c>
      <c r="F5" s="7" t="s">
        <v>7</v>
      </c>
      <c r="G5" s="7" t="s">
        <v>8</v>
      </c>
      <c r="H5" s="7" t="s">
        <v>9</v>
      </c>
      <c r="I5" s="7" t="s">
        <v>10</v>
      </c>
      <c r="J5" s="7" t="s">
        <v>11</v>
      </c>
      <c r="K5" s="7" t="s">
        <v>12</v>
      </c>
      <c r="L5" s="7" t="s">
        <v>13</v>
      </c>
      <c r="M5" s="7" t="s">
        <v>14</v>
      </c>
      <c r="N5" s="7" t="s">
        <v>15</v>
      </c>
      <c r="O5" s="150" t="s">
        <v>61</v>
      </c>
    </row>
    <row r="6" spans="2:15" ht="18.75" customHeight="1" x14ac:dyDescent="0.2">
      <c r="B6" s="44" t="s">
        <v>38</v>
      </c>
      <c r="C6" s="10">
        <v>6351</v>
      </c>
      <c r="D6" s="11">
        <v>5684</v>
      </c>
      <c r="E6" s="11">
        <v>7298</v>
      </c>
      <c r="F6" s="12">
        <v>6714</v>
      </c>
      <c r="G6" s="45">
        <v>6989</v>
      </c>
      <c r="H6" s="12">
        <v>7021</v>
      </c>
      <c r="I6" s="12">
        <v>6720</v>
      </c>
      <c r="J6" s="12">
        <v>7293</v>
      </c>
      <c r="K6" s="12">
        <v>6681</v>
      </c>
      <c r="L6" s="12">
        <v>6491</v>
      </c>
      <c r="M6" s="185">
        <v>6826</v>
      </c>
      <c r="N6" s="11">
        <v>6202</v>
      </c>
      <c r="O6" s="13">
        <v>80270</v>
      </c>
    </row>
    <row r="7" spans="2:15" ht="18.75" customHeight="1" x14ac:dyDescent="0.2">
      <c r="B7" s="44" t="s">
        <v>39</v>
      </c>
      <c r="C7" s="10">
        <v>6382</v>
      </c>
      <c r="D7" s="11">
        <v>5710</v>
      </c>
      <c r="E7" s="11">
        <v>7276</v>
      </c>
      <c r="F7" s="12">
        <v>6469</v>
      </c>
      <c r="G7" s="11">
        <v>5914</v>
      </c>
      <c r="H7" s="11">
        <v>6424</v>
      </c>
      <c r="I7" s="11">
        <v>6084</v>
      </c>
      <c r="J7" s="11">
        <v>6284</v>
      </c>
      <c r="K7" s="186">
        <v>6042</v>
      </c>
      <c r="L7" s="11">
        <v>6262</v>
      </c>
      <c r="M7" s="11">
        <v>6574</v>
      </c>
      <c r="N7" s="11">
        <v>5959</v>
      </c>
      <c r="O7" s="13">
        <v>75380</v>
      </c>
    </row>
    <row r="8" spans="2:15" ht="18.75" customHeight="1" x14ac:dyDescent="0.2">
      <c r="B8" s="44" t="s">
        <v>40</v>
      </c>
      <c r="C8" s="10">
        <v>1906</v>
      </c>
      <c r="D8" s="11">
        <v>1778</v>
      </c>
      <c r="E8" s="11">
        <v>2261</v>
      </c>
      <c r="F8" s="11">
        <v>2091</v>
      </c>
      <c r="G8" s="11">
        <v>1941</v>
      </c>
      <c r="H8" s="11">
        <v>2023</v>
      </c>
      <c r="I8" s="11">
        <v>1770</v>
      </c>
      <c r="J8" s="11">
        <v>2037</v>
      </c>
      <c r="K8" s="186">
        <v>1845</v>
      </c>
      <c r="L8" s="11">
        <v>2009</v>
      </c>
      <c r="M8" s="11">
        <v>2244</v>
      </c>
      <c r="N8" s="11">
        <v>2481</v>
      </c>
      <c r="O8" s="13">
        <v>24386</v>
      </c>
    </row>
    <row r="9" spans="2:15" ht="18.75" customHeight="1" x14ac:dyDescent="0.2">
      <c r="B9" s="187" t="s">
        <v>138</v>
      </c>
      <c r="C9" s="13">
        <v>14639</v>
      </c>
      <c r="D9" s="13">
        <v>13172</v>
      </c>
      <c r="E9" s="13">
        <v>16835</v>
      </c>
      <c r="F9" s="13">
        <v>15274</v>
      </c>
      <c r="G9" s="13">
        <v>14844</v>
      </c>
      <c r="H9" s="13">
        <v>15468</v>
      </c>
      <c r="I9" s="13">
        <v>14574</v>
      </c>
      <c r="J9" s="13">
        <v>15614</v>
      </c>
      <c r="K9" s="13">
        <v>14568</v>
      </c>
      <c r="L9" s="13">
        <v>14762</v>
      </c>
      <c r="M9" s="13">
        <v>15644</v>
      </c>
      <c r="N9" s="13">
        <v>14642</v>
      </c>
      <c r="O9" s="13">
        <v>180036</v>
      </c>
    </row>
    <row r="10" spans="2:15" ht="7.5" customHeight="1" x14ac:dyDescent="0.2">
      <c r="O10" s="188"/>
    </row>
    <row r="11" spans="2:15" ht="18.75" customHeight="1" x14ac:dyDescent="0.2">
      <c r="B11" s="44" t="s">
        <v>38</v>
      </c>
      <c r="C11" s="10">
        <v>1746</v>
      </c>
      <c r="D11" s="11">
        <v>1343</v>
      </c>
      <c r="E11" s="11">
        <v>2251</v>
      </c>
      <c r="F11" s="12">
        <v>1933</v>
      </c>
      <c r="G11" s="45">
        <v>2315</v>
      </c>
      <c r="H11" s="12">
        <v>2331</v>
      </c>
      <c r="I11" s="12">
        <v>2231</v>
      </c>
      <c r="J11" s="12">
        <v>2354</v>
      </c>
      <c r="K11" s="12">
        <v>1976</v>
      </c>
      <c r="L11" s="12">
        <v>1840</v>
      </c>
      <c r="M11" s="11">
        <v>1956</v>
      </c>
      <c r="N11" s="11">
        <v>1864</v>
      </c>
      <c r="O11" s="13">
        <v>24140</v>
      </c>
    </row>
    <row r="12" spans="2:15" ht="18.75" customHeight="1" x14ac:dyDescent="0.2">
      <c r="B12" s="44" t="s">
        <v>39</v>
      </c>
      <c r="C12" s="10">
        <v>1580</v>
      </c>
      <c r="D12" s="11">
        <v>1429</v>
      </c>
      <c r="E12" s="11">
        <v>2084</v>
      </c>
      <c r="F12" s="12">
        <v>1874</v>
      </c>
      <c r="G12" s="11">
        <v>1829</v>
      </c>
      <c r="H12" s="11">
        <v>2114</v>
      </c>
      <c r="I12" s="11">
        <v>1757</v>
      </c>
      <c r="J12" s="11">
        <v>1952</v>
      </c>
      <c r="K12" s="11">
        <v>1667</v>
      </c>
      <c r="L12" s="11">
        <v>1828</v>
      </c>
      <c r="M12" s="11">
        <v>1847</v>
      </c>
      <c r="N12" s="11">
        <v>1782</v>
      </c>
      <c r="O12" s="13">
        <v>21743</v>
      </c>
    </row>
    <row r="13" spans="2:15" ht="18.75" customHeight="1" x14ac:dyDescent="0.2">
      <c r="B13" s="44" t="s">
        <v>40</v>
      </c>
      <c r="C13" s="10">
        <v>435</v>
      </c>
      <c r="D13" s="11">
        <v>418</v>
      </c>
      <c r="E13" s="11">
        <v>597</v>
      </c>
      <c r="F13" s="11">
        <v>631</v>
      </c>
      <c r="G13" s="11">
        <v>552</v>
      </c>
      <c r="H13" s="11">
        <v>594</v>
      </c>
      <c r="I13" s="11">
        <v>524</v>
      </c>
      <c r="J13" s="11">
        <v>600</v>
      </c>
      <c r="K13" s="11">
        <v>525</v>
      </c>
      <c r="L13" s="11">
        <v>561</v>
      </c>
      <c r="M13" s="11">
        <v>603</v>
      </c>
      <c r="N13" s="11">
        <v>706</v>
      </c>
      <c r="O13" s="13">
        <v>6746</v>
      </c>
    </row>
    <row r="14" spans="2:15" ht="18.75" customHeight="1" x14ac:dyDescent="0.2">
      <c r="B14" s="187" t="s">
        <v>139</v>
      </c>
      <c r="C14" s="13">
        <v>3761</v>
      </c>
      <c r="D14" s="13">
        <v>3190</v>
      </c>
      <c r="E14" s="13">
        <v>4932</v>
      </c>
      <c r="F14" s="13">
        <v>4438</v>
      </c>
      <c r="G14" s="13">
        <v>4696</v>
      </c>
      <c r="H14" s="13">
        <v>5039</v>
      </c>
      <c r="I14" s="13">
        <v>4512</v>
      </c>
      <c r="J14" s="13">
        <v>4906</v>
      </c>
      <c r="K14" s="13">
        <v>4168</v>
      </c>
      <c r="L14" s="13">
        <v>4229</v>
      </c>
      <c r="M14" s="13">
        <v>4406</v>
      </c>
      <c r="N14" s="13">
        <v>4352</v>
      </c>
      <c r="O14" s="13">
        <v>52629</v>
      </c>
    </row>
    <row r="15" spans="2:15" ht="7.5" customHeight="1" x14ac:dyDescent="0.2">
      <c r="B15" s="189"/>
      <c r="C15" s="15"/>
      <c r="D15" s="16"/>
      <c r="E15" s="16"/>
      <c r="F15" s="16"/>
      <c r="G15" s="16"/>
      <c r="H15" s="16"/>
      <c r="I15" s="16"/>
      <c r="J15" s="16"/>
      <c r="K15" s="16"/>
      <c r="L15" s="16"/>
      <c r="M15" s="16"/>
      <c r="N15" s="16"/>
      <c r="O15" s="188"/>
    </row>
    <row r="16" spans="2:15" ht="18.75" customHeight="1" x14ac:dyDescent="0.2">
      <c r="B16" s="44" t="s">
        <v>38</v>
      </c>
      <c r="C16" s="13">
        <v>8097</v>
      </c>
      <c r="D16" s="13">
        <v>7027</v>
      </c>
      <c r="E16" s="13">
        <v>9549</v>
      </c>
      <c r="F16" s="13">
        <v>8647</v>
      </c>
      <c r="G16" s="13">
        <v>9304</v>
      </c>
      <c r="H16" s="13">
        <v>9352</v>
      </c>
      <c r="I16" s="13">
        <v>8951</v>
      </c>
      <c r="J16" s="13">
        <v>9647</v>
      </c>
      <c r="K16" s="13">
        <v>8657</v>
      </c>
      <c r="L16" s="13">
        <v>8331</v>
      </c>
      <c r="M16" s="13">
        <v>8782</v>
      </c>
      <c r="N16" s="13">
        <v>8066</v>
      </c>
      <c r="O16" s="13">
        <v>104410</v>
      </c>
    </row>
    <row r="17" spans="1:15" ht="18.75" customHeight="1" x14ac:dyDescent="0.2">
      <c r="B17" s="44" t="s">
        <v>39</v>
      </c>
      <c r="C17" s="13">
        <v>7962</v>
      </c>
      <c r="D17" s="13">
        <v>7139</v>
      </c>
      <c r="E17" s="13">
        <v>9360</v>
      </c>
      <c r="F17" s="13">
        <v>8343</v>
      </c>
      <c r="G17" s="13">
        <v>7743</v>
      </c>
      <c r="H17" s="13">
        <v>8538</v>
      </c>
      <c r="I17" s="13">
        <v>7841</v>
      </c>
      <c r="J17" s="13">
        <v>8236</v>
      </c>
      <c r="K17" s="13">
        <v>7709</v>
      </c>
      <c r="L17" s="13">
        <v>8090</v>
      </c>
      <c r="M17" s="13">
        <v>8421</v>
      </c>
      <c r="N17" s="13">
        <v>7741</v>
      </c>
      <c r="O17" s="13">
        <v>97123</v>
      </c>
    </row>
    <row r="18" spans="1:15" ht="18.75" customHeight="1" x14ac:dyDescent="0.2">
      <c r="B18" s="44" t="s">
        <v>40</v>
      </c>
      <c r="C18" s="13">
        <v>2341</v>
      </c>
      <c r="D18" s="13">
        <v>2196</v>
      </c>
      <c r="E18" s="13">
        <v>2858</v>
      </c>
      <c r="F18" s="13">
        <v>2722</v>
      </c>
      <c r="G18" s="13">
        <v>2493</v>
      </c>
      <c r="H18" s="13">
        <v>2617</v>
      </c>
      <c r="I18" s="13">
        <v>2294</v>
      </c>
      <c r="J18" s="13">
        <v>2637</v>
      </c>
      <c r="K18" s="13">
        <v>2370</v>
      </c>
      <c r="L18" s="13">
        <v>2570</v>
      </c>
      <c r="M18" s="13">
        <v>2847</v>
      </c>
      <c r="N18" s="13">
        <v>3187</v>
      </c>
      <c r="O18" s="13">
        <v>31132</v>
      </c>
    </row>
    <row r="19" spans="1:15" ht="18.75" customHeight="1" x14ac:dyDescent="0.2">
      <c r="B19" s="187" t="s">
        <v>131</v>
      </c>
      <c r="C19" s="13">
        <v>18400</v>
      </c>
      <c r="D19" s="13">
        <v>16362</v>
      </c>
      <c r="E19" s="13">
        <v>21767</v>
      </c>
      <c r="F19" s="13">
        <v>19712</v>
      </c>
      <c r="G19" s="13">
        <v>19540</v>
      </c>
      <c r="H19" s="13">
        <v>20507</v>
      </c>
      <c r="I19" s="13">
        <v>19086</v>
      </c>
      <c r="J19" s="13">
        <v>20520</v>
      </c>
      <c r="K19" s="13">
        <v>18736</v>
      </c>
      <c r="L19" s="13">
        <v>18991</v>
      </c>
      <c r="M19" s="13">
        <v>20050</v>
      </c>
      <c r="N19" s="13">
        <v>18994</v>
      </c>
      <c r="O19" s="13">
        <v>232665</v>
      </c>
    </row>
    <row r="20" spans="1:15" ht="7.5" customHeight="1" x14ac:dyDescent="0.2">
      <c r="O20" s="188"/>
    </row>
    <row r="21" spans="1:15" ht="18.75" customHeight="1" x14ac:dyDescent="0.2">
      <c r="B21" s="44" t="s">
        <v>38</v>
      </c>
      <c r="C21" s="10">
        <v>104</v>
      </c>
      <c r="D21" s="11">
        <v>92</v>
      </c>
      <c r="E21" s="11">
        <v>116</v>
      </c>
      <c r="F21" s="12">
        <v>141</v>
      </c>
      <c r="G21" s="45">
        <v>188</v>
      </c>
      <c r="H21" s="12">
        <v>222</v>
      </c>
      <c r="I21" s="12">
        <v>203</v>
      </c>
      <c r="J21" s="12">
        <v>266</v>
      </c>
      <c r="K21" s="12">
        <v>230</v>
      </c>
      <c r="L21" s="12">
        <v>269</v>
      </c>
      <c r="M21" s="11">
        <v>291</v>
      </c>
      <c r="N21" s="11">
        <v>229</v>
      </c>
      <c r="O21" s="13">
        <v>2351</v>
      </c>
    </row>
    <row r="22" spans="1:15" ht="18.75" customHeight="1" x14ac:dyDescent="0.2">
      <c r="B22" s="44" t="s">
        <v>39</v>
      </c>
      <c r="C22" s="10">
        <v>157</v>
      </c>
      <c r="D22" s="11">
        <v>164</v>
      </c>
      <c r="E22" s="11">
        <v>190</v>
      </c>
      <c r="F22" s="12">
        <v>199</v>
      </c>
      <c r="G22" s="11">
        <v>201</v>
      </c>
      <c r="H22" s="11">
        <v>197</v>
      </c>
      <c r="I22" s="11">
        <v>233</v>
      </c>
      <c r="J22" s="11">
        <v>224</v>
      </c>
      <c r="K22" s="11">
        <v>218</v>
      </c>
      <c r="L22" s="11">
        <v>205</v>
      </c>
      <c r="M22" s="11">
        <v>210</v>
      </c>
      <c r="N22" s="11">
        <v>187</v>
      </c>
      <c r="O22" s="13">
        <v>2385</v>
      </c>
    </row>
    <row r="23" spans="1:15" ht="18.75" customHeight="1" x14ac:dyDescent="0.2">
      <c r="B23" s="44" t="s">
        <v>40</v>
      </c>
      <c r="C23" s="10">
        <v>120</v>
      </c>
      <c r="D23" s="11">
        <v>79</v>
      </c>
      <c r="E23" s="11">
        <v>89</v>
      </c>
      <c r="F23" s="11">
        <v>79</v>
      </c>
      <c r="G23" s="11">
        <v>100</v>
      </c>
      <c r="H23" s="11">
        <v>118</v>
      </c>
      <c r="I23" s="11">
        <v>102</v>
      </c>
      <c r="J23" s="11">
        <v>141</v>
      </c>
      <c r="K23" s="11">
        <v>135</v>
      </c>
      <c r="L23" s="11">
        <v>174</v>
      </c>
      <c r="M23" s="11">
        <v>162</v>
      </c>
      <c r="N23" s="11">
        <v>131</v>
      </c>
      <c r="O23" s="13">
        <v>1430</v>
      </c>
    </row>
    <row r="24" spans="1:15" ht="18.75" customHeight="1" x14ac:dyDescent="0.2">
      <c r="B24" s="187" t="s">
        <v>140</v>
      </c>
      <c r="C24" s="13">
        <v>381</v>
      </c>
      <c r="D24" s="13">
        <v>335</v>
      </c>
      <c r="E24" s="13">
        <v>395</v>
      </c>
      <c r="F24" s="13">
        <v>419</v>
      </c>
      <c r="G24" s="13">
        <v>489</v>
      </c>
      <c r="H24" s="13">
        <v>537</v>
      </c>
      <c r="I24" s="13">
        <v>538</v>
      </c>
      <c r="J24" s="13">
        <v>631</v>
      </c>
      <c r="K24" s="13">
        <v>583</v>
      </c>
      <c r="L24" s="13">
        <v>648</v>
      </c>
      <c r="M24" s="13">
        <v>663</v>
      </c>
      <c r="N24" s="13">
        <v>547</v>
      </c>
      <c r="O24" s="13">
        <v>6166</v>
      </c>
    </row>
    <row r="25" spans="1:15" ht="26.25" customHeight="1" x14ac:dyDescent="0.2">
      <c r="B25" s="190" t="s">
        <v>134</v>
      </c>
      <c r="C25" s="190"/>
      <c r="D25" s="190"/>
      <c r="E25" s="190"/>
      <c r="F25" s="190"/>
      <c r="G25" s="190"/>
      <c r="H25" s="190"/>
      <c r="I25" s="190"/>
      <c r="J25" s="190"/>
      <c r="K25" s="190"/>
      <c r="L25" s="190"/>
      <c r="M25" s="190"/>
      <c r="N25" s="190"/>
      <c r="O25" s="190"/>
    </row>
    <row r="26" spans="1:15" x14ac:dyDescent="0.2">
      <c r="B26" s="173" t="s">
        <v>135</v>
      </c>
      <c r="C26" s="174"/>
      <c r="D26" s="174"/>
      <c r="E26" s="174"/>
      <c r="F26" s="48"/>
      <c r="G26" s="48"/>
      <c r="H26" s="48"/>
      <c r="I26" s="48"/>
      <c r="J26" s="48"/>
      <c r="K26" s="48"/>
      <c r="L26" s="48"/>
      <c r="N26" s="32"/>
      <c r="O26" s="5"/>
    </row>
    <row r="27" spans="1:15" s="34" customFormat="1" ht="25.5" customHeight="1" x14ac:dyDescent="0.25">
      <c r="B27" s="175" t="s">
        <v>136</v>
      </c>
      <c r="C27" s="175"/>
      <c r="D27" s="175"/>
      <c r="E27" s="175"/>
      <c r="F27" s="175"/>
      <c r="G27" s="175"/>
      <c r="H27" s="175"/>
      <c r="I27" s="175"/>
      <c r="J27" s="175"/>
      <c r="K27" s="175"/>
      <c r="L27" s="175"/>
      <c r="M27" s="175"/>
      <c r="N27" s="175"/>
      <c r="O27" s="175"/>
    </row>
    <row r="28" spans="1:15" s="34" customFormat="1" ht="15.75" x14ac:dyDescent="0.25"/>
    <row r="29" spans="1:15" x14ac:dyDescent="0.2">
      <c r="D29" s="3"/>
      <c r="E29" s="3"/>
      <c r="F29" s="3"/>
      <c r="G29" s="3"/>
      <c r="H29" s="3"/>
      <c r="I29" s="3"/>
      <c r="J29" s="3"/>
      <c r="K29" s="3"/>
      <c r="L29" s="3"/>
      <c r="M29" s="3"/>
      <c r="N29" s="3"/>
    </row>
    <row r="30" spans="1:15" ht="14.25" customHeight="1" x14ac:dyDescent="0.2">
      <c r="D30" s="3"/>
      <c r="E30" s="3"/>
      <c r="F30" s="3"/>
      <c r="G30" s="3"/>
      <c r="H30" s="3"/>
      <c r="I30" s="3"/>
      <c r="J30" s="3"/>
      <c r="K30" s="3"/>
      <c r="L30" s="3"/>
      <c r="M30" s="3"/>
      <c r="N30" s="3"/>
    </row>
    <row r="31" spans="1:15" ht="14.25" customHeight="1" x14ac:dyDescent="0.2">
      <c r="A31" s="31"/>
      <c r="D31" s="3"/>
      <c r="E31" s="3"/>
      <c r="F31" s="3"/>
      <c r="G31" s="3"/>
      <c r="H31" s="3"/>
      <c r="I31" s="3"/>
      <c r="J31" s="3"/>
      <c r="K31" s="3"/>
      <c r="L31" s="3"/>
      <c r="M31" s="3"/>
      <c r="N31" s="3"/>
    </row>
    <row r="32" spans="1:15" ht="14.25" customHeight="1" x14ac:dyDescent="0.2">
      <c r="D32" s="3"/>
      <c r="E32" s="3"/>
      <c r="F32" s="3"/>
      <c r="G32" s="3"/>
      <c r="H32" s="3"/>
      <c r="I32" s="3"/>
      <c r="J32" s="3"/>
      <c r="K32" s="3"/>
      <c r="L32" s="3"/>
      <c r="M32" s="3"/>
      <c r="N32" s="3"/>
    </row>
    <row r="33" spans="1:14" ht="14.25" customHeight="1" x14ac:dyDescent="0.2">
      <c r="D33" s="3"/>
      <c r="E33" s="3"/>
      <c r="F33" s="3"/>
      <c r="G33" s="3"/>
      <c r="H33" s="3"/>
      <c r="I33" s="3"/>
      <c r="J33" s="3"/>
      <c r="K33" s="3"/>
      <c r="L33" s="3"/>
      <c r="M33" s="3"/>
      <c r="N33" s="3"/>
    </row>
    <row r="34" spans="1:14" ht="14.25" customHeight="1" x14ac:dyDescent="0.2">
      <c r="D34" s="3"/>
      <c r="E34" s="3"/>
      <c r="F34" s="3"/>
      <c r="G34" s="3"/>
      <c r="H34" s="3"/>
      <c r="I34" s="3"/>
      <c r="J34" s="3"/>
      <c r="K34" s="3"/>
      <c r="L34" s="3"/>
      <c r="M34" s="3"/>
      <c r="N34" s="3"/>
    </row>
    <row r="35" spans="1:14" ht="14.25" customHeight="1" x14ac:dyDescent="0.2">
      <c r="D35" s="3"/>
      <c r="E35" s="3"/>
      <c r="F35" s="3"/>
      <c r="G35" s="3"/>
      <c r="H35" s="3"/>
      <c r="I35" s="3"/>
      <c r="J35" s="3"/>
      <c r="K35" s="3"/>
      <c r="L35" s="3"/>
      <c r="M35" s="3"/>
      <c r="N35" s="3"/>
    </row>
    <row r="36" spans="1:14" ht="14.25" customHeight="1" x14ac:dyDescent="0.2">
      <c r="D36" s="3"/>
      <c r="E36" s="3"/>
      <c r="F36" s="3"/>
      <c r="G36" s="3"/>
      <c r="H36" s="3"/>
      <c r="I36" s="3"/>
      <c r="J36" s="3"/>
      <c r="K36" s="3"/>
      <c r="L36" s="3"/>
      <c r="M36" s="3"/>
      <c r="N36" s="3"/>
    </row>
    <row r="37" spans="1:14" ht="14.25" customHeight="1" x14ac:dyDescent="0.2">
      <c r="D37" s="3"/>
      <c r="E37" s="3"/>
      <c r="F37" s="3"/>
      <c r="G37" s="3"/>
      <c r="H37" s="3"/>
      <c r="I37" s="3"/>
      <c r="J37" s="3"/>
      <c r="K37" s="3"/>
      <c r="L37" s="3"/>
      <c r="M37" s="3"/>
      <c r="N37" s="3"/>
    </row>
    <row r="38" spans="1:14" ht="14.25" customHeight="1" x14ac:dyDescent="0.2">
      <c r="A38" s="191"/>
      <c r="D38" s="3"/>
      <c r="E38" s="3"/>
      <c r="F38" s="3"/>
      <c r="G38" s="3"/>
      <c r="H38" s="3"/>
      <c r="I38" s="3"/>
      <c r="J38" s="3"/>
      <c r="K38" s="3"/>
      <c r="L38" s="3"/>
      <c r="M38" s="3"/>
      <c r="N38" s="3"/>
    </row>
    <row r="39" spans="1:14" ht="14.25" customHeight="1" x14ac:dyDescent="0.2">
      <c r="D39" s="3"/>
      <c r="E39" s="3"/>
      <c r="F39" s="3"/>
      <c r="G39" s="3"/>
      <c r="H39" s="3"/>
      <c r="I39" s="3"/>
      <c r="J39" s="3"/>
      <c r="K39" s="3"/>
      <c r="L39" s="3"/>
      <c r="M39" s="3"/>
      <c r="N39" s="3"/>
    </row>
    <row r="40" spans="1:14" ht="14.25" customHeight="1" x14ac:dyDescent="0.2">
      <c r="D40" s="3"/>
      <c r="E40" s="3"/>
      <c r="F40" s="3"/>
      <c r="G40" s="3"/>
      <c r="H40" s="3"/>
      <c r="I40" s="3"/>
      <c r="J40" s="3"/>
      <c r="K40" s="3"/>
      <c r="L40" s="3"/>
      <c r="M40" s="3"/>
      <c r="N40" s="3"/>
    </row>
    <row r="41" spans="1:14" ht="14.25" customHeight="1" x14ac:dyDescent="0.2">
      <c r="D41" s="3"/>
      <c r="E41" s="3"/>
      <c r="F41" s="3"/>
      <c r="G41" s="3"/>
      <c r="H41" s="3"/>
      <c r="I41" s="3"/>
      <c r="J41" s="3"/>
      <c r="K41" s="3"/>
      <c r="L41" s="3"/>
      <c r="M41" s="3"/>
      <c r="N41" s="3"/>
    </row>
    <row r="42" spans="1:14" ht="14.25" customHeight="1" x14ac:dyDescent="0.2">
      <c r="A42" s="191"/>
      <c r="D42" s="3"/>
      <c r="E42" s="3"/>
      <c r="F42" s="3"/>
      <c r="G42" s="3"/>
      <c r="H42" s="3"/>
      <c r="I42" s="3"/>
      <c r="J42" s="3"/>
      <c r="K42" s="3"/>
      <c r="L42" s="3"/>
      <c r="M42" s="3"/>
      <c r="N42" s="3"/>
    </row>
    <row r="43" spans="1:14" ht="14.25" customHeight="1" x14ac:dyDescent="0.2">
      <c r="D43" s="3"/>
      <c r="E43" s="3"/>
      <c r="F43" s="3"/>
      <c r="G43" s="3"/>
      <c r="H43" s="3"/>
      <c r="I43" s="3"/>
      <c r="J43" s="3"/>
      <c r="K43" s="3"/>
      <c r="L43" s="3"/>
      <c r="M43" s="3"/>
      <c r="N43" s="3"/>
    </row>
    <row r="44" spans="1:14" ht="14.25" customHeight="1" x14ac:dyDescent="0.2">
      <c r="D44" s="3"/>
      <c r="E44" s="3"/>
      <c r="F44" s="3"/>
      <c r="G44" s="3"/>
      <c r="H44" s="3"/>
      <c r="I44" s="3"/>
      <c r="J44" s="3"/>
      <c r="K44" s="3"/>
      <c r="L44" s="3"/>
      <c r="M44" s="3"/>
      <c r="N44" s="3"/>
    </row>
    <row r="45" spans="1:14" ht="14.25" customHeight="1" x14ac:dyDescent="0.2">
      <c r="D45" s="3"/>
      <c r="E45" s="3"/>
      <c r="F45" s="3"/>
      <c r="G45" s="3"/>
      <c r="H45" s="3"/>
      <c r="I45" s="3"/>
      <c r="J45" s="3"/>
      <c r="K45" s="3"/>
      <c r="L45" s="3"/>
      <c r="M45" s="3"/>
      <c r="N45" s="3"/>
    </row>
    <row r="46" spans="1:14" ht="14.25" customHeight="1" x14ac:dyDescent="0.2">
      <c r="A46" s="191"/>
      <c r="D46" s="3"/>
      <c r="E46" s="3"/>
      <c r="F46" s="3"/>
      <c r="G46" s="3"/>
      <c r="H46" s="3"/>
      <c r="I46" s="3"/>
      <c r="J46" s="3"/>
      <c r="K46" s="3"/>
      <c r="L46" s="3"/>
      <c r="M46" s="3"/>
      <c r="N46" s="3"/>
    </row>
    <row r="47" spans="1:14" ht="14.25" customHeight="1" x14ac:dyDescent="0.2">
      <c r="D47" s="3"/>
      <c r="E47" s="3"/>
      <c r="F47" s="3"/>
      <c r="G47" s="3"/>
      <c r="H47" s="3"/>
      <c r="I47" s="3"/>
      <c r="J47" s="3"/>
      <c r="K47" s="3"/>
      <c r="L47" s="3"/>
      <c r="M47" s="3"/>
      <c r="N47" s="3"/>
    </row>
    <row r="48" spans="1:14" ht="14.25" customHeight="1" x14ac:dyDescent="0.2">
      <c r="D48" s="3"/>
      <c r="E48" s="3"/>
      <c r="F48" s="3"/>
      <c r="G48" s="3"/>
      <c r="H48" s="3"/>
      <c r="I48" s="3"/>
      <c r="J48" s="3"/>
      <c r="K48" s="3"/>
      <c r="L48" s="3"/>
      <c r="M48" s="3"/>
      <c r="N48" s="3"/>
    </row>
    <row r="49" spans="4:14" ht="14.25" customHeight="1" x14ac:dyDescent="0.2">
      <c r="D49" s="3"/>
      <c r="E49" s="3"/>
      <c r="F49" s="3"/>
      <c r="G49" s="3"/>
      <c r="H49" s="3"/>
      <c r="I49" s="3"/>
      <c r="J49" s="3"/>
      <c r="K49" s="3"/>
      <c r="L49" s="3"/>
      <c r="M49" s="3"/>
      <c r="N49" s="3"/>
    </row>
    <row r="50" spans="4:14" x14ac:dyDescent="0.2">
      <c r="D50" s="3"/>
      <c r="E50" s="3"/>
      <c r="F50" s="3"/>
      <c r="G50" s="3"/>
      <c r="H50" s="3"/>
      <c r="I50" s="3"/>
      <c r="J50" s="3"/>
      <c r="K50" s="3"/>
      <c r="L50" s="3"/>
      <c r="M50" s="3"/>
      <c r="N50" s="3"/>
    </row>
  </sheetData>
  <mergeCells count="2">
    <mergeCell ref="B25:O25"/>
    <mergeCell ref="B27:O27"/>
  </mergeCells>
  <printOptions horizontalCentered="1"/>
  <pageMargins left="0.15748031496062992" right="0.15748031496062992" top="0.51181102362204722" bottom="0.98425196850393704" header="0" footer="0"/>
  <pageSetup scale="8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workbookViewId="0"/>
  </sheetViews>
  <sheetFormatPr baseColWidth="10" defaultColWidth="10.85546875" defaultRowHeight="12.75" x14ac:dyDescent="0.2"/>
  <cols>
    <col min="1" max="1" width="3.140625" style="3" customWidth="1"/>
    <col min="2" max="2" width="35.28515625" style="3" customWidth="1"/>
    <col min="3" max="4" width="10.85546875" style="3"/>
    <col min="5" max="15" width="10.85546875" style="30"/>
    <col min="16" max="16384" width="10.85546875" style="3"/>
  </cols>
  <sheetData>
    <row r="1" spans="1:16" s="121" customFormat="1" ht="15.75" x14ac:dyDescent="0.25">
      <c r="B1" s="192" t="s">
        <v>141</v>
      </c>
      <c r="C1" s="192"/>
      <c r="D1" s="192"/>
      <c r="E1" s="192"/>
      <c r="F1" s="192"/>
      <c r="G1" s="192"/>
      <c r="H1" s="192"/>
      <c r="I1" s="192"/>
      <c r="J1" s="192"/>
      <c r="K1" s="192"/>
      <c r="L1" s="192"/>
      <c r="M1" s="192"/>
      <c r="N1" s="192"/>
      <c r="O1" s="192"/>
      <c r="P1" s="192"/>
    </row>
    <row r="2" spans="1:16" s="121" customFormat="1" ht="15.75" x14ac:dyDescent="0.25">
      <c r="B2" s="192" t="s">
        <v>2</v>
      </c>
      <c r="C2" s="192"/>
      <c r="D2" s="192"/>
      <c r="E2" s="192"/>
      <c r="F2" s="192"/>
      <c r="G2" s="192"/>
      <c r="H2" s="192"/>
      <c r="I2" s="192"/>
      <c r="J2" s="192"/>
      <c r="K2" s="192"/>
      <c r="L2" s="192"/>
      <c r="M2" s="192"/>
      <c r="N2" s="192"/>
      <c r="O2" s="192"/>
      <c r="P2" s="193"/>
    </row>
    <row r="3" spans="1:16" ht="14.25" customHeight="1" x14ac:dyDescent="0.35">
      <c r="B3" s="5"/>
      <c r="C3" s="1"/>
      <c r="D3" s="1"/>
      <c r="E3" s="2"/>
      <c r="F3" s="2"/>
      <c r="G3" s="194"/>
      <c r="H3" s="2"/>
      <c r="I3" s="2"/>
      <c r="J3" s="2"/>
      <c r="K3" s="2"/>
      <c r="L3" s="2"/>
      <c r="M3" s="2"/>
      <c r="N3" s="2"/>
      <c r="O3" s="2"/>
      <c r="P3" s="1"/>
    </row>
    <row r="4" spans="1:16" ht="21" customHeight="1" x14ac:dyDescent="0.2">
      <c r="B4" s="195" t="s">
        <v>142</v>
      </c>
      <c r="C4" s="195"/>
      <c r="D4" s="195"/>
      <c r="E4" s="195"/>
      <c r="F4" s="195"/>
      <c r="G4" s="195"/>
      <c r="H4" s="195"/>
      <c r="I4" s="195"/>
      <c r="J4" s="195"/>
      <c r="K4" s="195"/>
      <c r="L4" s="195"/>
      <c r="M4" s="195"/>
      <c r="N4" s="195"/>
      <c r="O4" s="195"/>
      <c r="P4" s="195"/>
    </row>
    <row r="5" spans="1:16" x14ac:dyDescent="0.2">
      <c r="A5" s="48"/>
      <c r="B5" s="196" t="s">
        <v>3</v>
      </c>
      <c r="C5" s="197" t="s">
        <v>143</v>
      </c>
      <c r="D5" s="197" t="s">
        <v>4</v>
      </c>
      <c r="E5" s="197" t="s">
        <v>5</v>
      </c>
      <c r="F5" s="197" t="s">
        <v>6</v>
      </c>
      <c r="G5" s="197" t="s">
        <v>7</v>
      </c>
      <c r="H5" s="197" t="s">
        <v>8</v>
      </c>
      <c r="I5" s="197" t="s">
        <v>9</v>
      </c>
      <c r="J5" s="197" t="s">
        <v>10</v>
      </c>
      <c r="K5" s="197" t="s">
        <v>11</v>
      </c>
      <c r="L5" s="197" t="s">
        <v>12</v>
      </c>
      <c r="M5" s="197" t="s">
        <v>13</v>
      </c>
      <c r="N5" s="197" t="s">
        <v>14</v>
      </c>
      <c r="O5" s="197" t="s">
        <v>15</v>
      </c>
      <c r="P5" s="197" t="s">
        <v>61</v>
      </c>
    </row>
    <row r="6" spans="1:16" ht="22.5" customHeight="1" x14ac:dyDescent="0.2">
      <c r="B6" s="198" t="s">
        <v>144</v>
      </c>
      <c r="C6" s="199"/>
      <c r="D6" s="199"/>
      <c r="E6" s="199"/>
      <c r="F6" s="199"/>
      <c r="G6" s="199"/>
      <c r="H6" s="199"/>
      <c r="I6" s="199"/>
      <c r="J6" s="199"/>
      <c r="K6" s="199"/>
      <c r="L6" s="199"/>
      <c r="M6" s="199"/>
      <c r="N6" s="199"/>
      <c r="O6" s="199"/>
      <c r="P6" s="199"/>
    </row>
    <row r="7" spans="1:16" ht="12.75" customHeight="1" x14ac:dyDescent="0.2">
      <c r="B7" s="200"/>
      <c r="C7" s="201" t="s">
        <v>50</v>
      </c>
      <c r="D7" s="202">
        <v>4222</v>
      </c>
      <c r="E7" s="203">
        <v>3964</v>
      </c>
      <c r="F7" s="203">
        <v>4680</v>
      </c>
      <c r="G7" s="203">
        <v>4342</v>
      </c>
      <c r="H7" s="203">
        <v>4483</v>
      </c>
      <c r="I7" s="204">
        <v>4554</v>
      </c>
      <c r="J7" s="204">
        <v>4462</v>
      </c>
      <c r="K7" s="204">
        <v>4603</v>
      </c>
      <c r="L7" s="204">
        <v>4340</v>
      </c>
      <c r="M7" s="204">
        <v>4231</v>
      </c>
      <c r="N7" s="204">
        <v>4433</v>
      </c>
      <c r="O7" s="204">
        <v>3981</v>
      </c>
      <c r="P7" s="205">
        <v>52295</v>
      </c>
    </row>
    <row r="8" spans="1:16" ht="12.75" customHeight="1" x14ac:dyDescent="0.2">
      <c r="B8" s="206" t="s">
        <v>38</v>
      </c>
      <c r="C8" s="207" t="s">
        <v>51</v>
      </c>
      <c r="D8" s="208">
        <v>2129</v>
      </c>
      <c r="E8" s="209">
        <v>1720</v>
      </c>
      <c r="F8" s="209">
        <v>2618</v>
      </c>
      <c r="G8" s="209">
        <v>2372</v>
      </c>
      <c r="H8" s="209">
        <v>2506</v>
      </c>
      <c r="I8" s="210">
        <v>2467</v>
      </c>
      <c r="J8" s="210">
        <v>2258</v>
      </c>
      <c r="K8" s="210">
        <v>2690</v>
      </c>
      <c r="L8" s="210">
        <v>2341</v>
      </c>
      <c r="M8" s="210">
        <v>2260</v>
      </c>
      <c r="N8" s="210">
        <v>2393</v>
      </c>
      <c r="O8" s="210">
        <v>2221</v>
      </c>
      <c r="P8" s="211">
        <v>27975</v>
      </c>
    </row>
    <row r="9" spans="1:16" ht="12.75" customHeight="1" x14ac:dyDescent="0.2">
      <c r="B9" s="212"/>
      <c r="C9" s="213" t="s">
        <v>22</v>
      </c>
      <c r="D9" s="214">
        <v>6351</v>
      </c>
      <c r="E9" s="214">
        <v>5684</v>
      </c>
      <c r="F9" s="214">
        <v>7298</v>
      </c>
      <c r="G9" s="214">
        <v>6714</v>
      </c>
      <c r="H9" s="214">
        <v>6989</v>
      </c>
      <c r="I9" s="214">
        <v>7021</v>
      </c>
      <c r="J9" s="214">
        <v>6720</v>
      </c>
      <c r="K9" s="214">
        <v>7293</v>
      </c>
      <c r="L9" s="214">
        <v>6681</v>
      </c>
      <c r="M9" s="214">
        <v>6491</v>
      </c>
      <c r="N9" s="214">
        <v>6826</v>
      </c>
      <c r="O9" s="214">
        <v>6202</v>
      </c>
      <c r="P9" s="214">
        <v>80270</v>
      </c>
    </row>
    <row r="10" spans="1:16" ht="23.25" customHeight="1" x14ac:dyDescent="0.2">
      <c r="B10" s="215"/>
      <c r="C10" s="201" t="s">
        <v>50</v>
      </c>
      <c r="D10" s="208">
        <v>4725</v>
      </c>
      <c r="E10" s="208">
        <v>4302</v>
      </c>
      <c r="F10" s="208">
        <v>5273</v>
      </c>
      <c r="G10" s="208">
        <v>4651</v>
      </c>
      <c r="H10" s="208">
        <v>4300</v>
      </c>
      <c r="I10" s="208">
        <v>4679</v>
      </c>
      <c r="J10" s="208">
        <v>4612</v>
      </c>
      <c r="K10" s="208">
        <v>4593</v>
      </c>
      <c r="L10" s="208">
        <v>4415</v>
      </c>
      <c r="M10" s="208">
        <v>4617</v>
      </c>
      <c r="N10" s="208">
        <v>4755</v>
      </c>
      <c r="O10" s="208">
        <v>4320</v>
      </c>
      <c r="P10" s="211">
        <v>55242</v>
      </c>
    </row>
    <row r="11" spans="1:16" x14ac:dyDescent="0.2">
      <c r="B11" s="215" t="s">
        <v>39</v>
      </c>
      <c r="C11" s="207" t="s">
        <v>51</v>
      </c>
      <c r="D11" s="208">
        <v>1657</v>
      </c>
      <c r="E11" s="208">
        <v>1408</v>
      </c>
      <c r="F11" s="208">
        <v>2003</v>
      </c>
      <c r="G11" s="208">
        <v>1818</v>
      </c>
      <c r="H11" s="208">
        <v>1614</v>
      </c>
      <c r="I11" s="208">
        <v>1745</v>
      </c>
      <c r="J11" s="208">
        <v>1472</v>
      </c>
      <c r="K11" s="208">
        <v>1691</v>
      </c>
      <c r="L11" s="208">
        <v>1627</v>
      </c>
      <c r="M11" s="208">
        <v>1645</v>
      </c>
      <c r="N11" s="208">
        <v>1819</v>
      </c>
      <c r="O11" s="208">
        <v>1639</v>
      </c>
      <c r="P11" s="211">
        <v>20138</v>
      </c>
    </row>
    <row r="12" spans="1:16" x14ac:dyDescent="0.2">
      <c r="B12" s="216"/>
      <c r="C12" s="217" t="s">
        <v>22</v>
      </c>
      <c r="D12" s="211">
        <v>6382</v>
      </c>
      <c r="E12" s="211">
        <v>5710</v>
      </c>
      <c r="F12" s="211">
        <v>7276</v>
      </c>
      <c r="G12" s="211">
        <v>6469</v>
      </c>
      <c r="H12" s="211">
        <v>5914</v>
      </c>
      <c r="I12" s="211">
        <v>6424</v>
      </c>
      <c r="J12" s="211">
        <v>6084</v>
      </c>
      <c r="K12" s="211">
        <v>6284</v>
      </c>
      <c r="L12" s="211">
        <v>6042</v>
      </c>
      <c r="M12" s="211">
        <v>6262</v>
      </c>
      <c r="N12" s="211">
        <v>6574</v>
      </c>
      <c r="O12" s="211">
        <v>5959</v>
      </c>
      <c r="P12" s="211">
        <v>75380</v>
      </c>
    </row>
    <row r="13" spans="1:16" ht="23.25" customHeight="1" x14ac:dyDescent="0.2">
      <c r="B13" s="218"/>
      <c r="C13" s="201" t="s">
        <v>50</v>
      </c>
      <c r="D13" s="219">
        <v>1340</v>
      </c>
      <c r="E13" s="219">
        <v>1298</v>
      </c>
      <c r="F13" s="219">
        <v>1547</v>
      </c>
      <c r="G13" s="219">
        <v>1434</v>
      </c>
      <c r="H13" s="219">
        <v>1313</v>
      </c>
      <c r="I13" s="219">
        <v>1400</v>
      </c>
      <c r="J13" s="219">
        <v>1223</v>
      </c>
      <c r="K13" s="219">
        <v>1375</v>
      </c>
      <c r="L13" s="219">
        <v>1231</v>
      </c>
      <c r="M13" s="219">
        <v>1300</v>
      </c>
      <c r="N13" s="219">
        <v>1489</v>
      </c>
      <c r="O13" s="219">
        <v>1649</v>
      </c>
      <c r="P13" s="205">
        <v>16599</v>
      </c>
    </row>
    <row r="14" spans="1:16" x14ac:dyDescent="0.2">
      <c r="B14" s="215" t="s">
        <v>40</v>
      </c>
      <c r="C14" s="207" t="s">
        <v>51</v>
      </c>
      <c r="D14" s="220">
        <v>566</v>
      </c>
      <c r="E14" s="220">
        <v>480</v>
      </c>
      <c r="F14" s="220">
        <v>714</v>
      </c>
      <c r="G14" s="220">
        <v>657</v>
      </c>
      <c r="H14" s="220">
        <v>628</v>
      </c>
      <c r="I14" s="220">
        <v>623</v>
      </c>
      <c r="J14" s="220">
        <v>547</v>
      </c>
      <c r="K14" s="220">
        <v>662</v>
      </c>
      <c r="L14" s="220">
        <v>614</v>
      </c>
      <c r="M14" s="220">
        <v>709</v>
      </c>
      <c r="N14" s="220">
        <v>755</v>
      </c>
      <c r="O14" s="220">
        <v>832</v>
      </c>
      <c r="P14" s="211">
        <v>7787</v>
      </c>
    </row>
    <row r="15" spans="1:16" x14ac:dyDescent="0.2">
      <c r="B15" s="221"/>
      <c r="C15" s="213" t="s">
        <v>22</v>
      </c>
      <c r="D15" s="214">
        <v>1906</v>
      </c>
      <c r="E15" s="214">
        <v>1778</v>
      </c>
      <c r="F15" s="214">
        <v>2261</v>
      </c>
      <c r="G15" s="214">
        <v>2091</v>
      </c>
      <c r="H15" s="214">
        <v>1941</v>
      </c>
      <c r="I15" s="214">
        <v>2023</v>
      </c>
      <c r="J15" s="214">
        <v>1770</v>
      </c>
      <c r="K15" s="214">
        <v>2037</v>
      </c>
      <c r="L15" s="214">
        <v>1845</v>
      </c>
      <c r="M15" s="214">
        <v>2009</v>
      </c>
      <c r="N15" s="214">
        <v>2244</v>
      </c>
      <c r="O15" s="214">
        <v>2481</v>
      </c>
      <c r="P15" s="214">
        <v>24386</v>
      </c>
    </row>
    <row r="16" spans="1:16" ht="23.25" customHeight="1" x14ac:dyDescent="0.2">
      <c r="B16" s="222"/>
      <c r="C16" s="201" t="s">
        <v>50</v>
      </c>
      <c r="D16" s="211">
        <v>10287</v>
      </c>
      <c r="E16" s="211">
        <v>9564</v>
      </c>
      <c r="F16" s="211">
        <v>11500</v>
      </c>
      <c r="G16" s="211">
        <v>10427</v>
      </c>
      <c r="H16" s="211">
        <v>10096</v>
      </c>
      <c r="I16" s="211">
        <v>10633</v>
      </c>
      <c r="J16" s="211">
        <v>10297</v>
      </c>
      <c r="K16" s="211">
        <v>10571</v>
      </c>
      <c r="L16" s="211">
        <v>9986</v>
      </c>
      <c r="M16" s="211">
        <v>10148</v>
      </c>
      <c r="N16" s="211">
        <v>10677</v>
      </c>
      <c r="O16" s="211">
        <v>9950</v>
      </c>
      <c r="P16" s="211">
        <v>124136</v>
      </c>
    </row>
    <row r="17" spans="2:16" x14ac:dyDescent="0.2">
      <c r="B17" s="223" t="s">
        <v>127</v>
      </c>
      <c r="C17" s="207" t="s">
        <v>51</v>
      </c>
      <c r="D17" s="211">
        <v>4352</v>
      </c>
      <c r="E17" s="211">
        <v>3608</v>
      </c>
      <c r="F17" s="211">
        <v>5335</v>
      </c>
      <c r="G17" s="211">
        <v>4847</v>
      </c>
      <c r="H17" s="211">
        <v>4748</v>
      </c>
      <c r="I17" s="211">
        <v>4835</v>
      </c>
      <c r="J17" s="211">
        <v>4277</v>
      </c>
      <c r="K17" s="211">
        <v>5043</v>
      </c>
      <c r="L17" s="211">
        <v>4582</v>
      </c>
      <c r="M17" s="211">
        <v>4614</v>
      </c>
      <c r="N17" s="211">
        <v>4967</v>
      </c>
      <c r="O17" s="211">
        <v>4692</v>
      </c>
      <c r="P17" s="211">
        <v>55900</v>
      </c>
    </row>
    <row r="18" spans="2:16" x14ac:dyDescent="0.2">
      <c r="B18" s="224"/>
      <c r="C18" s="213" t="s">
        <v>22</v>
      </c>
      <c r="D18" s="214">
        <v>14639</v>
      </c>
      <c r="E18" s="214">
        <v>13172</v>
      </c>
      <c r="F18" s="214">
        <v>16835</v>
      </c>
      <c r="G18" s="214">
        <v>15274</v>
      </c>
      <c r="H18" s="214">
        <v>14844</v>
      </c>
      <c r="I18" s="214">
        <v>15468</v>
      </c>
      <c r="J18" s="214">
        <v>14574</v>
      </c>
      <c r="K18" s="214">
        <v>15614</v>
      </c>
      <c r="L18" s="214">
        <v>14568</v>
      </c>
      <c r="M18" s="214">
        <v>14762</v>
      </c>
      <c r="N18" s="214">
        <v>15644</v>
      </c>
      <c r="O18" s="214">
        <v>14642</v>
      </c>
      <c r="P18" s="214">
        <v>180036</v>
      </c>
    </row>
    <row r="19" spans="2:16" ht="21" customHeight="1" x14ac:dyDescent="0.2">
      <c r="B19" s="225" t="s">
        <v>145</v>
      </c>
      <c r="C19" s="225"/>
      <c r="D19" s="225"/>
      <c r="E19" s="225"/>
      <c r="F19" s="225"/>
      <c r="G19" s="225"/>
      <c r="H19" s="225"/>
      <c r="I19" s="225"/>
      <c r="J19" s="225"/>
      <c r="K19" s="225"/>
      <c r="L19" s="225"/>
      <c r="M19" s="225"/>
      <c r="N19" s="225"/>
      <c r="O19" s="225"/>
      <c r="P19" s="225"/>
    </row>
    <row r="20" spans="2:16" ht="22.5" customHeight="1" x14ac:dyDescent="0.2">
      <c r="B20" s="198" t="s">
        <v>146</v>
      </c>
      <c r="C20" s="226" t="s">
        <v>143</v>
      </c>
      <c r="D20" s="226" t="s">
        <v>4</v>
      </c>
      <c r="E20" s="226" t="s">
        <v>5</v>
      </c>
      <c r="F20" s="226" t="s">
        <v>6</v>
      </c>
      <c r="G20" s="226" t="s">
        <v>7</v>
      </c>
      <c r="H20" s="226" t="s">
        <v>8</v>
      </c>
      <c r="I20" s="226" t="s">
        <v>9</v>
      </c>
      <c r="J20" s="226" t="s">
        <v>10</v>
      </c>
      <c r="K20" s="226" t="s">
        <v>11</v>
      </c>
      <c r="L20" s="226" t="s">
        <v>12</v>
      </c>
      <c r="M20" s="226" t="s">
        <v>13</v>
      </c>
      <c r="N20" s="226" t="s">
        <v>14</v>
      </c>
      <c r="O20" s="226" t="s">
        <v>15</v>
      </c>
      <c r="P20" s="226" t="s">
        <v>61</v>
      </c>
    </row>
    <row r="21" spans="2:16" ht="23.25" customHeight="1" x14ac:dyDescent="0.2">
      <c r="B21" s="200"/>
      <c r="C21" s="201" t="s">
        <v>50</v>
      </c>
      <c r="D21" s="202">
        <v>811</v>
      </c>
      <c r="E21" s="203">
        <v>679</v>
      </c>
      <c r="F21" s="203">
        <v>1018</v>
      </c>
      <c r="G21" s="203">
        <v>913</v>
      </c>
      <c r="H21" s="203">
        <v>1057</v>
      </c>
      <c r="I21" s="204">
        <v>1093</v>
      </c>
      <c r="J21" s="204">
        <v>1042</v>
      </c>
      <c r="K21" s="204">
        <v>1035</v>
      </c>
      <c r="L21" s="204">
        <v>923</v>
      </c>
      <c r="M21" s="204">
        <v>844</v>
      </c>
      <c r="N21" s="204">
        <v>866</v>
      </c>
      <c r="O21" s="204">
        <v>832</v>
      </c>
      <c r="P21" s="205">
        <v>11113</v>
      </c>
    </row>
    <row r="22" spans="2:16" ht="12.75" customHeight="1" x14ac:dyDescent="0.2">
      <c r="B22" s="206" t="s">
        <v>38</v>
      </c>
      <c r="C22" s="207" t="s">
        <v>51</v>
      </c>
      <c r="D22" s="208">
        <v>935</v>
      </c>
      <c r="E22" s="209">
        <v>664</v>
      </c>
      <c r="F22" s="209">
        <v>1233</v>
      </c>
      <c r="G22" s="209">
        <v>1020</v>
      </c>
      <c r="H22" s="209">
        <v>1258</v>
      </c>
      <c r="I22" s="210">
        <v>1238</v>
      </c>
      <c r="J22" s="210">
        <v>1189</v>
      </c>
      <c r="K22" s="210">
        <v>1319</v>
      </c>
      <c r="L22" s="210">
        <v>1053</v>
      </c>
      <c r="M22" s="210">
        <v>996</v>
      </c>
      <c r="N22" s="210">
        <v>1090</v>
      </c>
      <c r="O22" s="210">
        <v>1032</v>
      </c>
      <c r="P22" s="211">
        <v>13027</v>
      </c>
    </row>
    <row r="23" spans="2:16" ht="12.75" customHeight="1" x14ac:dyDescent="0.2">
      <c r="B23" s="212"/>
      <c r="C23" s="213" t="s">
        <v>22</v>
      </c>
      <c r="D23" s="214">
        <v>1746</v>
      </c>
      <c r="E23" s="214">
        <v>1343</v>
      </c>
      <c r="F23" s="214">
        <v>2251</v>
      </c>
      <c r="G23" s="214">
        <v>1933</v>
      </c>
      <c r="H23" s="214">
        <v>2315</v>
      </c>
      <c r="I23" s="214">
        <v>2331</v>
      </c>
      <c r="J23" s="214">
        <v>2231</v>
      </c>
      <c r="K23" s="214">
        <v>2354</v>
      </c>
      <c r="L23" s="214">
        <v>1976</v>
      </c>
      <c r="M23" s="214">
        <v>1840</v>
      </c>
      <c r="N23" s="214">
        <v>1956</v>
      </c>
      <c r="O23" s="214">
        <v>1864</v>
      </c>
      <c r="P23" s="214">
        <v>24140</v>
      </c>
    </row>
    <row r="24" spans="2:16" ht="23.25" customHeight="1" x14ac:dyDescent="0.2">
      <c r="B24" s="215"/>
      <c r="C24" s="201" t="s">
        <v>50</v>
      </c>
      <c r="D24" s="208">
        <v>830</v>
      </c>
      <c r="E24" s="208">
        <v>799</v>
      </c>
      <c r="F24" s="208">
        <v>1107</v>
      </c>
      <c r="G24" s="208">
        <v>980</v>
      </c>
      <c r="H24" s="208">
        <v>975</v>
      </c>
      <c r="I24" s="208">
        <v>1087</v>
      </c>
      <c r="J24" s="208">
        <v>959</v>
      </c>
      <c r="K24" s="208">
        <v>1046</v>
      </c>
      <c r="L24" s="208">
        <v>814</v>
      </c>
      <c r="M24" s="208">
        <v>925</v>
      </c>
      <c r="N24" s="208">
        <v>1008</v>
      </c>
      <c r="O24" s="208">
        <v>958</v>
      </c>
      <c r="P24" s="211">
        <v>11488</v>
      </c>
    </row>
    <row r="25" spans="2:16" ht="12.75" customHeight="1" x14ac:dyDescent="0.2">
      <c r="B25" s="215" t="s">
        <v>39</v>
      </c>
      <c r="C25" s="207" t="s">
        <v>51</v>
      </c>
      <c r="D25" s="208">
        <v>750</v>
      </c>
      <c r="E25" s="208">
        <v>630</v>
      </c>
      <c r="F25" s="208">
        <v>977</v>
      </c>
      <c r="G25" s="208">
        <v>894</v>
      </c>
      <c r="H25" s="208">
        <v>854</v>
      </c>
      <c r="I25" s="208">
        <v>1027</v>
      </c>
      <c r="J25" s="208">
        <v>798</v>
      </c>
      <c r="K25" s="208">
        <v>906</v>
      </c>
      <c r="L25" s="208">
        <v>853</v>
      </c>
      <c r="M25" s="208">
        <v>903</v>
      </c>
      <c r="N25" s="208">
        <v>839</v>
      </c>
      <c r="O25" s="208">
        <v>824</v>
      </c>
      <c r="P25" s="211">
        <v>10255</v>
      </c>
    </row>
    <row r="26" spans="2:16" ht="12.75" customHeight="1" x14ac:dyDescent="0.2">
      <c r="B26" s="216"/>
      <c r="C26" s="217" t="s">
        <v>22</v>
      </c>
      <c r="D26" s="211">
        <v>1580</v>
      </c>
      <c r="E26" s="211">
        <v>1429</v>
      </c>
      <c r="F26" s="211">
        <v>2084</v>
      </c>
      <c r="G26" s="211">
        <v>1874</v>
      </c>
      <c r="H26" s="211">
        <v>1829</v>
      </c>
      <c r="I26" s="211">
        <v>2114</v>
      </c>
      <c r="J26" s="211">
        <v>1757</v>
      </c>
      <c r="K26" s="211">
        <v>1952</v>
      </c>
      <c r="L26" s="211">
        <v>1667</v>
      </c>
      <c r="M26" s="211">
        <v>1828</v>
      </c>
      <c r="N26" s="211">
        <v>1847</v>
      </c>
      <c r="O26" s="211">
        <v>1782</v>
      </c>
      <c r="P26" s="211">
        <v>21743</v>
      </c>
    </row>
    <row r="27" spans="2:16" ht="23.25" customHeight="1" x14ac:dyDescent="0.2">
      <c r="B27" s="218"/>
      <c r="C27" s="201" t="s">
        <v>50</v>
      </c>
      <c r="D27" s="219">
        <v>210</v>
      </c>
      <c r="E27" s="219">
        <v>211</v>
      </c>
      <c r="F27" s="219">
        <v>291</v>
      </c>
      <c r="G27" s="219">
        <v>326</v>
      </c>
      <c r="H27" s="219">
        <v>258</v>
      </c>
      <c r="I27" s="219">
        <v>260</v>
      </c>
      <c r="J27" s="219">
        <v>249</v>
      </c>
      <c r="K27" s="219">
        <v>276</v>
      </c>
      <c r="L27" s="219">
        <v>264</v>
      </c>
      <c r="M27" s="219">
        <v>268</v>
      </c>
      <c r="N27" s="219">
        <v>301</v>
      </c>
      <c r="O27" s="219">
        <v>366</v>
      </c>
      <c r="P27" s="205">
        <v>3280</v>
      </c>
    </row>
    <row r="28" spans="2:16" ht="12.75" customHeight="1" x14ac:dyDescent="0.2">
      <c r="B28" s="215" t="s">
        <v>40</v>
      </c>
      <c r="C28" s="207" t="s">
        <v>51</v>
      </c>
      <c r="D28" s="220">
        <v>225</v>
      </c>
      <c r="E28" s="220">
        <v>207</v>
      </c>
      <c r="F28" s="220">
        <v>306</v>
      </c>
      <c r="G28" s="220">
        <v>305</v>
      </c>
      <c r="H28" s="220">
        <v>294</v>
      </c>
      <c r="I28" s="220">
        <v>334</v>
      </c>
      <c r="J28" s="220">
        <v>275</v>
      </c>
      <c r="K28" s="220">
        <v>324</v>
      </c>
      <c r="L28" s="220">
        <v>261</v>
      </c>
      <c r="M28" s="220">
        <v>293</v>
      </c>
      <c r="N28" s="220">
        <v>302</v>
      </c>
      <c r="O28" s="220">
        <v>340</v>
      </c>
      <c r="P28" s="211">
        <v>3466</v>
      </c>
    </row>
    <row r="29" spans="2:16" ht="12.75" customHeight="1" x14ac:dyDescent="0.2">
      <c r="B29" s="221"/>
      <c r="C29" s="213" t="s">
        <v>22</v>
      </c>
      <c r="D29" s="214">
        <v>435</v>
      </c>
      <c r="E29" s="214">
        <v>418</v>
      </c>
      <c r="F29" s="214">
        <v>597</v>
      </c>
      <c r="G29" s="214">
        <v>631</v>
      </c>
      <c r="H29" s="214">
        <v>552</v>
      </c>
      <c r="I29" s="214">
        <v>594</v>
      </c>
      <c r="J29" s="214">
        <v>524</v>
      </c>
      <c r="K29" s="214">
        <v>600</v>
      </c>
      <c r="L29" s="214">
        <v>525</v>
      </c>
      <c r="M29" s="214">
        <v>561</v>
      </c>
      <c r="N29" s="214">
        <v>603</v>
      </c>
      <c r="O29" s="214">
        <v>706</v>
      </c>
      <c r="P29" s="214">
        <v>6746</v>
      </c>
    </row>
    <row r="30" spans="2:16" ht="23.25" customHeight="1" x14ac:dyDescent="0.2">
      <c r="B30" s="222"/>
      <c r="C30" s="201" t="s">
        <v>50</v>
      </c>
      <c r="D30" s="211">
        <v>1851</v>
      </c>
      <c r="E30" s="211">
        <v>1689</v>
      </c>
      <c r="F30" s="211">
        <v>2416</v>
      </c>
      <c r="G30" s="211">
        <v>2219</v>
      </c>
      <c r="H30" s="211">
        <v>2290</v>
      </c>
      <c r="I30" s="211">
        <v>2440</v>
      </c>
      <c r="J30" s="211">
        <v>2250</v>
      </c>
      <c r="K30" s="211">
        <v>2357</v>
      </c>
      <c r="L30" s="211">
        <v>2001</v>
      </c>
      <c r="M30" s="211">
        <v>2037</v>
      </c>
      <c r="N30" s="211">
        <v>2175</v>
      </c>
      <c r="O30" s="211">
        <v>2156</v>
      </c>
      <c r="P30" s="211">
        <v>25881</v>
      </c>
    </row>
    <row r="31" spans="2:16" ht="12.75" customHeight="1" x14ac:dyDescent="0.2">
      <c r="B31" s="223" t="s">
        <v>129</v>
      </c>
      <c r="C31" s="207" t="s">
        <v>51</v>
      </c>
      <c r="D31" s="211">
        <v>1910</v>
      </c>
      <c r="E31" s="211">
        <v>1501</v>
      </c>
      <c r="F31" s="211">
        <v>2516</v>
      </c>
      <c r="G31" s="211">
        <v>2219</v>
      </c>
      <c r="H31" s="211">
        <v>2406</v>
      </c>
      <c r="I31" s="211">
        <v>2599</v>
      </c>
      <c r="J31" s="211">
        <v>2262</v>
      </c>
      <c r="K31" s="211">
        <v>2549</v>
      </c>
      <c r="L31" s="211">
        <v>2167</v>
      </c>
      <c r="M31" s="211">
        <v>2192</v>
      </c>
      <c r="N31" s="211">
        <v>2231</v>
      </c>
      <c r="O31" s="211">
        <v>2196</v>
      </c>
      <c r="P31" s="211">
        <v>26748</v>
      </c>
    </row>
    <row r="32" spans="2:16" ht="12.75" customHeight="1" x14ac:dyDescent="0.2">
      <c r="B32" s="224"/>
      <c r="C32" s="213" t="s">
        <v>22</v>
      </c>
      <c r="D32" s="214">
        <v>3761</v>
      </c>
      <c r="E32" s="214">
        <v>3190</v>
      </c>
      <c r="F32" s="214">
        <v>4932</v>
      </c>
      <c r="G32" s="214">
        <v>4438</v>
      </c>
      <c r="H32" s="214">
        <v>4696</v>
      </c>
      <c r="I32" s="214">
        <v>5039</v>
      </c>
      <c r="J32" s="214">
        <v>4512</v>
      </c>
      <c r="K32" s="214">
        <v>4906</v>
      </c>
      <c r="L32" s="214">
        <v>4168</v>
      </c>
      <c r="M32" s="214">
        <v>4229</v>
      </c>
      <c r="N32" s="214">
        <v>4406</v>
      </c>
      <c r="O32" s="214">
        <v>4352</v>
      </c>
      <c r="P32" s="214">
        <v>52629</v>
      </c>
    </row>
    <row r="33" spans="2:16" ht="21" customHeight="1" x14ac:dyDescent="0.2">
      <c r="B33" s="227" t="s">
        <v>147</v>
      </c>
      <c r="C33" s="227"/>
      <c r="D33" s="227"/>
      <c r="E33" s="227"/>
      <c r="F33" s="227"/>
      <c r="G33" s="227"/>
      <c r="H33" s="227"/>
      <c r="I33" s="227"/>
      <c r="J33" s="227"/>
      <c r="K33" s="227"/>
      <c r="L33" s="227"/>
      <c r="M33" s="227"/>
      <c r="N33" s="227"/>
      <c r="O33" s="227"/>
      <c r="P33" s="227"/>
    </row>
    <row r="34" spans="2:16" ht="22.5" customHeight="1" x14ac:dyDescent="0.2">
      <c r="B34" s="198" t="s">
        <v>130</v>
      </c>
      <c r="C34" s="226" t="s">
        <v>143</v>
      </c>
      <c r="D34" s="226" t="s">
        <v>4</v>
      </c>
      <c r="E34" s="226" t="s">
        <v>5</v>
      </c>
      <c r="F34" s="226" t="s">
        <v>6</v>
      </c>
      <c r="G34" s="226" t="s">
        <v>7</v>
      </c>
      <c r="H34" s="226" t="s">
        <v>8</v>
      </c>
      <c r="I34" s="226" t="s">
        <v>9</v>
      </c>
      <c r="J34" s="226" t="s">
        <v>10</v>
      </c>
      <c r="K34" s="226" t="s">
        <v>11</v>
      </c>
      <c r="L34" s="226" t="s">
        <v>12</v>
      </c>
      <c r="M34" s="226" t="s">
        <v>13</v>
      </c>
      <c r="N34" s="226" t="s">
        <v>14</v>
      </c>
      <c r="O34" s="226" t="s">
        <v>15</v>
      </c>
      <c r="P34" s="226" t="s">
        <v>61</v>
      </c>
    </row>
    <row r="35" spans="2:16" ht="23.25" customHeight="1" x14ac:dyDescent="0.2">
      <c r="B35" s="200"/>
      <c r="C35" s="201" t="s">
        <v>50</v>
      </c>
      <c r="D35" s="202">
        <v>5033</v>
      </c>
      <c r="E35" s="202">
        <v>4643</v>
      </c>
      <c r="F35" s="202">
        <v>5698</v>
      </c>
      <c r="G35" s="202">
        <v>5255</v>
      </c>
      <c r="H35" s="202">
        <v>5540</v>
      </c>
      <c r="I35" s="202">
        <v>5647</v>
      </c>
      <c r="J35" s="202">
        <v>5504</v>
      </c>
      <c r="K35" s="202">
        <v>5638</v>
      </c>
      <c r="L35" s="202">
        <v>5263</v>
      </c>
      <c r="M35" s="202">
        <v>5075</v>
      </c>
      <c r="N35" s="202">
        <v>5299</v>
      </c>
      <c r="O35" s="202">
        <v>4813</v>
      </c>
      <c r="P35" s="205">
        <v>63408</v>
      </c>
    </row>
    <row r="36" spans="2:16" ht="12.75" customHeight="1" x14ac:dyDescent="0.2">
      <c r="B36" s="206" t="s">
        <v>38</v>
      </c>
      <c r="C36" s="207" t="s">
        <v>51</v>
      </c>
      <c r="D36" s="208">
        <v>3064</v>
      </c>
      <c r="E36" s="208">
        <v>2384</v>
      </c>
      <c r="F36" s="208">
        <v>3851</v>
      </c>
      <c r="G36" s="208">
        <v>3392</v>
      </c>
      <c r="H36" s="208">
        <v>3764</v>
      </c>
      <c r="I36" s="208">
        <v>3705</v>
      </c>
      <c r="J36" s="208">
        <v>3447</v>
      </c>
      <c r="K36" s="208">
        <v>4009</v>
      </c>
      <c r="L36" s="208">
        <v>3394</v>
      </c>
      <c r="M36" s="208">
        <v>3256</v>
      </c>
      <c r="N36" s="208">
        <v>3483</v>
      </c>
      <c r="O36" s="208">
        <v>3253</v>
      </c>
      <c r="P36" s="211">
        <v>41002</v>
      </c>
    </row>
    <row r="37" spans="2:16" ht="12.75" customHeight="1" x14ac:dyDescent="0.2">
      <c r="B37" s="212"/>
      <c r="C37" s="213" t="s">
        <v>22</v>
      </c>
      <c r="D37" s="214">
        <v>8097</v>
      </c>
      <c r="E37" s="214">
        <v>7027</v>
      </c>
      <c r="F37" s="214">
        <v>9549</v>
      </c>
      <c r="G37" s="214">
        <v>8647</v>
      </c>
      <c r="H37" s="214">
        <v>9304</v>
      </c>
      <c r="I37" s="214">
        <v>9352</v>
      </c>
      <c r="J37" s="214">
        <v>8951</v>
      </c>
      <c r="K37" s="214">
        <v>9647</v>
      </c>
      <c r="L37" s="214">
        <v>8657</v>
      </c>
      <c r="M37" s="214">
        <v>8331</v>
      </c>
      <c r="N37" s="214">
        <v>8782</v>
      </c>
      <c r="O37" s="214">
        <v>8066</v>
      </c>
      <c r="P37" s="214">
        <v>104410</v>
      </c>
    </row>
    <row r="38" spans="2:16" ht="23.25" customHeight="1" x14ac:dyDescent="0.2">
      <c r="B38" s="215"/>
      <c r="C38" s="201" t="s">
        <v>50</v>
      </c>
      <c r="D38" s="202">
        <v>5555</v>
      </c>
      <c r="E38" s="202">
        <v>5101</v>
      </c>
      <c r="F38" s="202">
        <v>6380</v>
      </c>
      <c r="G38" s="202">
        <v>5631</v>
      </c>
      <c r="H38" s="202">
        <v>5275</v>
      </c>
      <c r="I38" s="202">
        <v>5766</v>
      </c>
      <c r="J38" s="202">
        <v>5571</v>
      </c>
      <c r="K38" s="202">
        <v>5639</v>
      </c>
      <c r="L38" s="202">
        <v>5229</v>
      </c>
      <c r="M38" s="202">
        <v>5542</v>
      </c>
      <c r="N38" s="202">
        <v>5763</v>
      </c>
      <c r="O38" s="202">
        <v>5278</v>
      </c>
      <c r="P38" s="211">
        <v>66730</v>
      </c>
    </row>
    <row r="39" spans="2:16" ht="15" customHeight="1" x14ac:dyDescent="0.2">
      <c r="B39" s="215" t="s">
        <v>39</v>
      </c>
      <c r="C39" s="207" t="s">
        <v>51</v>
      </c>
      <c r="D39" s="208">
        <v>2407</v>
      </c>
      <c r="E39" s="208">
        <v>2038</v>
      </c>
      <c r="F39" s="208">
        <v>2980</v>
      </c>
      <c r="G39" s="208">
        <v>2712</v>
      </c>
      <c r="H39" s="208">
        <v>2468</v>
      </c>
      <c r="I39" s="208">
        <v>2772</v>
      </c>
      <c r="J39" s="208">
        <v>2270</v>
      </c>
      <c r="K39" s="208">
        <v>2597</v>
      </c>
      <c r="L39" s="208">
        <v>2480</v>
      </c>
      <c r="M39" s="208">
        <v>2548</v>
      </c>
      <c r="N39" s="208">
        <v>2658</v>
      </c>
      <c r="O39" s="208">
        <v>2463</v>
      </c>
      <c r="P39" s="211">
        <v>30393</v>
      </c>
    </row>
    <row r="40" spans="2:16" ht="12.75" customHeight="1" x14ac:dyDescent="0.2">
      <c r="B40" s="216"/>
      <c r="C40" s="217" t="s">
        <v>22</v>
      </c>
      <c r="D40" s="211">
        <v>7962</v>
      </c>
      <c r="E40" s="211">
        <v>7139</v>
      </c>
      <c r="F40" s="211">
        <v>9360</v>
      </c>
      <c r="G40" s="211">
        <v>8343</v>
      </c>
      <c r="H40" s="211">
        <v>7743</v>
      </c>
      <c r="I40" s="211">
        <v>8538</v>
      </c>
      <c r="J40" s="211">
        <v>7841</v>
      </c>
      <c r="K40" s="211">
        <v>8236</v>
      </c>
      <c r="L40" s="211">
        <v>7709</v>
      </c>
      <c r="M40" s="211">
        <v>8090</v>
      </c>
      <c r="N40" s="211">
        <v>8421</v>
      </c>
      <c r="O40" s="211">
        <v>7741</v>
      </c>
      <c r="P40" s="211">
        <v>97123</v>
      </c>
    </row>
    <row r="41" spans="2:16" ht="23.25" customHeight="1" x14ac:dyDescent="0.2">
      <c r="B41" s="218"/>
      <c r="C41" s="201" t="s">
        <v>50</v>
      </c>
      <c r="D41" s="202">
        <v>1550</v>
      </c>
      <c r="E41" s="202">
        <v>1509</v>
      </c>
      <c r="F41" s="202">
        <v>1838</v>
      </c>
      <c r="G41" s="202">
        <v>1760</v>
      </c>
      <c r="H41" s="202">
        <v>1571</v>
      </c>
      <c r="I41" s="202">
        <v>1660</v>
      </c>
      <c r="J41" s="202">
        <v>1472</v>
      </c>
      <c r="K41" s="202">
        <v>1651</v>
      </c>
      <c r="L41" s="202">
        <v>1495</v>
      </c>
      <c r="M41" s="202">
        <v>1568</v>
      </c>
      <c r="N41" s="202">
        <v>1790</v>
      </c>
      <c r="O41" s="202">
        <v>2015</v>
      </c>
      <c r="P41" s="205">
        <v>19879</v>
      </c>
    </row>
    <row r="42" spans="2:16" ht="15.75" customHeight="1" x14ac:dyDescent="0.2">
      <c r="B42" s="215" t="s">
        <v>40</v>
      </c>
      <c r="C42" s="207" t="s">
        <v>51</v>
      </c>
      <c r="D42" s="208">
        <v>791</v>
      </c>
      <c r="E42" s="208">
        <v>687</v>
      </c>
      <c r="F42" s="208">
        <v>1020</v>
      </c>
      <c r="G42" s="208">
        <v>962</v>
      </c>
      <c r="H42" s="208">
        <v>922</v>
      </c>
      <c r="I42" s="208">
        <v>957</v>
      </c>
      <c r="J42" s="208">
        <v>822</v>
      </c>
      <c r="K42" s="208">
        <v>986</v>
      </c>
      <c r="L42" s="208">
        <v>875</v>
      </c>
      <c r="M42" s="208">
        <v>1002</v>
      </c>
      <c r="N42" s="208">
        <v>1057</v>
      </c>
      <c r="O42" s="208">
        <v>1172</v>
      </c>
      <c r="P42" s="211">
        <v>11253</v>
      </c>
    </row>
    <row r="43" spans="2:16" ht="12.75" customHeight="1" x14ac:dyDescent="0.2">
      <c r="B43" s="221"/>
      <c r="C43" s="213" t="s">
        <v>22</v>
      </c>
      <c r="D43" s="214">
        <v>2341</v>
      </c>
      <c r="E43" s="214">
        <v>2196</v>
      </c>
      <c r="F43" s="214">
        <v>2858</v>
      </c>
      <c r="G43" s="214">
        <v>2722</v>
      </c>
      <c r="H43" s="214">
        <v>2493</v>
      </c>
      <c r="I43" s="214">
        <v>2617</v>
      </c>
      <c r="J43" s="214">
        <v>2294</v>
      </c>
      <c r="K43" s="214">
        <v>2637</v>
      </c>
      <c r="L43" s="214">
        <v>2370</v>
      </c>
      <c r="M43" s="214">
        <v>2570</v>
      </c>
      <c r="N43" s="214">
        <v>2847</v>
      </c>
      <c r="O43" s="214">
        <v>3187</v>
      </c>
      <c r="P43" s="214">
        <v>31132</v>
      </c>
    </row>
    <row r="44" spans="2:16" ht="23.25" customHeight="1" x14ac:dyDescent="0.2">
      <c r="B44" s="222"/>
      <c r="C44" s="201" t="s">
        <v>50</v>
      </c>
      <c r="D44" s="211">
        <v>12138</v>
      </c>
      <c r="E44" s="211">
        <v>11253</v>
      </c>
      <c r="F44" s="211">
        <v>13916</v>
      </c>
      <c r="G44" s="211">
        <v>12646</v>
      </c>
      <c r="H44" s="211">
        <v>12386</v>
      </c>
      <c r="I44" s="211">
        <v>13073</v>
      </c>
      <c r="J44" s="211">
        <v>12547</v>
      </c>
      <c r="K44" s="211">
        <v>12928</v>
      </c>
      <c r="L44" s="211">
        <v>11987</v>
      </c>
      <c r="M44" s="211">
        <v>12185</v>
      </c>
      <c r="N44" s="211">
        <v>12852</v>
      </c>
      <c r="O44" s="211">
        <v>12106</v>
      </c>
      <c r="P44" s="211">
        <v>150017</v>
      </c>
    </row>
    <row r="45" spans="2:16" ht="12.75" customHeight="1" x14ac:dyDescent="0.2">
      <c r="B45" s="223" t="s">
        <v>130</v>
      </c>
      <c r="C45" s="207" t="s">
        <v>51</v>
      </c>
      <c r="D45" s="211">
        <v>6262</v>
      </c>
      <c r="E45" s="211">
        <v>5109</v>
      </c>
      <c r="F45" s="211">
        <v>7851</v>
      </c>
      <c r="G45" s="211">
        <v>7066</v>
      </c>
      <c r="H45" s="211">
        <v>7154</v>
      </c>
      <c r="I45" s="211">
        <v>7434</v>
      </c>
      <c r="J45" s="211">
        <v>6539</v>
      </c>
      <c r="K45" s="211">
        <v>7592</v>
      </c>
      <c r="L45" s="211">
        <v>6749</v>
      </c>
      <c r="M45" s="211">
        <v>6806</v>
      </c>
      <c r="N45" s="211">
        <v>7198</v>
      </c>
      <c r="O45" s="211">
        <v>6888</v>
      </c>
      <c r="P45" s="211">
        <v>82648</v>
      </c>
    </row>
    <row r="46" spans="2:16" ht="12.75" customHeight="1" x14ac:dyDescent="0.2">
      <c r="B46" s="224"/>
      <c r="C46" s="213" t="s">
        <v>22</v>
      </c>
      <c r="D46" s="214">
        <v>18400</v>
      </c>
      <c r="E46" s="214">
        <v>16362</v>
      </c>
      <c r="F46" s="214">
        <v>21767</v>
      </c>
      <c r="G46" s="214">
        <v>19712</v>
      </c>
      <c r="H46" s="214">
        <v>19540</v>
      </c>
      <c r="I46" s="214">
        <v>20507</v>
      </c>
      <c r="J46" s="214">
        <v>19086</v>
      </c>
      <c r="K46" s="214">
        <v>20520</v>
      </c>
      <c r="L46" s="214">
        <v>18736</v>
      </c>
      <c r="M46" s="214">
        <v>18991</v>
      </c>
      <c r="N46" s="214">
        <v>20050</v>
      </c>
      <c r="O46" s="214">
        <v>18994</v>
      </c>
      <c r="P46" s="214">
        <v>232665</v>
      </c>
    </row>
    <row r="47" spans="2:16" ht="21" customHeight="1" x14ac:dyDescent="0.2">
      <c r="B47" s="227" t="s">
        <v>148</v>
      </c>
      <c r="C47" s="227"/>
      <c r="D47" s="227"/>
      <c r="E47" s="227"/>
      <c r="F47" s="227"/>
      <c r="G47" s="227"/>
      <c r="H47" s="227"/>
      <c r="I47" s="227"/>
      <c r="J47" s="227"/>
      <c r="K47" s="227"/>
      <c r="L47" s="227"/>
      <c r="M47" s="227"/>
      <c r="N47" s="227"/>
      <c r="O47" s="227"/>
      <c r="P47" s="227"/>
    </row>
    <row r="48" spans="2:16" ht="22.5" customHeight="1" x14ac:dyDescent="0.2">
      <c r="B48" s="198" t="s">
        <v>149</v>
      </c>
      <c r="C48" s="226" t="s">
        <v>143</v>
      </c>
      <c r="D48" s="226" t="s">
        <v>4</v>
      </c>
      <c r="E48" s="226" t="s">
        <v>5</v>
      </c>
      <c r="F48" s="226" t="s">
        <v>6</v>
      </c>
      <c r="G48" s="226" t="s">
        <v>7</v>
      </c>
      <c r="H48" s="226" t="s">
        <v>8</v>
      </c>
      <c r="I48" s="226" t="s">
        <v>9</v>
      </c>
      <c r="J48" s="226" t="s">
        <v>10</v>
      </c>
      <c r="K48" s="226" t="s">
        <v>11</v>
      </c>
      <c r="L48" s="226" t="s">
        <v>12</v>
      </c>
      <c r="M48" s="226" t="s">
        <v>13</v>
      </c>
      <c r="N48" s="226" t="s">
        <v>14</v>
      </c>
      <c r="O48" s="226" t="s">
        <v>15</v>
      </c>
      <c r="P48" s="226" t="s">
        <v>61</v>
      </c>
    </row>
    <row r="49" spans="2:17" ht="12.75" customHeight="1" x14ac:dyDescent="0.2">
      <c r="B49" s="200"/>
      <c r="C49" s="201" t="s">
        <v>50</v>
      </c>
      <c r="D49" s="202">
        <v>49</v>
      </c>
      <c r="E49" s="203">
        <v>28</v>
      </c>
      <c r="F49" s="203">
        <v>47</v>
      </c>
      <c r="G49" s="203">
        <v>53</v>
      </c>
      <c r="H49" s="203">
        <v>53</v>
      </c>
      <c r="I49" s="204">
        <v>77</v>
      </c>
      <c r="J49" s="204">
        <v>76</v>
      </c>
      <c r="K49" s="204">
        <v>78</v>
      </c>
      <c r="L49" s="204">
        <v>85</v>
      </c>
      <c r="M49" s="204">
        <v>88</v>
      </c>
      <c r="N49" s="204">
        <v>96</v>
      </c>
      <c r="O49" s="204">
        <v>76</v>
      </c>
      <c r="P49" s="205">
        <v>806</v>
      </c>
    </row>
    <row r="50" spans="2:17" ht="12.75" customHeight="1" x14ac:dyDescent="0.2">
      <c r="B50" s="206" t="s">
        <v>38</v>
      </c>
      <c r="C50" s="207" t="s">
        <v>51</v>
      </c>
      <c r="D50" s="208">
        <v>55</v>
      </c>
      <c r="E50" s="209">
        <v>64</v>
      </c>
      <c r="F50" s="209">
        <v>69</v>
      </c>
      <c r="G50" s="209">
        <v>88</v>
      </c>
      <c r="H50" s="209">
        <v>135</v>
      </c>
      <c r="I50" s="210">
        <v>145</v>
      </c>
      <c r="J50" s="210">
        <v>127</v>
      </c>
      <c r="K50" s="210">
        <v>188</v>
      </c>
      <c r="L50" s="210">
        <v>145</v>
      </c>
      <c r="M50" s="210">
        <v>181</v>
      </c>
      <c r="N50" s="210">
        <v>195</v>
      </c>
      <c r="O50" s="210">
        <v>153</v>
      </c>
      <c r="P50" s="211">
        <v>1545</v>
      </c>
    </row>
    <row r="51" spans="2:17" ht="12.75" customHeight="1" x14ac:dyDescent="0.2">
      <c r="B51" s="212"/>
      <c r="C51" s="213" t="s">
        <v>22</v>
      </c>
      <c r="D51" s="214">
        <v>104</v>
      </c>
      <c r="E51" s="214">
        <v>92</v>
      </c>
      <c r="F51" s="214">
        <v>116</v>
      </c>
      <c r="G51" s="214">
        <v>141</v>
      </c>
      <c r="H51" s="214">
        <v>188</v>
      </c>
      <c r="I51" s="214">
        <v>222</v>
      </c>
      <c r="J51" s="214">
        <v>203</v>
      </c>
      <c r="K51" s="214">
        <v>266</v>
      </c>
      <c r="L51" s="214">
        <v>230</v>
      </c>
      <c r="M51" s="214">
        <v>269</v>
      </c>
      <c r="N51" s="214">
        <v>291</v>
      </c>
      <c r="O51" s="214">
        <v>229</v>
      </c>
      <c r="P51" s="214">
        <v>2351</v>
      </c>
    </row>
    <row r="52" spans="2:17" ht="12.75" customHeight="1" x14ac:dyDescent="0.2">
      <c r="B52" s="215"/>
      <c r="C52" s="201" t="s">
        <v>50</v>
      </c>
      <c r="D52" s="208">
        <v>99</v>
      </c>
      <c r="E52" s="208">
        <v>95</v>
      </c>
      <c r="F52" s="208">
        <v>112</v>
      </c>
      <c r="G52" s="208">
        <v>132</v>
      </c>
      <c r="H52" s="208">
        <v>147</v>
      </c>
      <c r="I52" s="208">
        <v>116</v>
      </c>
      <c r="J52" s="208">
        <v>141</v>
      </c>
      <c r="K52" s="208">
        <v>125</v>
      </c>
      <c r="L52" s="208">
        <v>130</v>
      </c>
      <c r="M52" s="208">
        <v>121</v>
      </c>
      <c r="N52" s="208">
        <v>115</v>
      </c>
      <c r="O52" s="208">
        <v>101</v>
      </c>
      <c r="P52" s="211">
        <v>1434</v>
      </c>
    </row>
    <row r="53" spans="2:17" ht="14.25" customHeight="1" x14ac:dyDescent="0.2">
      <c r="B53" s="215" t="s">
        <v>39</v>
      </c>
      <c r="C53" s="207" t="s">
        <v>51</v>
      </c>
      <c r="D53" s="208">
        <v>58</v>
      </c>
      <c r="E53" s="208">
        <v>69</v>
      </c>
      <c r="F53" s="208">
        <v>78</v>
      </c>
      <c r="G53" s="208">
        <v>67</v>
      </c>
      <c r="H53" s="208">
        <v>54</v>
      </c>
      <c r="I53" s="208">
        <v>81</v>
      </c>
      <c r="J53" s="208">
        <v>92</v>
      </c>
      <c r="K53" s="208">
        <v>99</v>
      </c>
      <c r="L53" s="208">
        <v>88</v>
      </c>
      <c r="M53" s="208">
        <v>84</v>
      </c>
      <c r="N53" s="208">
        <v>95</v>
      </c>
      <c r="O53" s="208">
        <v>86</v>
      </c>
      <c r="P53" s="211">
        <v>951</v>
      </c>
    </row>
    <row r="54" spans="2:17" ht="12.75" customHeight="1" x14ac:dyDescent="0.2">
      <c r="B54" s="216"/>
      <c r="C54" s="217" t="s">
        <v>22</v>
      </c>
      <c r="D54" s="211">
        <v>157</v>
      </c>
      <c r="E54" s="211">
        <v>164</v>
      </c>
      <c r="F54" s="211">
        <v>190</v>
      </c>
      <c r="G54" s="211">
        <v>199</v>
      </c>
      <c r="H54" s="211">
        <v>201</v>
      </c>
      <c r="I54" s="211">
        <v>197</v>
      </c>
      <c r="J54" s="211">
        <v>233</v>
      </c>
      <c r="K54" s="211">
        <v>224</v>
      </c>
      <c r="L54" s="211">
        <v>218</v>
      </c>
      <c r="M54" s="211">
        <v>205</v>
      </c>
      <c r="N54" s="211">
        <v>210</v>
      </c>
      <c r="O54" s="211">
        <v>187</v>
      </c>
      <c r="P54" s="211">
        <v>2385</v>
      </c>
    </row>
    <row r="55" spans="2:17" ht="12.75" customHeight="1" x14ac:dyDescent="0.2">
      <c r="B55" s="218"/>
      <c r="C55" s="201" t="s">
        <v>50</v>
      </c>
      <c r="D55" s="219">
        <v>62</v>
      </c>
      <c r="E55" s="219">
        <v>31</v>
      </c>
      <c r="F55" s="219">
        <v>53</v>
      </c>
      <c r="G55" s="219">
        <v>25</v>
      </c>
      <c r="H55" s="219">
        <v>39</v>
      </c>
      <c r="I55" s="219">
        <v>47</v>
      </c>
      <c r="J55" s="219">
        <v>48</v>
      </c>
      <c r="K55" s="219">
        <v>73</v>
      </c>
      <c r="L55" s="219">
        <v>65</v>
      </c>
      <c r="M55" s="219">
        <v>90</v>
      </c>
      <c r="N55" s="219">
        <v>65</v>
      </c>
      <c r="O55" s="219">
        <v>66</v>
      </c>
      <c r="P55" s="205">
        <v>664</v>
      </c>
    </row>
    <row r="56" spans="2:17" ht="14.25" customHeight="1" x14ac:dyDescent="0.2">
      <c r="B56" s="215" t="s">
        <v>40</v>
      </c>
      <c r="C56" s="207" t="s">
        <v>51</v>
      </c>
      <c r="D56" s="220">
        <v>58</v>
      </c>
      <c r="E56" s="220">
        <v>48</v>
      </c>
      <c r="F56" s="220">
        <v>36</v>
      </c>
      <c r="G56" s="220">
        <v>54</v>
      </c>
      <c r="H56" s="220">
        <v>61</v>
      </c>
      <c r="I56" s="220">
        <v>71</v>
      </c>
      <c r="J56" s="220">
        <v>54</v>
      </c>
      <c r="K56" s="220">
        <v>68</v>
      </c>
      <c r="L56" s="220">
        <v>70</v>
      </c>
      <c r="M56" s="220">
        <v>84</v>
      </c>
      <c r="N56" s="220">
        <v>97</v>
      </c>
      <c r="O56" s="220">
        <v>65</v>
      </c>
      <c r="P56" s="211">
        <v>766</v>
      </c>
    </row>
    <row r="57" spans="2:17" ht="12.75" customHeight="1" x14ac:dyDescent="0.2">
      <c r="B57" s="221"/>
      <c r="C57" s="213" t="s">
        <v>22</v>
      </c>
      <c r="D57" s="214">
        <v>120</v>
      </c>
      <c r="E57" s="214">
        <v>79</v>
      </c>
      <c r="F57" s="214">
        <v>89</v>
      </c>
      <c r="G57" s="214">
        <v>79</v>
      </c>
      <c r="H57" s="214">
        <v>100</v>
      </c>
      <c r="I57" s="214">
        <v>118</v>
      </c>
      <c r="J57" s="214">
        <v>102</v>
      </c>
      <c r="K57" s="214">
        <v>141</v>
      </c>
      <c r="L57" s="214">
        <v>135</v>
      </c>
      <c r="M57" s="214">
        <v>174</v>
      </c>
      <c r="N57" s="214">
        <v>162</v>
      </c>
      <c r="O57" s="214">
        <v>131</v>
      </c>
      <c r="P57" s="214">
        <v>1430</v>
      </c>
    </row>
    <row r="58" spans="2:17" ht="12.75" customHeight="1" x14ac:dyDescent="0.2">
      <c r="B58" s="222"/>
      <c r="C58" s="201" t="s">
        <v>50</v>
      </c>
      <c r="D58" s="211">
        <v>210</v>
      </c>
      <c r="E58" s="211">
        <v>154</v>
      </c>
      <c r="F58" s="211">
        <v>212</v>
      </c>
      <c r="G58" s="211">
        <v>210</v>
      </c>
      <c r="H58" s="211">
        <v>239</v>
      </c>
      <c r="I58" s="211">
        <v>240</v>
      </c>
      <c r="J58" s="211">
        <v>265</v>
      </c>
      <c r="K58" s="211">
        <v>276</v>
      </c>
      <c r="L58" s="211">
        <v>280</v>
      </c>
      <c r="M58" s="211">
        <v>299</v>
      </c>
      <c r="N58" s="211">
        <v>276</v>
      </c>
      <c r="O58" s="211">
        <v>243</v>
      </c>
      <c r="P58" s="211">
        <v>2904</v>
      </c>
    </row>
    <row r="59" spans="2:17" ht="12.75" customHeight="1" x14ac:dyDescent="0.2">
      <c r="B59" s="223" t="s">
        <v>150</v>
      </c>
      <c r="C59" s="207" t="s">
        <v>51</v>
      </c>
      <c r="D59" s="211">
        <v>171</v>
      </c>
      <c r="E59" s="211">
        <v>181</v>
      </c>
      <c r="F59" s="211">
        <v>183</v>
      </c>
      <c r="G59" s="211">
        <v>209</v>
      </c>
      <c r="H59" s="211">
        <v>250</v>
      </c>
      <c r="I59" s="211">
        <v>297</v>
      </c>
      <c r="J59" s="211">
        <v>273</v>
      </c>
      <c r="K59" s="211">
        <v>355</v>
      </c>
      <c r="L59" s="211">
        <v>303</v>
      </c>
      <c r="M59" s="211">
        <v>349</v>
      </c>
      <c r="N59" s="211">
        <v>387</v>
      </c>
      <c r="O59" s="211">
        <v>304</v>
      </c>
      <c r="P59" s="211">
        <v>3262</v>
      </c>
      <c r="Q59" s="33"/>
    </row>
    <row r="60" spans="2:17" ht="12.75" customHeight="1" x14ac:dyDescent="0.2">
      <c r="B60" s="224"/>
      <c r="C60" s="213" t="s">
        <v>22</v>
      </c>
      <c r="D60" s="214">
        <v>381</v>
      </c>
      <c r="E60" s="214">
        <v>335</v>
      </c>
      <c r="F60" s="214">
        <v>395</v>
      </c>
      <c r="G60" s="214">
        <v>419</v>
      </c>
      <c r="H60" s="214">
        <v>489</v>
      </c>
      <c r="I60" s="214">
        <v>537</v>
      </c>
      <c r="J60" s="214">
        <v>538</v>
      </c>
      <c r="K60" s="214">
        <v>631</v>
      </c>
      <c r="L60" s="214">
        <v>583</v>
      </c>
      <c r="M60" s="214">
        <v>648</v>
      </c>
      <c r="N60" s="214">
        <v>663</v>
      </c>
      <c r="O60" s="214">
        <v>547</v>
      </c>
      <c r="P60" s="214">
        <v>6166</v>
      </c>
    </row>
    <row r="61" spans="2:17" ht="27" customHeight="1" x14ac:dyDescent="0.2">
      <c r="B61" s="190" t="s">
        <v>134</v>
      </c>
      <c r="C61" s="190"/>
      <c r="D61" s="190"/>
      <c r="E61" s="190"/>
      <c r="F61" s="190"/>
      <c r="G61" s="190"/>
      <c r="H61" s="190"/>
      <c r="I61" s="190"/>
      <c r="J61" s="190"/>
      <c r="K61" s="190"/>
      <c r="L61" s="190"/>
      <c r="M61" s="190"/>
      <c r="N61" s="190"/>
      <c r="O61" s="190"/>
      <c r="P61" s="190"/>
    </row>
    <row r="62" spans="2:17" ht="15.75" customHeight="1" x14ac:dyDescent="0.2">
      <c r="B62" s="173" t="s">
        <v>135</v>
      </c>
      <c r="C62" s="174"/>
      <c r="D62" s="174"/>
      <c r="E62" s="174"/>
      <c r="F62" s="48"/>
      <c r="G62" s="48"/>
      <c r="H62" s="48"/>
      <c r="I62" s="48"/>
      <c r="J62" s="48"/>
      <c r="K62" s="48"/>
      <c r="L62" s="48"/>
      <c r="N62" s="32"/>
      <c r="O62" s="5"/>
    </row>
    <row r="63" spans="2:17" ht="30" customHeight="1" x14ac:dyDescent="0.2">
      <c r="B63" s="175" t="s">
        <v>151</v>
      </c>
      <c r="C63" s="175"/>
      <c r="D63" s="175"/>
      <c r="E63" s="175"/>
      <c r="F63" s="175"/>
      <c r="G63" s="175"/>
      <c r="H63" s="175"/>
      <c r="I63" s="175"/>
      <c r="J63" s="175"/>
      <c r="K63" s="175"/>
      <c r="L63" s="175"/>
      <c r="M63" s="175"/>
      <c r="N63" s="175"/>
      <c r="O63" s="175"/>
      <c r="P63" s="175"/>
    </row>
    <row r="71" spans="3:14" x14ac:dyDescent="0.2">
      <c r="C71" s="33"/>
      <c r="D71" s="33"/>
      <c r="E71" s="33"/>
      <c r="F71" s="33"/>
      <c r="G71" s="33"/>
      <c r="H71" s="33"/>
      <c r="I71" s="33"/>
      <c r="J71" s="33"/>
      <c r="K71" s="33"/>
      <c r="L71" s="33"/>
      <c r="M71" s="33"/>
      <c r="N71" s="33"/>
    </row>
    <row r="72" spans="3:14" x14ac:dyDescent="0.2">
      <c r="C72" s="33"/>
      <c r="D72" s="33"/>
      <c r="E72" s="33"/>
      <c r="F72" s="33"/>
      <c r="G72" s="33"/>
      <c r="H72" s="33"/>
      <c r="I72" s="33"/>
      <c r="J72" s="33"/>
      <c r="K72" s="33"/>
      <c r="L72" s="33"/>
      <c r="M72" s="33"/>
      <c r="N72" s="33"/>
    </row>
    <row r="73" spans="3:14" x14ac:dyDescent="0.2">
      <c r="C73" s="33"/>
      <c r="D73" s="33"/>
      <c r="E73" s="33"/>
      <c r="F73" s="33"/>
      <c r="G73" s="33"/>
      <c r="H73" s="33"/>
      <c r="I73" s="33"/>
      <c r="J73" s="33"/>
      <c r="K73" s="33"/>
      <c r="L73" s="33"/>
      <c r="M73" s="33"/>
      <c r="N73" s="33"/>
    </row>
    <row r="74" spans="3:14" x14ac:dyDescent="0.2">
      <c r="C74" s="33"/>
      <c r="D74" s="33"/>
      <c r="E74" s="33"/>
      <c r="F74" s="33"/>
      <c r="G74" s="33"/>
      <c r="H74" s="33"/>
      <c r="I74" s="33"/>
      <c r="J74" s="33"/>
      <c r="K74" s="33"/>
      <c r="L74" s="33"/>
      <c r="M74" s="33"/>
      <c r="N74" s="33"/>
    </row>
    <row r="75" spans="3:14" x14ac:dyDescent="0.2">
      <c r="C75" s="73"/>
      <c r="D75" s="73"/>
      <c r="E75" s="73"/>
      <c r="F75" s="73"/>
      <c r="G75" s="73"/>
      <c r="H75" s="73"/>
      <c r="I75" s="73"/>
      <c r="J75" s="73"/>
      <c r="K75" s="73"/>
      <c r="L75" s="73"/>
      <c r="M75" s="73"/>
      <c r="N75" s="73"/>
    </row>
    <row r="76" spans="3:14" x14ac:dyDescent="0.2">
      <c r="C76" s="73"/>
      <c r="D76" s="73"/>
      <c r="E76" s="73"/>
      <c r="F76" s="73"/>
      <c r="G76" s="73"/>
      <c r="H76" s="73"/>
      <c r="I76" s="73"/>
      <c r="J76" s="73"/>
      <c r="K76" s="73"/>
      <c r="L76" s="73"/>
      <c r="M76" s="73"/>
      <c r="N76" s="73"/>
    </row>
  </sheetData>
  <mergeCells count="22">
    <mergeCell ref="P5:P6"/>
    <mergeCell ref="B19:P19"/>
    <mergeCell ref="B33:P33"/>
    <mergeCell ref="B47:P47"/>
    <mergeCell ref="B61:P61"/>
    <mergeCell ref="B63:P63"/>
    <mergeCell ref="J5:J6"/>
    <mergeCell ref="K5:K6"/>
    <mergeCell ref="L5:L6"/>
    <mergeCell ref="M5:M6"/>
    <mergeCell ref="N5:N6"/>
    <mergeCell ref="O5:O6"/>
    <mergeCell ref="B1:P1"/>
    <mergeCell ref="B2:O2"/>
    <mergeCell ref="B4:P4"/>
    <mergeCell ref="C5:C6"/>
    <mergeCell ref="D5:D6"/>
    <mergeCell ref="E5:E6"/>
    <mergeCell ref="F5:F6"/>
    <mergeCell ref="G5:G6"/>
    <mergeCell ref="H5:H6"/>
    <mergeCell ref="I5:I6"/>
  </mergeCells>
  <printOptions horizontalCentered="1" verticalCentered="1"/>
  <pageMargins left="0" right="0" top="0" bottom="0" header="0.31496062992125984" footer="0.31496062992125984"/>
  <pageSetup scale="7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87"/>
  <sheetViews>
    <sheetView showGridLines="0" workbookViewId="0"/>
  </sheetViews>
  <sheetFormatPr baseColWidth="10" defaultColWidth="10.85546875" defaultRowHeight="12.75" x14ac:dyDescent="0.2"/>
  <cols>
    <col min="1" max="1" width="2.28515625" style="3" customWidth="1"/>
    <col min="2" max="2" width="50.42578125" style="3" customWidth="1"/>
    <col min="3" max="3" width="13.42578125" style="3" bestFit="1" customWidth="1"/>
    <col min="4" max="4" width="10.28515625" style="30" customWidth="1"/>
    <col min="5" max="10" width="11.140625" style="30" customWidth="1"/>
    <col min="11" max="11" width="12.42578125" style="3" bestFit="1" customWidth="1"/>
    <col min="12" max="12" width="11" style="3" bestFit="1" customWidth="1"/>
    <col min="13" max="22" width="10.85546875" style="3"/>
    <col min="23" max="23" width="11" style="3" bestFit="1" customWidth="1"/>
    <col min="24" max="31" width="10.85546875" style="3"/>
    <col min="32" max="32" width="12" style="3" bestFit="1" customWidth="1"/>
    <col min="33" max="16384" width="10.85546875" style="3"/>
  </cols>
  <sheetData>
    <row r="1" spans="2:41" s="48" customFormat="1" ht="15.75" x14ac:dyDescent="0.2">
      <c r="B1" s="74" t="s">
        <v>152</v>
      </c>
      <c r="C1" s="75"/>
      <c r="D1" s="76"/>
      <c r="E1" s="76"/>
      <c r="F1" s="76"/>
      <c r="G1" s="76"/>
      <c r="H1" s="50"/>
      <c r="I1" s="50"/>
      <c r="J1" s="50"/>
    </row>
    <row r="2" spans="2:41" s="48" customFormat="1" ht="15.75" x14ac:dyDescent="0.2">
      <c r="B2" s="74" t="s">
        <v>80</v>
      </c>
      <c r="C2" s="75"/>
      <c r="D2" s="76"/>
      <c r="E2" s="76"/>
      <c r="F2" s="76"/>
      <c r="G2" s="76"/>
      <c r="H2" s="50"/>
      <c r="I2" s="50"/>
      <c r="J2" s="50"/>
    </row>
    <row r="3" spans="2:41" s="48" customFormat="1" ht="15.75" x14ac:dyDescent="0.25">
      <c r="B3" s="77" t="s">
        <v>2</v>
      </c>
      <c r="C3" s="78"/>
      <c r="D3" s="79"/>
      <c r="E3" s="79"/>
      <c r="F3" s="79"/>
      <c r="G3" s="79"/>
      <c r="H3" s="50"/>
      <c r="I3" s="50"/>
      <c r="J3" s="50"/>
    </row>
    <row r="4" spans="2:41" s="85" customFormat="1" ht="23.25" x14ac:dyDescent="0.35">
      <c r="B4" s="80"/>
      <c r="C4" s="228"/>
      <c r="D4" s="110"/>
      <c r="E4" s="81"/>
      <c r="F4" s="82"/>
      <c r="G4" s="82"/>
      <c r="H4" s="82"/>
      <c r="I4" s="82"/>
      <c r="J4" s="82"/>
      <c r="K4" s="83"/>
      <c r="L4" s="83"/>
      <c r="M4" s="84"/>
      <c r="N4" s="84"/>
      <c r="O4" s="84"/>
      <c r="P4" s="84"/>
      <c r="Q4" s="84"/>
      <c r="R4" s="84"/>
      <c r="S4" s="84"/>
      <c r="T4" s="84"/>
      <c r="U4" s="84"/>
      <c r="V4" s="84"/>
      <c r="W4" s="84"/>
      <c r="X4" s="84"/>
      <c r="Y4" s="84"/>
      <c r="Z4" s="84"/>
      <c r="AA4" s="84"/>
      <c r="AB4" s="84"/>
      <c r="AC4" s="84"/>
      <c r="AD4" s="84"/>
      <c r="AE4" s="84"/>
      <c r="AF4" s="84"/>
      <c r="AG4" s="84"/>
      <c r="AH4" s="84"/>
    </row>
    <row r="5" spans="2:41" s="48" customFormat="1" x14ac:dyDescent="0.2">
      <c r="B5" s="86" t="s">
        <v>57</v>
      </c>
      <c r="C5" s="89" t="s">
        <v>4</v>
      </c>
      <c r="D5" s="87"/>
      <c r="E5" s="88"/>
      <c r="F5" s="89" t="s">
        <v>5</v>
      </c>
      <c r="G5" s="87"/>
      <c r="H5" s="88"/>
      <c r="I5" s="89" t="s">
        <v>6</v>
      </c>
      <c r="J5" s="87"/>
      <c r="K5" s="88"/>
      <c r="L5" s="89" t="s">
        <v>7</v>
      </c>
      <c r="M5" s="87"/>
      <c r="N5" s="88"/>
      <c r="O5" s="89" t="s">
        <v>8</v>
      </c>
      <c r="P5" s="87"/>
      <c r="Q5" s="88"/>
      <c r="R5" s="89" t="s">
        <v>9</v>
      </c>
      <c r="S5" s="87"/>
      <c r="T5" s="88"/>
      <c r="U5" s="89" t="s">
        <v>10</v>
      </c>
      <c r="V5" s="87"/>
      <c r="W5" s="88"/>
      <c r="X5" s="89" t="s">
        <v>11</v>
      </c>
      <c r="Y5" s="87"/>
      <c r="Z5" s="88"/>
      <c r="AA5" s="89" t="s">
        <v>12</v>
      </c>
      <c r="AB5" s="87"/>
      <c r="AC5" s="88"/>
      <c r="AD5" s="89" t="s">
        <v>13</v>
      </c>
      <c r="AE5" s="87"/>
      <c r="AF5" s="88"/>
      <c r="AG5" s="89" t="s">
        <v>14</v>
      </c>
      <c r="AH5" s="87"/>
      <c r="AI5" s="88"/>
      <c r="AJ5" s="89" t="s">
        <v>15</v>
      </c>
      <c r="AK5" s="87"/>
      <c r="AL5" s="88"/>
      <c r="AM5" s="89" t="s">
        <v>61</v>
      </c>
      <c r="AN5" s="87"/>
      <c r="AO5" s="88"/>
    </row>
    <row r="6" spans="2:41" ht="14.25" customHeight="1" x14ac:dyDescent="0.2">
      <c r="B6" s="90"/>
      <c r="C6" s="111" t="s">
        <v>81</v>
      </c>
      <c r="D6" s="112" t="s">
        <v>82</v>
      </c>
      <c r="E6" s="113" t="s">
        <v>61</v>
      </c>
      <c r="F6" s="111" t="s">
        <v>81</v>
      </c>
      <c r="G6" s="112" t="s">
        <v>82</v>
      </c>
      <c r="H6" s="113" t="s">
        <v>61</v>
      </c>
      <c r="I6" s="111" t="s">
        <v>81</v>
      </c>
      <c r="J6" s="112" t="s">
        <v>82</v>
      </c>
      <c r="K6" s="113" t="s">
        <v>61</v>
      </c>
      <c r="L6" s="111" t="s">
        <v>81</v>
      </c>
      <c r="M6" s="112" t="s">
        <v>82</v>
      </c>
      <c r="N6" s="113" t="s">
        <v>61</v>
      </c>
      <c r="O6" s="111" t="s">
        <v>81</v>
      </c>
      <c r="P6" s="112" t="s">
        <v>82</v>
      </c>
      <c r="Q6" s="113" t="s">
        <v>61</v>
      </c>
      <c r="R6" s="111" t="s">
        <v>81</v>
      </c>
      <c r="S6" s="112" t="s">
        <v>82</v>
      </c>
      <c r="T6" s="113" t="s">
        <v>61</v>
      </c>
      <c r="U6" s="111" t="s">
        <v>81</v>
      </c>
      <c r="V6" s="112" t="s">
        <v>82</v>
      </c>
      <c r="W6" s="113" t="s">
        <v>61</v>
      </c>
      <c r="X6" s="111" t="s">
        <v>81</v>
      </c>
      <c r="Y6" s="112" t="s">
        <v>82</v>
      </c>
      <c r="Z6" s="113" t="s">
        <v>61</v>
      </c>
      <c r="AA6" s="111" t="s">
        <v>81</v>
      </c>
      <c r="AB6" s="112" t="s">
        <v>82</v>
      </c>
      <c r="AC6" s="113" t="s">
        <v>61</v>
      </c>
      <c r="AD6" s="111" t="s">
        <v>81</v>
      </c>
      <c r="AE6" s="112" t="s">
        <v>82</v>
      </c>
      <c r="AF6" s="113" t="s">
        <v>61</v>
      </c>
      <c r="AG6" s="111" t="s">
        <v>81</v>
      </c>
      <c r="AH6" s="112" t="s">
        <v>82</v>
      </c>
      <c r="AI6" s="113" t="s">
        <v>61</v>
      </c>
      <c r="AJ6" s="111" t="s">
        <v>81</v>
      </c>
      <c r="AK6" s="112" t="s">
        <v>82</v>
      </c>
      <c r="AL6" s="113" t="s">
        <v>61</v>
      </c>
      <c r="AM6" s="111" t="s">
        <v>81</v>
      </c>
      <c r="AN6" s="112" t="s">
        <v>82</v>
      </c>
      <c r="AO6" s="113" t="s">
        <v>61</v>
      </c>
    </row>
    <row r="7" spans="2:41" ht="20.25" customHeight="1" x14ac:dyDescent="0.2">
      <c r="B7" s="165" t="s">
        <v>126</v>
      </c>
      <c r="C7" s="166"/>
      <c r="D7" s="167"/>
      <c r="E7" s="169"/>
      <c r="F7" s="166"/>
      <c r="G7" s="167"/>
      <c r="H7" s="169"/>
      <c r="I7" s="166"/>
      <c r="J7" s="167"/>
      <c r="K7" s="169"/>
      <c r="L7" s="166"/>
      <c r="M7" s="167"/>
      <c r="N7" s="169"/>
      <c r="O7" s="166"/>
      <c r="P7" s="167"/>
      <c r="Q7" s="169"/>
      <c r="R7" s="166"/>
      <c r="S7" s="167"/>
      <c r="T7" s="169"/>
      <c r="U7" s="166"/>
      <c r="V7" s="167"/>
      <c r="W7" s="169"/>
      <c r="X7" s="166"/>
      <c r="Y7" s="167"/>
      <c r="Z7" s="169"/>
      <c r="AA7" s="166"/>
      <c r="AB7" s="167"/>
      <c r="AC7" s="169"/>
      <c r="AD7" s="166"/>
      <c r="AE7" s="167"/>
      <c r="AF7" s="169"/>
      <c r="AG7" s="166"/>
      <c r="AH7" s="167"/>
      <c r="AI7" s="169"/>
      <c r="AJ7" s="166"/>
      <c r="AK7" s="167"/>
      <c r="AL7" s="169"/>
      <c r="AM7" s="166"/>
      <c r="AN7" s="167"/>
      <c r="AO7" s="169"/>
    </row>
    <row r="8" spans="2:41" x14ac:dyDescent="0.2">
      <c r="B8" s="136" t="s">
        <v>62</v>
      </c>
      <c r="C8" s="97">
        <v>1081</v>
      </c>
      <c r="D8" s="98">
        <v>481</v>
      </c>
      <c r="E8" s="114">
        <v>1562</v>
      </c>
      <c r="F8" s="97">
        <v>1082</v>
      </c>
      <c r="G8" s="98">
        <v>481</v>
      </c>
      <c r="H8" s="114">
        <v>1563</v>
      </c>
      <c r="I8" s="97">
        <v>1122</v>
      </c>
      <c r="J8" s="98">
        <v>457</v>
      </c>
      <c r="K8" s="114">
        <v>1579</v>
      </c>
      <c r="L8" s="97">
        <v>935</v>
      </c>
      <c r="M8" s="98">
        <v>354</v>
      </c>
      <c r="N8" s="114">
        <v>1289</v>
      </c>
      <c r="O8" s="97">
        <v>824</v>
      </c>
      <c r="P8" s="98">
        <v>239</v>
      </c>
      <c r="Q8" s="114">
        <v>1063</v>
      </c>
      <c r="R8" s="97">
        <v>925</v>
      </c>
      <c r="S8" s="98">
        <v>228</v>
      </c>
      <c r="T8" s="114">
        <v>1153</v>
      </c>
      <c r="U8" s="97">
        <v>949</v>
      </c>
      <c r="V8" s="98">
        <v>261</v>
      </c>
      <c r="W8" s="114">
        <v>1210</v>
      </c>
      <c r="X8" s="97">
        <v>893</v>
      </c>
      <c r="Y8" s="98">
        <v>254</v>
      </c>
      <c r="Z8" s="114">
        <v>1147</v>
      </c>
      <c r="AA8" s="97">
        <v>831</v>
      </c>
      <c r="AB8" s="98">
        <v>218</v>
      </c>
      <c r="AC8" s="114">
        <v>1049</v>
      </c>
      <c r="AD8" s="97">
        <v>836</v>
      </c>
      <c r="AE8" s="98">
        <v>218</v>
      </c>
      <c r="AF8" s="114">
        <v>1054</v>
      </c>
      <c r="AG8" s="97">
        <v>945</v>
      </c>
      <c r="AH8" s="98">
        <v>375</v>
      </c>
      <c r="AI8" s="114">
        <v>1320</v>
      </c>
      <c r="AJ8" s="97">
        <v>1006</v>
      </c>
      <c r="AK8" s="98">
        <v>494</v>
      </c>
      <c r="AL8" s="114">
        <v>1500</v>
      </c>
      <c r="AM8" s="97">
        <v>11429</v>
      </c>
      <c r="AN8" s="98">
        <v>4060</v>
      </c>
      <c r="AO8" s="114">
        <v>15489</v>
      </c>
    </row>
    <row r="9" spans="2:41" x14ac:dyDescent="0.2">
      <c r="B9" s="137" t="s">
        <v>63</v>
      </c>
      <c r="C9" s="102">
        <v>111</v>
      </c>
      <c r="D9" s="103">
        <v>51</v>
      </c>
      <c r="E9" s="114">
        <v>162</v>
      </c>
      <c r="F9" s="102">
        <v>108</v>
      </c>
      <c r="G9" s="103">
        <v>50</v>
      </c>
      <c r="H9" s="114">
        <v>158</v>
      </c>
      <c r="I9" s="102">
        <v>121</v>
      </c>
      <c r="J9" s="103">
        <v>33</v>
      </c>
      <c r="K9" s="114">
        <v>154</v>
      </c>
      <c r="L9" s="102">
        <v>135</v>
      </c>
      <c r="M9" s="103">
        <v>27</v>
      </c>
      <c r="N9" s="114">
        <v>162</v>
      </c>
      <c r="O9" s="102">
        <v>123</v>
      </c>
      <c r="P9" s="103">
        <v>43</v>
      </c>
      <c r="Q9" s="114">
        <v>166</v>
      </c>
      <c r="R9" s="102">
        <v>140</v>
      </c>
      <c r="S9" s="103">
        <v>52</v>
      </c>
      <c r="T9" s="114">
        <v>192</v>
      </c>
      <c r="U9" s="102">
        <v>104</v>
      </c>
      <c r="V9" s="103">
        <v>40</v>
      </c>
      <c r="W9" s="114">
        <v>144</v>
      </c>
      <c r="X9" s="102">
        <v>142</v>
      </c>
      <c r="Y9" s="103">
        <v>36</v>
      </c>
      <c r="Z9" s="114">
        <v>178</v>
      </c>
      <c r="AA9" s="102">
        <v>110</v>
      </c>
      <c r="AB9" s="103">
        <v>27</v>
      </c>
      <c r="AC9" s="114">
        <v>137</v>
      </c>
      <c r="AD9" s="102">
        <v>134</v>
      </c>
      <c r="AE9" s="103">
        <v>37</v>
      </c>
      <c r="AF9" s="114">
        <v>171</v>
      </c>
      <c r="AG9" s="102">
        <v>142</v>
      </c>
      <c r="AH9" s="103">
        <v>27</v>
      </c>
      <c r="AI9" s="114">
        <v>169</v>
      </c>
      <c r="AJ9" s="102">
        <v>88</v>
      </c>
      <c r="AK9" s="103">
        <v>27</v>
      </c>
      <c r="AL9" s="114">
        <v>115</v>
      </c>
      <c r="AM9" s="97">
        <v>1458</v>
      </c>
      <c r="AN9" s="98">
        <v>450</v>
      </c>
      <c r="AO9" s="114">
        <v>1908</v>
      </c>
    </row>
    <row r="10" spans="2:41" x14ac:dyDescent="0.2">
      <c r="B10" s="137" t="s">
        <v>64</v>
      </c>
      <c r="C10" s="102">
        <v>76</v>
      </c>
      <c r="D10" s="103">
        <v>9</v>
      </c>
      <c r="E10" s="114">
        <v>85</v>
      </c>
      <c r="F10" s="102">
        <v>80</v>
      </c>
      <c r="G10" s="103">
        <v>3</v>
      </c>
      <c r="H10" s="114">
        <v>83</v>
      </c>
      <c r="I10" s="102">
        <v>79</v>
      </c>
      <c r="J10" s="103">
        <v>2</v>
      </c>
      <c r="K10" s="114">
        <v>81</v>
      </c>
      <c r="L10" s="102">
        <v>65</v>
      </c>
      <c r="M10" s="103">
        <v>3</v>
      </c>
      <c r="N10" s="114">
        <v>68</v>
      </c>
      <c r="O10" s="102">
        <v>78</v>
      </c>
      <c r="P10" s="103">
        <v>3</v>
      </c>
      <c r="Q10" s="114">
        <v>81</v>
      </c>
      <c r="R10" s="102">
        <v>83</v>
      </c>
      <c r="S10" s="103">
        <v>4</v>
      </c>
      <c r="T10" s="114">
        <v>87</v>
      </c>
      <c r="U10" s="102">
        <v>76</v>
      </c>
      <c r="V10" s="103">
        <v>2</v>
      </c>
      <c r="W10" s="114">
        <v>78</v>
      </c>
      <c r="X10" s="102">
        <v>72</v>
      </c>
      <c r="Y10" s="103">
        <v>0</v>
      </c>
      <c r="Z10" s="114">
        <v>72</v>
      </c>
      <c r="AA10" s="102">
        <v>60</v>
      </c>
      <c r="AB10" s="103">
        <v>4</v>
      </c>
      <c r="AC10" s="114">
        <v>64</v>
      </c>
      <c r="AD10" s="102">
        <v>68</v>
      </c>
      <c r="AE10" s="103">
        <v>2</v>
      </c>
      <c r="AF10" s="114">
        <v>70</v>
      </c>
      <c r="AG10" s="102">
        <v>81</v>
      </c>
      <c r="AH10" s="103">
        <v>5</v>
      </c>
      <c r="AI10" s="114">
        <v>86</v>
      </c>
      <c r="AJ10" s="102">
        <v>60</v>
      </c>
      <c r="AK10" s="103">
        <v>3</v>
      </c>
      <c r="AL10" s="114">
        <v>63</v>
      </c>
      <c r="AM10" s="97">
        <v>878</v>
      </c>
      <c r="AN10" s="98">
        <v>40</v>
      </c>
      <c r="AO10" s="114">
        <v>918</v>
      </c>
    </row>
    <row r="11" spans="2:41" x14ac:dyDescent="0.2">
      <c r="B11" s="137" t="s">
        <v>65</v>
      </c>
      <c r="C11" s="102">
        <v>1867</v>
      </c>
      <c r="D11" s="103">
        <v>438</v>
      </c>
      <c r="E11" s="114">
        <v>2305</v>
      </c>
      <c r="F11" s="102">
        <v>1771</v>
      </c>
      <c r="G11" s="103">
        <v>347</v>
      </c>
      <c r="H11" s="114">
        <v>2118</v>
      </c>
      <c r="I11" s="102">
        <v>2123</v>
      </c>
      <c r="J11" s="103">
        <v>472</v>
      </c>
      <c r="K11" s="114">
        <v>2595</v>
      </c>
      <c r="L11" s="102">
        <v>1980</v>
      </c>
      <c r="M11" s="103">
        <v>424</v>
      </c>
      <c r="N11" s="114">
        <v>2404</v>
      </c>
      <c r="O11" s="102">
        <v>1936</v>
      </c>
      <c r="P11" s="103">
        <v>427</v>
      </c>
      <c r="Q11" s="114">
        <v>2363</v>
      </c>
      <c r="R11" s="102">
        <v>1979</v>
      </c>
      <c r="S11" s="103">
        <v>412</v>
      </c>
      <c r="T11" s="114">
        <v>2391</v>
      </c>
      <c r="U11" s="102">
        <v>1944</v>
      </c>
      <c r="V11" s="103">
        <v>410</v>
      </c>
      <c r="W11" s="114">
        <v>2354</v>
      </c>
      <c r="X11" s="102">
        <v>2020</v>
      </c>
      <c r="Y11" s="103">
        <v>421</v>
      </c>
      <c r="Z11" s="114">
        <v>2441</v>
      </c>
      <c r="AA11" s="102">
        <v>1706</v>
      </c>
      <c r="AB11" s="103">
        <v>391</v>
      </c>
      <c r="AC11" s="114">
        <v>2097</v>
      </c>
      <c r="AD11" s="102">
        <v>1845</v>
      </c>
      <c r="AE11" s="103">
        <v>387</v>
      </c>
      <c r="AF11" s="114">
        <v>2232</v>
      </c>
      <c r="AG11" s="102">
        <v>1866</v>
      </c>
      <c r="AH11" s="103">
        <v>380</v>
      </c>
      <c r="AI11" s="114">
        <v>2246</v>
      </c>
      <c r="AJ11" s="102">
        <v>1731</v>
      </c>
      <c r="AK11" s="103">
        <v>341</v>
      </c>
      <c r="AL11" s="114">
        <v>2072</v>
      </c>
      <c r="AM11" s="97">
        <v>22768</v>
      </c>
      <c r="AN11" s="98">
        <v>4850</v>
      </c>
      <c r="AO11" s="114">
        <v>27618</v>
      </c>
    </row>
    <row r="12" spans="2:41" x14ac:dyDescent="0.2">
      <c r="B12" s="137" t="s">
        <v>66</v>
      </c>
      <c r="C12" s="102">
        <v>41</v>
      </c>
      <c r="D12" s="103">
        <v>4</v>
      </c>
      <c r="E12" s="114">
        <v>45</v>
      </c>
      <c r="F12" s="102">
        <v>24</v>
      </c>
      <c r="G12" s="103">
        <v>4</v>
      </c>
      <c r="H12" s="114">
        <v>28</v>
      </c>
      <c r="I12" s="102">
        <v>44</v>
      </c>
      <c r="J12" s="103">
        <v>4</v>
      </c>
      <c r="K12" s="114">
        <v>48</v>
      </c>
      <c r="L12" s="102">
        <v>39</v>
      </c>
      <c r="M12" s="103">
        <v>6</v>
      </c>
      <c r="N12" s="114">
        <v>45</v>
      </c>
      <c r="O12" s="102">
        <v>34</v>
      </c>
      <c r="P12" s="103">
        <v>4</v>
      </c>
      <c r="Q12" s="114">
        <v>38</v>
      </c>
      <c r="R12" s="102">
        <v>27</v>
      </c>
      <c r="S12" s="103">
        <v>4</v>
      </c>
      <c r="T12" s="114">
        <v>31</v>
      </c>
      <c r="U12" s="102">
        <v>49</v>
      </c>
      <c r="V12" s="103">
        <v>2</v>
      </c>
      <c r="W12" s="114">
        <v>51</v>
      </c>
      <c r="X12" s="102">
        <v>47</v>
      </c>
      <c r="Y12" s="103">
        <v>4</v>
      </c>
      <c r="Z12" s="114">
        <v>51</v>
      </c>
      <c r="AA12" s="102">
        <v>37</v>
      </c>
      <c r="AB12" s="103">
        <v>3</v>
      </c>
      <c r="AC12" s="114">
        <v>40</v>
      </c>
      <c r="AD12" s="102">
        <v>31</v>
      </c>
      <c r="AE12" s="103">
        <v>2</v>
      </c>
      <c r="AF12" s="114">
        <v>33</v>
      </c>
      <c r="AG12" s="102">
        <v>29</v>
      </c>
      <c r="AH12" s="103">
        <v>4</v>
      </c>
      <c r="AI12" s="114">
        <v>33</v>
      </c>
      <c r="AJ12" s="102">
        <v>48</v>
      </c>
      <c r="AK12" s="103">
        <v>3</v>
      </c>
      <c r="AL12" s="114">
        <v>51</v>
      </c>
      <c r="AM12" s="97">
        <v>450</v>
      </c>
      <c r="AN12" s="98">
        <v>44</v>
      </c>
      <c r="AO12" s="114">
        <v>494</v>
      </c>
    </row>
    <row r="13" spans="2:41" x14ac:dyDescent="0.2">
      <c r="B13" s="137" t="s">
        <v>67</v>
      </c>
      <c r="C13" s="102">
        <v>2028</v>
      </c>
      <c r="D13" s="103">
        <v>98</v>
      </c>
      <c r="E13" s="114">
        <v>2126</v>
      </c>
      <c r="F13" s="102">
        <v>2029</v>
      </c>
      <c r="G13" s="103">
        <v>87</v>
      </c>
      <c r="H13" s="114">
        <v>2116</v>
      </c>
      <c r="I13" s="102">
        <v>2401</v>
      </c>
      <c r="J13" s="103">
        <v>120</v>
      </c>
      <c r="K13" s="114">
        <v>2521</v>
      </c>
      <c r="L13" s="102">
        <v>2108</v>
      </c>
      <c r="M13" s="103">
        <v>108</v>
      </c>
      <c r="N13" s="114">
        <v>2216</v>
      </c>
      <c r="O13" s="102">
        <v>1987</v>
      </c>
      <c r="P13" s="103">
        <v>102</v>
      </c>
      <c r="Q13" s="114">
        <v>2089</v>
      </c>
      <c r="R13" s="102">
        <v>2135</v>
      </c>
      <c r="S13" s="103">
        <v>89</v>
      </c>
      <c r="T13" s="114">
        <v>2224</v>
      </c>
      <c r="U13" s="102">
        <v>2121</v>
      </c>
      <c r="V13" s="103">
        <v>104</v>
      </c>
      <c r="W13" s="114">
        <v>2225</v>
      </c>
      <c r="X13" s="102">
        <v>2100</v>
      </c>
      <c r="Y13" s="103">
        <v>122</v>
      </c>
      <c r="Z13" s="114">
        <v>2222</v>
      </c>
      <c r="AA13" s="102">
        <v>2025</v>
      </c>
      <c r="AB13" s="103">
        <v>82</v>
      </c>
      <c r="AC13" s="114">
        <v>2107</v>
      </c>
      <c r="AD13" s="102">
        <v>2069</v>
      </c>
      <c r="AE13" s="103">
        <v>87</v>
      </c>
      <c r="AF13" s="114">
        <v>2156</v>
      </c>
      <c r="AG13" s="102">
        <v>2307</v>
      </c>
      <c r="AH13" s="103">
        <v>83</v>
      </c>
      <c r="AI13" s="114">
        <v>2390</v>
      </c>
      <c r="AJ13" s="102">
        <v>1991</v>
      </c>
      <c r="AK13" s="103">
        <v>118</v>
      </c>
      <c r="AL13" s="114">
        <v>2109</v>
      </c>
      <c r="AM13" s="97">
        <v>25301</v>
      </c>
      <c r="AN13" s="98">
        <v>1200</v>
      </c>
      <c r="AO13" s="114">
        <v>26501</v>
      </c>
    </row>
    <row r="14" spans="2:41" x14ac:dyDescent="0.2">
      <c r="B14" s="137" t="s">
        <v>68</v>
      </c>
      <c r="C14" s="102">
        <v>1399</v>
      </c>
      <c r="D14" s="103">
        <v>795</v>
      </c>
      <c r="E14" s="114">
        <v>2194</v>
      </c>
      <c r="F14" s="102">
        <v>1228</v>
      </c>
      <c r="G14" s="103">
        <v>651</v>
      </c>
      <c r="H14" s="114">
        <v>1879</v>
      </c>
      <c r="I14" s="102">
        <v>1493</v>
      </c>
      <c r="J14" s="103">
        <v>833</v>
      </c>
      <c r="K14" s="114">
        <v>2326</v>
      </c>
      <c r="L14" s="102">
        <v>1378</v>
      </c>
      <c r="M14" s="103">
        <v>795</v>
      </c>
      <c r="N14" s="114">
        <v>2173</v>
      </c>
      <c r="O14" s="102">
        <v>1345</v>
      </c>
      <c r="P14" s="103">
        <v>799</v>
      </c>
      <c r="Q14" s="114">
        <v>2144</v>
      </c>
      <c r="R14" s="102">
        <v>1453</v>
      </c>
      <c r="S14" s="103">
        <v>832</v>
      </c>
      <c r="T14" s="114">
        <v>2285</v>
      </c>
      <c r="U14" s="102">
        <v>1388</v>
      </c>
      <c r="V14" s="103">
        <v>796</v>
      </c>
      <c r="W14" s="114">
        <v>2184</v>
      </c>
      <c r="X14" s="102">
        <v>1384</v>
      </c>
      <c r="Y14" s="103">
        <v>877</v>
      </c>
      <c r="Z14" s="114">
        <v>2261</v>
      </c>
      <c r="AA14" s="102">
        <v>1407</v>
      </c>
      <c r="AB14" s="103">
        <v>709</v>
      </c>
      <c r="AC14" s="114">
        <v>2116</v>
      </c>
      <c r="AD14" s="102">
        <v>1377</v>
      </c>
      <c r="AE14" s="103">
        <v>752</v>
      </c>
      <c r="AF14" s="114">
        <v>2129</v>
      </c>
      <c r="AG14" s="102">
        <v>1424</v>
      </c>
      <c r="AH14" s="103">
        <v>801</v>
      </c>
      <c r="AI14" s="114">
        <v>2225</v>
      </c>
      <c r="AJ14" s="102">
        <v>1308</v>
      </c>
      <c r="AK14" s="103">
        <v>792</v>
      </c>
      <c r="AL14" s="114">
        <v>2100</v>
      </c>
      <c r="AM14" s="97">
        <v>16584</v>
      </c>
      <c r="AN14" s="98">
        <v>9432</v>
      </c>
      <c r="AO14" s="114">
        <v>26016</v>
      </c>
    </row>
    <row r="15" spans="2:41" x14ac:dyDescent="0.2">
      <c r="B15" s="137" t="s">
        <v>69</v>
      </c>
      <c r="C15" s="102">
        <v>353</v>
      </c>
      <c r="D15" s="103">
        <v>439</v>
      </c>
      <c r="E15" s="114">
        <v>792</v>
      </c>
      <c r="F15" s="102">
        <v>348</v>
      </c>
      <c r="G15" s="103">
        <v>404</v>
      </c>
      <c r="H15" s="114">
        <v>752</v>
      </c>
      <c r="I15" s="102">
        <v>381</v>
      </c>
      <c r="J15" s="103">
        <v>579</v>
      </c>
      <c r="K15" s="114">
        <v>960</v>
      </c>
      <c r="L15" s="102">
        <v>350</v>
      </c>
      <c r="M15" s="103">
        <v>515</v>
      </c>
      <c r="N15" s="114">
        <v>865</v>
      </c>
      <c r="O15" s="102">
        <v>375</v>
      </c>
      <c r="P15" s="103">
        <v>513</v>
      </c>
      <c r="Q15" s="114">
        <v>888</v>
      </c>
      <c r="R15" s="102">
        <v>348</v>
      </c>
      <c r="S15" s="103">
        <v>526</v>
      </c>
      <c r="T15" s="114">
        <v>874</v>
      </c>
      <c r="U15" s="102">
        <v>394</v>
      </c>
      <c r="V15" s="103">
        <v>477</v>
      </c>
      <c r="W15" s="114">
        <v>871</v>
      </c>
      <c r="X15" s="102">
        <v>400</v>
      </c>
      <c r="Y15" s="103">
        <v>564</v>
      </c>
      <c r="Z15" s="114">
        <v>964</v>
      </c>
      <c r="AA15" s="102">
        <v>391</v>
      </c>
      <c r="AB15" s="103">
        <v>474</v>
      </c>
      <c r="AC15" s="114">
        <v>865</v>
      </c>
      <c r="AD15" s="102">
        <v>397</v>
      </c>
      <c r="AE15" s="103">
        <v>566</v>
      </c>
      <c r="AF15" s="114">
        <v>963</v>
      </c>
      <c r="AG15" s="102">
        <v>376</v>
      </c>
      <c r="AH15" s="103">
        <v>525</v>
      </c>
      <c r="AI15" s="114">
        <v>901</v>
      </c>
      <c r="AJ15" s="102">
        <v>437</v>
      </c>
      <c r="AK15" s="103">
        <v>467</v>
      </c>
      <c r="AL15" s="114">
        <v>904</v>
      </c>
      <c r="AM15" s="97">
        <v>4550</v>
      </c>
      <c r="AN15" s="98">
        <v>6049</v>
      </c>
      <c r="AO15" s="114">
        <v>10599</v>
      </c>
    </row>
    <row r="16" spans="2:41" x14ac:dyDescent="0.2">
      <c r="B16" s="137" t="s">
        <v>70</v>
      </c>
      <c r="C16" s="102">
        <v>1406</v>
      </c>
      <c r="D16" s="103">
        <v>151</v>
      </c>
      <c r="E16" s="114">
        <v>1557</v>
      </c>
      <c r="F16" s="102">
        <v>1184</v>
      </c>
      <c r="G16" s="103">
        <v>114</v>
      </c>
      <c r="H16" s="114">
        <v>1298</v>
      </c>
      <c r="I16" s="102">
        <v>1492</v>
      </c>
      <c r="J16" s="103">
        <v>153</v>
      </c>
      <c r="K16" s="114">
        <v>1645</v>
      </c>
      <c r="L16" s="102">
        <v>1352</v>
      </c>
      <c r="M16" s="103">
        <v>139</v>
      </c>
      <c r="N16" s="114">
        <v>1491</v>
      </c>
      <c r="O16" s="102">
        <v>1256</v>
      </c>
      <c r="P16" s="103">
        <v>135</v>
      </c>
      <c r="Q16" s="114">
        <v>1391</v>
      </c>
      <c r="R16" s="102">
        <v>1398</v>
      </c>
      <c r="S16" s="103">
        <v>151</v>
      </c>
      <c r="T16" s="114">
        <v>1549</v>
      </c>
      <c r="U16" s="102">
        <v>1332</v>
      </c>
      <c r="V16" s="103">
        <v>122</v>
      </c>
      <c r="W16" s="114">
        <v>1454</v>
      </c>
      <c r="X16" s="102">
        <v>1317</v>
      </c>
      <c r="Y16" s="103">
        <v>125</v>
      </c>
      <c r="Z16" s="114">
        <v>1442</v>
      </c>
      <c r="AA16" s="102">
        <v>1334</v>
      </c>
      <c r="AB16" s="103">
        <v>115</v>
      </c>
      <c r="AC16" s="114">
        <v>1449</v>
      </c>
      <c r="AD16" s="102">
        <v>1282</v>
      </c>
      <c r="AE16" s="103">
        <v>126</v>
      </c>
      <c r="AF16" s="114">
        <v>1408</v>
      </c>
      <c r="AG16" s="102">
        <v>1353</v>
      </c>
      <c r="AH16" s="103">
        <v>136</v>
      </c>
      <c r="AI16" s="114">
        <v>1489</v>
      </c>
      <c r="AJ16" s="102">
        <v>1326</v>
      </c>
      <c r="AK16" s="103">
        <v>141</v>
      </c>
      <c r="AL16" s="114">
        <v>1467</v>
      </c>
      <c r="AM16" s="97">
        <v>16032</v>
      </c>
      <c r="AN16" s="98">
        <v>1608</v>
      </c>
      <c r="AO16" s="114">
        <v>17640</v>
      </c>
    </row>
    <row r="17" spans="2:42" x14ac:dyDescent="0.2">
      <c r="B17" s="137" t="s">
        <v>71</v>
      </c>
      <c r="C17" s="102">
        <v>53</v>
      </c>
      <c r="D17" s="103">
        <v>123</v>
      </c>
      <c r="E17" s="114">
        <v>176</v>
      </c>
      <c r="F17" s="102">
        <v>41</v>
      </c>
      <c r="G17" s="103">
        <v>106</v>
      </c>
      <c r="H17" s="114">
        <v>147</v>
      </c>
      <c r="I17" s="102">
        <v>55</v>
      </c>
      <c r="J17" s="103">
        <v>112</v>
      </c>
      <c r="K17" s="114">
        <v>167</v>
      </c>
      <c r="L17" s="102">
        <v>47</v>
      </c>
      <c r="M17" s="103">
        <v>108</v>
      </c>
      <c r="N17" s="114">
        <v>155</v>
      </c>
      <c r="O17" s="102">
        <v>51</v>
      </c>
      <c r="P17" s="103">
        <v>93</v>
      </c>
      <c r="Q17" s="114">
        <v>144</v>
      </c>
      <c r="R17" s="102">
        <v>54</v>
      </c>
      <c r="S17" s="103">
        <v>108</v>
      </c>
      <c r="T17" s="114">
        <v>162</v>
      </c>
      <c r="U17" s="102">
        <v>46</v>
      </c>
      <c r="V17" s="103">
        <v>75</v>
      </c>
      <c r="W17" s="114">
        <v>121</v>
      </c>
      <c r="X17" s="102">
        <v>62</v>
      </c>
      <c r="Y17" s="103">
        <v>93</v>
      </c>
      <c r="Z17" s="114">
        <v>155</v>
      </c>
      <c r="AA17" s="102">
        <v>68</v>
      </c>
      <c r="AB17" s="103">
        <v>110</v>
      </c>
      <c r="AC17" s="114">
        <v>178</v>
      </c>
      <c r="AD17" s="102">
        <v>63</v>
      </c>
      <c r="AE17" s="103">
        <v>104</v>
      </c>
      <c r="AF17" s="114">
        <v>167</v>
      </c>
      <c r="AG17" s="102">
        <v>59</v>
      </c>
      <c r="AH17" s="103">
        <v>126</v>
      </c>
      <c r="AI17" s="114">
        <v>185</v>
      </c>
      <c r="AJ17" s="102">
        <v>57</v>
      </c>
      <c r="AK17" s="103">
        <v>111</v>
      </c>
      <c r="AL17" s="114">
        <v>168</v>
      </c>
      <c r="AM17" s="97">
        <v>656</v>
      </c>
      <c r="AN17" s="98">
        <v>1269</v>
      </c>
      <c r="AO17" s="114">
        <v>1925</v>
      </c>
    </row>
    <row r="18" spans="2:42" x14ac:dyDescent="0.2">
      <c r="B18" s="137" t="s">
        <v>72</v>
      </c>
      <c r="C18" s="102">
        <v>1120</v>
      </c>
      <c r="D18" s="103">
        <v>797</v>
      </c>
      <c r="E18" s="114">
        <v>1917</v>
      </c>
      <c r="F18" s="102">
        <v>993</v>
      </c>
      <c r="G18" s="103">
        <v>706</v>
      </c>
      <c r="H18" s="114">
        <v>1699</v>
      </c>
      <c r="I18" s="102">
        <v>1185</v>
      </c>
      <c r="J18" s="103">
        <v>897</v>
      </c>
      <c r="K18" s="114">
        <v>2082</v>
      </c>
      <c r="L18" s="102">
        <v>1090</v>
      </c>
      <c r="M18" s="103">
        <v>738</v>
      </c>
      <c r="N18" s="114">
        <v>1828</v>
      </c>
      <c r="O18" s="102">
        <v>1116</v>
      </c>
      <c r="P18" s="103">
        <v>790</v>
      </c>
      <c r="Q18" s="114">
        <v>1906</v>
      </c>
      <c r="R18" s="102">
        <v>1118</v>
      </c>
      <c r="S18" s="103">
        <v>785</v>
      </c>
      <c r="T18" s="114">
        <v>1903</v>
      </c>
      <c r="U18" s="102">
        <v>1057</v>
      </c>
      <c r="V18" s="103">
        <v>743</v>
      </c>
      <c r="W18" s="114">
        <v>1800</v>
      </c>
      <c r="X18" s="102">
        <v>1151</v>
      </c>
      <c r="Y18" s="103">
        <v>781</v>
      </c>
      <c r="Z18" s="114">
        <v>1932</v>
      </c>
      <c r="AA18" s="102">
        <v>1028</v>
      </c>
      <c r="AB18" s="103">
        <v>739</v>
      </c>
      <c r="AC18" s="114">
        <v>1767</v>
      </c>
      <c r="AD18" s="102">
        <v>1070</v>
      </c>
      <c r="AE18" s="103">
        <v>714</v>
      </c>
      <c r="AF18" s="114">
        <v>1784</v>
      </c>
      <c r="AG18" s="102">
        <v>1114</v>
      </c>
      <c r="AH18" s="103">
        <v>777</v>
      </c>
      <c r="AI18" s="114">
        <v>1891</v>
      </c>
      <c r="AJ18" s="102">
        <v>1052</v>
      </c>
      <c r="AK18" s="103">
        <v>751</v>
      </c>
      <c r="AL18" s="114">
        <v>1803</v>
      </c>
      <c r="AM18" s="97">
        <v>13094</v>
      </c>
      <c r="AN18" s="98">
        <v>9218</v>
      </c>
      <c r="AO18" s="114">
        <v>22312</v>
      </c>
    </row>
    <row r="19" spans="2:42" x14ac:dyDescent="0.2">
      <c r="B19" s="137" t="s">
        <v>73</v>
      </c>
      <c r="C19" s="102">
        <v>199</v>
      </c>
      <c r="D19" s="103">
        <v>284</v>
      </c>
      <c r="E19" s="114">
        <v>483</v>
      </c>
      <c r="F19" s="102">
        <v>192</v>
      </c>
      <c r="G19" s="103">
        <v>185</v>
      </c>
      <c r="H19" s="114">
        <v>377</v>
      </c>
      <c r="I19" s="102">
        <v>301</v>
      </c>
      <c r="J19" s="103">
        <v>553</v>
      </c>
      <c r="K19" s="114">
        <v>854</v>
      </c>
      <c r="L19" s="102">
        <v>291</v>
      </c>
      <c r="M19" s="103">
        <v>496</v>
      </c>
      <c r="N19" s="114">
        <v>787</v>
      </c>
      <c r="O19" s="102">
        <v>287</v>
      </c>
      <c r="P19" s="103">
        <v>516</v>
      </c>
      <c r="Q19" s="114">
        <v>803</v>
      </c>
      <c r="R19" s="102">
        <v>274</v>
      </c>
      <c r="S19" s="103">
        <v>451</v>
      </c>
      <c r="T19" s="114">
        <v>725</v>
      </c>
      <c r="U19" s="102">
        <v>254</v>
      </c>
      <c r="V19" s="103">
        <v>341</v>
      </c>
      <c r="W19" s="114">
        <v>595</v>
      </c>
      <c r="X19" s="102">
        <v>316</v>
      </c>
      <c r="Y19" s="103">
        <v>530</v>
      </c>
      <c r="Z19" s="114">
        <v>846</v>
      </c>
      <c r="AA19" s="102">
        <v>313</v>
      </c>
      <c r="AB19" s="103">
        <v>598</v>
      </c>
      <c r="AC19" s="114">
        <v>911</v>
      </c>
      <c r="AD19" s="102">
        <v>314</v>
      </c>
      <c r="AE19" s="103">
        <v>541</v>
      </c>
      <c r="AF19" s="114">
        <v>855</v>
      </c>
      <c r="AG19" s="102">
        <v>311</v>
      </c>
      <c r="AH19" s="103">
        <v>597</v>
      </c>
      <c r="AI19" s="114">
        <v>908</v>
      </c>
      <c r="AJ19" s="102">
        <v>220</v>
      </c>
      <c r="AK19" s="103">
        <v>487</v>
      </c>
      <c r="AL19" s="114">
        <v>707</v>
      </c>
      <c r="AM19" s="97">
        <v>3272</v>
      </c>
      <c r="AN19" s="98">
        <v>5579</v>
      </c>
      <c r="AO19" s="114">
        <v>8851</v>
      </c>
    </row>
    <row r="20" spans="2:42" x14ac:dyDescent="0.2">
      <c r="B20" s="137" t="s">
        <v>74</v>
      </c>
      <c r="C20" s="102">
        <v>85</v>
      </c>
      <c r="D20" s="103">
        <v>176</v>
      </c>
      <c r="E20" s="114">
        <v>261</v>
      </c>
      <c r="F20" s="102">
        <v>69</v>
      </c>
      <c r="G20" s="103">
        <v>93</v>
      </c>
      <c r="H20" s="114">
        <v>162</v>
      </c>
      <c r="I20" s="102">
        <v>166</v>
      </c>
      <c r="J20" s="103">
        <v>498</v>
      </c>
      <c r="K20" s="114">
        <v>664</v>
      </c>
      <c r="L20" s="102">
        <v>145</v>
      </c>
      <c r="M20" s="103">
        <v>508</v>
      </c>
      <c r="N20" s="114">
        <v>653</v>
      </c>
      <c r="O20" s="102">
        <v>172</v>
      </c>
      <c r="P20" s="103">
        <v>471</v>
      </c>
      <c r="Q20" s="114">
        <v>643</v>
      </c>
      <c r="R20" s="102">
        <v>168</v>
      </c>
      <c r="S20" s="103">
        <v>561</v>
      </c>
      <c r="T20" s="114">
        <v>729</v>
      </c>
      <c r="U20" s="102">
        <v>142</v>
      </c>
      <c r="V20" s="103">
        <v>335</v>
      </c>
      <c r="W20" s="114">
        <v>477</v>
      </c>
      <c r="X20" s="102">
        <v>162</v>
      </c>
      <c r="Y20" s="103">
        <v>593</v>
      </c>
      <c r="Z20" s="114">
        <v>755</v>
      </c>
      <c r="AA20" s="102">
        <v>184</v>
      </c>
      <c r="AB20" s="103">
        <v>532</v>
      </c>
      <c r="AC20" s="114">
        <v>716</v>
      </c>
      <c r="AD20" s="102">
        <v>193</v>
      </c>
      <c r="AE20" s="103">
        <v>515</v>
      </c>
      <c r="AF20" s="114">
        <v>708</v>
      </c>
      <c r="AG20" s="102">
        <v>197</v>
      </c>
      <c r="AH20" s="103">
        <v>516</v>
      </c>
      <c r="AI20" s="114">
        <v>713</v>
      </c>
      <c r="AJ20" s="102">
        <v>140</v>
      </c>
      <c r="AK20" s="103">
        <v>380</v>
      </c>
      <c r="AL20" s="114">
        <v>520</v>
      </c>
      <c r="AM20" s="97">
        <v>1823</v>
      </c>
      <c r="AN20" s="98">
        <v>5178</v>
      </c>
      <c r="AO20" s="114">
        <v>7001</v>
      </c>
    </row>
    <row r="21" spans="2:42" x14ac:dyDescent="0.2">
      <c r="B21" s="137" t="s">
        <v>75</v>
      </c>
      <c r="C21" s="102">
        <v>69</v>
      </c>
      <c r="D21" s="103">
        <v>249</v>
      </c>
      <c r="E21" s="114">
        <v>318</v>
      </c>
      <c r="F21" s="102">
        <v>71</v>
      </c>
      <c r="G21" s="103">
        <v>181</v>
      </c>
      <c r="H21" s="114">
        <v>252</v>
      </c>
      <c r="I21" s="102">
        <v>90</v>
      </c>
      <c r="J21" s="103">
        <v>285</v>
      </c>
      <c r="K21" s="114">
        <v>375</v>
      </c>
      <c r="L21" s="102">
        <v>89</v>
      </c>
      <c r="M21" s="103">
        <v>284</v>
      </c>
      <c r="N21" s="114">
        <v>373</v>
      </c>
      <c r="O21" s="102">
        <v>94</v>
      </c>
      <c r="P21" s="103">
        <v>275</v>
      </c>
      <c r="Q21" s="114">
        <v>369</v>
      </c>
      <c r="R21" s="102">
        <v>96</v>
      </c>
      <c r="S21" s="103">
        <v>303</v>
      </c>
      <c r="T21" s="114">
        <v>399</v>
      </c>
      <c r="U21" s="102">
        <v>90</v>
      </c>
      <c r="V21" s="103">
        <v>279</v>
      </c>
      <c r="W21" s="114">
        <v>369</v>
      </c>
      <c r="X21" s="102">
        <v>104</v>
      </c>
      <c r="Y21" s="103">
        <v>302</v>
      </c>
      <c r="Z21" s="114">
        <v>406</v>
      </c>
      <c r="AA21" s="102">
        <v>83</v>
      </c>
      <c r="AB21" s="103">
        <v>274</v>
      </c>
      <c r="AC21" s="114">
        <v>357</v>
      </c>
      <c r="AD21" s="102">
        <v>77</v>
      </c>
      <c r="AE21" s="103">
        <v>248</v>
      </c>
      <c r="AF21" s="114">
        <v>325</v>
      </c>
      <c r="AG21" s="102">
        <v>86</v>
      </c>
      <c r="AH21" s="103">
        <v>280</v>
      </c>
      <c r="AI21" s="114">
        <v>366</v>
      </c>
      <c r="AJ21" s="102">
        <v>71</v>
      </c>
      <c r="AK21" s="103">
        <v>273</v>
      </c>
      <c r="AL21" s="114">
        <v>344</v>
      </c>
      <c r="AM21" s="97">
        <v>1020</v>
      </c>
      <c r="AN21" s="98">
        <v>3233</v>
      </c>
      <c r="AO21" s="114">
        <v>4253</v>
      </c>
    </row>
    <row r="22" spans="2:42" x14ac:dyDescent="0.2">
      <c r="B22" s="137" t="s">
        <v>76</v>
      </c>
      <c r="C22" s="102">
        <v>368</v>
      </c>
      <c r="D22" s="103">
        <v>233</v>
      </c>
      <c r="E22" s="114">
        <v>601</v>
      </c>
      <c r="F22" s="102">
        <v>317</v>
      </c>
      <c r="G22" s="103">
        <v>179</v>
      </c>
      <c r="H22" s="114">
        <v>496</v>
      </c>
      <c r="I22" s="102">
        <v>412</v>
      </c>
      <c r="J22" s="103">
        <v>311</v>
      </c>
      <c r="K22" s="114">
        <v>723</v>
      </c>
      <c r="L22" s="102">
        <v>394</v>
      </c>
      <c r="M22" s="103">
        <v>321</v>
      </c>
      <c r="N22" s="114">
        <v>715</v>
      </c>
      <c r="O22" s="102">
        <v>381</v>
      </c>
      <c r="P22" s="103">
        <v>313</v>
      </c>
      <c r="Q22" s="114">
        <v>694</v>
      </c>
      <c r="R22" s="102">
        <v>384</v>
      </c>
      <c r="S22" s="103">
        <v>305</v>
      </c>
      <c r="T22" s="114">
        <v>689</v>
      </c>
      <c r="U22" s="102">
        <v>319</v>
      </c>
      <c r="V22" s="103">
        <v>259</v>
      </c>
      <c r="W22" s="114">
        <v>578</v>
      </c>
      <c r="X22" s="102">
        <v>353</v>
      </c>
      <c r="Y22" s="103">
        <v>311</v>
      </c>
      <c r="Z22" s="114">
        <v>664</v>
      </c>
      <c r="AA22" s="102">
        <v>370</v>
      </c>
      <c r="AB22" s="103">
        <v>281</v>
      </c>
      <c r="AC22" s="114">
        <v>651</v>
      </c>
      <c r="AD22" s="102">
        <v>346</v>
      </c>
      <c r="AE22" s="103">
        <v>280</v>
      </c>
      <c r="AF22" s="114">
        <v>626</v>
      </c>
      <c r="AG22" s="102">
        <v>348</v>
      </c>
      <c r="AH22" s="103">
        <v>293</v>
      </c>
      <c r="AI22" s="114">
        <v>641</v>
      </c>
      <c r="AJ22" s="102">
        <v>378</v>
      </c>
      <c r="AK22" s="103">
        <v>275</v>
      </c>
      <c r="AL22" s="114">
        <v>653</v>
      </c>
      <c r="AM22" s="97">
        <v>4370</v>
      </c>
      <c r="AN22" s="98">
        <v>3361</v>
      </c>
      <c r="AO22" s="114">
        <v>7731</v>
      </c>
    </row>
    <row r="23" spans="2:42" x14ac:dyDescent="0.2">
      <c r="B23" s="137" t="s">
        <v>77</v>
      </c>
      <c r="C23" s="102">
        <v>31</v>
      </c>
      <c r="D23" s="103">
        <v>24</v>
      </c>
      <c r="E23" s="114">
        <v>55</v>
      </c>
      <c r="F23" s="102">
        <v>26</v>
      </c>
      <c r="G23" s="103">
        <v>17</v>
      </c>
      <c r="H23" s="114">
        <v>43</v>
      </c>
      <c r="I23" s="102">
        <v>35</v>
      </c>
      <c r="J23" s="103">
        <v>26</v>
      </c>
      <c r="K23" s="114">
        <v>61</v>
      </c>
      <c r="L23" s="102">
        <v>29</v>
      </c>
      <c r="M23" s="103">
        <v>21</v>
      </c>
      <c r="N23" s="114">
        <v>50</v>
      </c>
      <c r="O23" s="102">
        <v>36</v>
      </c>
      <c r="P23" s="103">
        <v>25</v>
      </c>
      <c r="Q23" s="114">
        <v>61</v>
      </c>
      <c r="R23" s="102">
        <v>50</v>
      </c>
      <c r="S23" s="103">
        <v>24</v>
      </c>
      <c r="T23" s="114">
        <v>74</v>
      </c>
      <c r="U23" s="102">
        <v>31</v>
      </c>
      <c r="V23" s="103">
        <v>30</v>
      </c>
      <c r="W23" s="114">
        <v>61</v>
      </c>
      <c r="X23" s="102">
        <v>45</v>
      </c>
      <c r="Y23" s="103">
        <v>30</v>
      </c>
      <c r="Z23" s="114">
        <v>75</v>
      </c>
      <c r="AA23" s="102">
        <v>39</v>
      </c>
      <c r="AB23" s="103">
        <v>24</v>
      </c>
      <c r="AC23" s="114">
        <v>63</v>
      </c>
      <c r="AD23" s="102">
        <v>43</v>
      </c>
      <c r="AE23" s="103">
        <v>35</v>
      </c>
      <c r="AF23" s="114">
        <v>78</v>
      </c>
      <c r="AG23" s="102">
        <v>39</v>
      </c>
      <c r="AH23" s="103">
        <v>41</v>
      </c>
      <c r="AI23" s="114">
        <v>80</v>
      </c>
      <c r="AJ23" s="102">
        <v>37</v>
      </c>
      <c r="AK23" s="103">
        <v>29</v>
      </c>
      <c r="AL23" s="114">
        <v>66</v>
      </c>
      <c r="AM23" s="97">
        <v>441</v>
      </c>
      <c r="AN23" s="98">
        <v>326</v>
      </c>
      <c r="AO23" s="114">
        <v>767</v>
      </c>
    </row>
    <row r="24" spans="2:42" x14ac:dyDescent="0.2">
      <c r="B24" s="137" t="s">
        <v>78</v>
      </c>
      <c r="C24" s="102">
        <v>0</v>
      </c>
      <c r="D24" s="103">
        <v>0</v>
      </c>
      <c r="E24" s="114">
        <v>0</v>
      </c>
      <c r="F24" s="102">
        <v>1</v>
      </c>
      <c r="G24" s="103">
        <v>0</v>
      </c>
      <c r="H24" s="114">
        <v>1</v>
      </c>
      <c r="I24" s="102">
        <v>0</v>
      </c>
      <c r="J24" s="103">
        <v>0</v>
      </c>
      <c r="K24" s="114">
        <v>0</v>
      </c>
      <c r="L24" s="102">
        <v>0</v>
      </c>
      <c r="M24" s="103">
        <v>0</v>
      </c>
      <c r="N24" s="114">
        <v>0</v>
      </c>
      <c r="O24" s="102">
        <v>1</v>
      </c>
      <c r="P24" s="103">
        <v>0</v>
      </c>
      <c r="Q24" s="114">
        <v>1</v>
      </c>
      <c r="R24" s="102">
        <v>1</v>
      </c>
      <c r="S24" s="103">
        <v>0</v>
      </c>
      <c r="T24" s="114">
        <v>1</v>
      </c>
      <c r="U24" s="102">
        <v>1</v>
      </c>
      <c r="V24" s="103">
        <v>1</v>
      </c>
      <c r="W24" s="114">
        <v>2</v>
      </c>
      <c r="X24" s="102">
        <v>3</v>
      </c>
      <c r="Y24" s="103">
        <v>0</v>
      </c>
      <c r="Z24" s="114">
        <v>3</v>
      </c>
      <c r="AA24" s="102">
        <v>0</v>
      </c>
      <c r="AB24" s="103">
        <v>1</v>
      </c>
      <c r="AC24" s="114">
        <v>1</v>
      </c>
      <c r="AD24" s="102">
        <v>3</v>
      </c>
      <c r="AE24" s="103">
        <v>0</v>
      </c>
      <c r="AF24" s="114">
        <v>3</v>
      </c>
      <c r="AG24" s="102">
        <v>0</v>
      </c>
      <c r="AH24" s="103">
        <v>1</v>
      </c>
      <c r="AI24" s="114">
        <v>1</v>
      </c>
      <c r="AJ24" s="102">
        <v>0</v>
      </c>
      <c r="AK24" s="103">
        <v>0</v>
      </c>
      <c r="AL24" s="114">
        <v>0</v>
      </c>
      <c r="AM24" s="97">
        <v>10</v>
      </c>
      <c r="AN24" s="98">
        <v>3</v>
      </c>
      <c r="AO24" s="114">
        <v>13</v>
      </c>
    </row>
    <row r="25" spans="2:42" ht="15" x14ac:dyDescent="0.25">
      <c r="B25" s="68" t="s">
        <v>127</v>
      </c>
      <c r="C25" s="106">
        <v>10287</v>
      </c>
      <c r="D25" s="107">
        <v>4352</v>
      </c>
      <c r="E25" s="114">
        <v>14639</v>
      </c>
      <c r="F25" s="106">
        <v>9564</v>
      </c>
      <c r="G25" s="107">
        <v>3608</v>
      </c>
      <c r="H25" s="114">
        <v>13172</v>
      </c>
      <c r="I25" s="106">
        <v>11500</v>
      </c>
      <c r="J25" s="107">
        <v>5335</v>
      </c>
      <c r="K25" s="114">
        <v>16835</v>
      </c>
      <c r="L25" s="106">
        <v>10427</v>
      </c>
      <c r="M25" s="107">
        <v>4847</v>
      </c>
      <c r="N25" s="114">
        <v>15274</v>
      </c>
      <c r="O25" s="106">
        <v>10096</v>
      </c>
      <c r="P25" s="107">
        <v>4748</v>
      </c>
      <c r="Q25" s="114">
        <v>14844</v>
      </c>
      <c r="R25" s="106">
        <v>10633</v>
      </c>
      <c r="S25" s="107">
        <v>4835</v>
      </c>
      <c r="T25" s="114">
        <v>15468</v>
      </c>
      <c r="U25" s="106">
        <v>10297</v>
      </c>
      <c r="V25" s="107">
        <v>4277</v>
      </c>
      <c r="W25" s="114">
        <v>14574</v>
      </c>
      <c r="X25" s="106">
        <v>10571</v>
      </c>
      <c r="Y25" s="107">
        <v>5043</v>
      </c>
      <c r="Z25" s="114">
        <v>15614</v>
      </c>
      <c r="AA25" s="106">
        <v>9986</v>
      </c>
      <c r="AB25" s="107">
        <v>4582</v>
      </c>
      <c r="AC25" s="114">
        <v>14568</v>
      </c>
      <c r="AD25" s="106">
        <v>10148</v>
      </c>
      <c r="AE25" s="107">
        <v>4614</v>
      </c>
      <c r="AF25" s="114">
        <v>14762</v>
      </c>
      <c r="AG25" s="106">
        <v>10677</v>
      </c>
      <c r="AH25" s="107">
        <v>4967</v>
      </c>
      <c r="AI25" s="114">
        <v>15644</v>
      </c>
      <c r="AJ25" s="106">
        <v>9950</v>
      </c>
      <c r="AK25" s="107">
        <v>4692</v>
      </c>
      <c r="AL25" s="114">
        <v>14642</v>
      </c>
      <c r="AM25" s="106">
        <v>124136</v>
      </c>
      <c r="AN25" s="107">
        <v>55900</v>
      </c>
      <c r="AO25" s="119">
        <v>180036</v>
      </c>
      <c r="AP25" s="229"/>
    </row>
    <row r="26" spans="2:42" ht="22.5" customHeight="1" x14ac:dyDescent="0.2">
      <c r="B26" s="165" t="s">
        <v>153</v>
      </c>
      <c r="C26" s="166"/>
      <c r="D26" s="167"/>
      <c r="E26" s="169"/>
      <c r="F26" s="166"/>
      <c r="G26" s="167"/>
      <c r="H26" s="169"/>
      <c r="I26" s="166"/>
      <c r="J26" s="167"/>
      <c r="K26" s="169"/>
      <c r="L26" s="166"/>
      <c r="M26" s="167"/>
      <c r="N26" s="169"/>
      <c r="O26" s="166"/>
      <c r="P26" s="167"/>
      <c r="Q26" s="169"/>
      <c r="R26" s="166"/>
      <c r="S26" s="167"/>
      <c r="T26" s="169"/>
      <c r="U26" s="166"/>
      <c r="V26" s="167"/>
      <c r="W26" s="169"/>
      <c r="X26" s="166"/>
      <c r="Y26" s="167"/>
      <c r="Z26" s="169"/>
      <c r="AA26" s="166"/>
      <c r="AB26" s="167"/>
      <c r="AC26" s="169"/>
      <c r="AD26" s="166"/>
      <c r="AE26" s="167"/>
      <c r="AF26" s="169"/>
      <c r="AG26" s="166"/>
      <c r="AH26" s="167"/>
      <c r="AI26" s="169"/>
      <c r="AJ26" s="166"/>
      <c r="AK26" s="167"/>
      <c r="AL26" s="169"/>
      <c r="AM26" s="166"/>
      <c r="AN26" s="167"/>
      <c r="AO26" s="169"/>
    </row>
    <row r="27" spans="2:42" ht="20.25" customHeight="1" x14ac:dyDescent="0.2">
      <c r="B27" s="136" t="s">
        <v>62</v>
      </c>
      <c r="C27" s="97">
        <v>84</v>
      </c>
      <c r="D27" s="98">
        <v>67</v>
      </c>
      <c r="E27" s="114">
        <v>151</v>
      </c>
      <c r="F27" s="97">
        <v>81</v>
      </c>
      <c r="G27" s="98">
        <v>68</v>
      </c>
      <c r="H27" s="114">
        <v>149</v>
      </c>
      <c r="I27" s="97">
        <v>94</v>
      </c>
      <c r="J27" s="98">
        <v>57</v>
      </c>
      <c r="K27" s="114">
        <v>151</v>
      </c>
      <c r="L27" s="97">
        <v>102</v>
      </c>
      <c r="M27" s="98">
        <v>41</v>
      </c>
      <c r="N27" s="114">
        <v>143</v>
      </c>
      <c r="O27" s="97">
        <v>76</v>
      </c>
      <c r="P27" s="98">
        <v>47</v>
      </c>
      <c r="Q27" s="114">
        <v>123</v>
      </c>
      <c r="R27" s="97">
        <v>92</v>
      </c>
      <c r="S27" s="98">
        <v>57</v>
      </c>
      <c r="T27" s="114">
        <v>149</v>
      </c>
      <c r="U27" s="97">
        <v>89</v>
      </c>
      <c r="V27" s="98">
        <v>57</v>
      </c>
      <c r="W27" s="114">
        <v>146</v>
      </c>
      <c r="X27" s="97">
        <v>83</v>
      </c>
      <c r="Y27" s="98">
        <v>47</v>
      </c>
      <c r="Z27" s="114">
        <v>130</v>
      </c>
      <c r="AA27" s="97">
        <v>70</v>
      </c>
      <c r="AB27" s="98">
        <v>40</v>
      </c>
      <c r="AC27" s="114">
        <v>110</v>
      </c>
      <c r="AD27" s="97">
        <v>62</v>
      </c>
      <c r="AE27" s="98">
        <v>39</v>
      </c>
      <c r="AF27" s="114">
        <v>101</v>
      </c>
      <c r="AG27" s="97">
        <v>81</v>
      </c>
      <c r="AH27" s="98">
        <v>40</v>
      </c>
      <c r="AI27" s="114">
        <v>121</v>
      </c>
      <c r="AJ27" s="97">
        <v>97</v>
      </c>
      <c r="AK27" s="98">
        <v>74</v>
      </c>
      <c r="AL27" s="114">
        <v>171</v>
      </c>
      <c r="AM27" s="97">
        <v>1011</v>
      </c>
      <c r="AN27" s="98">
        <v>634</v>
      </c>
      <c r="AO27" s="114">
        <v>1645</v>
      </c>
    </row>
    <row r="28" spans="2:42" x14ac:dyDescent="0.2">
      <c r="B28" s="137" t="s">
        <v>63</v>
      </c>
      <c r="C28" s="102">
        <v>10</v>
      </c>
      <c r="D28" s="103">
        <v>9</v>
      </c>
      <c r="E28" s="114">
        <v>19</v>
      </c>
      <c r="F28" s="102">
        <v>8</v>
      </c>
      <c r="G28" s="103">
        <v>8</v>
      </c>
      <c r="H28" s="114">
        <v>16</v>
      </c>
      <c r="I28" s="102">
        <v>7</v>
      </c>
      <c r="J28" s="103">
        <v>10</v>
      </c>
      <c r="K28" s="114">
        <v>17</v>
      </c>
      <c r="L28" s="102">
        <v>12</v>
      </c>
      <c r="M28" s="103">
        <v>10</v>
      </c>
      <c r="N28" s="114">
        <v>22</v>
      </c>
      <c r="O28" s="102">
        <v>8</v>
      </c>
      <c r="P28" s="103">
        <v>8</v>
      </c>
      <c r="Q28" s="114">
        <v>16</v>
      </c>
      <c r="R28" s="102">
        <v>15</v>
      </c>
      <c r="S28" s="103">
        <v>18</v>
      </c>
      <c r="T28" s="114">
        <v>33</v>
      </c>
      <c r="U28" s="102">
        <v>17</v>
      </c>
      <c r="V28" s="103">
        <v>10</v>
      </c>
      <c r="W28" s="114">
        <v>27</v>
      </c>
      <c r="X28" s="102">
        <v>11</v>
      </c>
      <c r="Y28" s="103">
        <v>9</v>
      </c>
      <c r="Z28" s="114">
        <v>20</v>
      </c>
      <c r="AA28" s="102">
        <v>2</v>
      </c>
      <c r="AB28" s="103">
        <v>10</v>
      </c>
      <c r="AC28" s="114">
        <v>12</v>
      </c>
      <c r="AD28" s="102">
        <v>10</v>
      </c>
      <c r="AE28" s="103">
        <v>13</v>
      </c>
      <c r="AF28" s="114">
        <v>23</v>
      </c>
      <c r="AG28" s="102">
        <v>6</v>
      </c>
      <c r="AH28" s="103">
        <v>11</v>
      </c>
      <c r="AI28" s="114">
        <v>17</v>
      </c>
      <c r="AJ28" s="102">
        <v>4</v>
      </c>
      <c r="AK28" s="103">
        <v>9</v>
      </c>
      <c r="AL28" s="114">
        <v>13</v>
      </c>
      <c r="AM28" s="97">
        <v>110</v>
      </c>
      <c r="AN28" s="98">
        <v>125</v>
      </c>
      <c r="AO28" s="114">
        <v>235</v>
      </c>
    </row>
    <row r="29" spans="2:42" x14ac:dyDescent="0.2">
      <c r="B29" s="137" t="s">
        <v>64</v>
      </c>
      <c r="C29" s="102">
        <v>40</v>
      </c>
      <c r="D29" s="103">
        <v>0</v>
      </c>
      <c r="E29" s="114">
        <v>40</v>
      </c>
      <c r="F29" s="102">
        <v>5</v>
      </c>
      <c r="G29" s="103">
        <v>3</v>
      </c>
      <c r="H29" s="114">
        <v>8</v>
      </c>
      <c r="I29" s="102">
        <v>8</v>
      </c>
      <c r="J29" s="103">
        <v>2</v>
      </c>
      <c r="K29" s="114">
        <v>10</v>
      </c>
      <c r="L29" s="102">
        <v>16</v>
      </c>
      <c r="M29" s="103">
        <v>2</v>
      </c>
      <c r="N29" s="114">
        <v>18</v>
      </c>
      <c r="O29" s="102">
        <v>17</v>
      </c>
      <c r="P29" s="103">
        <v>3</v>
      </c>
      <c r="Q29" s="114">
        <v>20</v>
      </c>
      <c r="R29" s="102">
        <v>9</v>
      </c>
      <c r="S29" s="103">
        <v>4</v>
      </c>
      <c r="T29" s="114">
        <v>13</v>
      </c>
      <c r="U29" s="102">
        <v>12</v>
      </c>
      <c r="V29" s="103">
        <v>2</v>
      </c>
      <c r="W29" s="114">
        <v>14</v>
      </c>
      <c r="X29" s="102">
        <v>20</v>
      </c>
      <c r="Y29" s="103">
        <v>5</v>
      </c>
      <c r="Z29" s="114">
        <v>25</v>
      </c>
      <c r="AA29" s="102">
        <v>7</v>
      </c>
      <c r="AB29" s="103">
        <v>6</v>
      </c>
      <c r="AC29" s="114">
        <v>13</v>
      </c>
      <c r="AD29" s="102">
        <v>6</v>
      </c>
      <c r="AE29" s="103">
        <v>3</v>
      </c>
      <c r="AF29" s="114">
        <v>9</v>
      </c>
      <c r="AG29" s="102">
        <v>23</v>
      </c>
      <c r="AH29" s="103">
        <v>1</v>
      </c>
      <c r="AI29" s="114">
        <v>24</v>
      </c>
      <c r="AJ29" s="102">
        <v>9</v>
      </c>
      <c r="AK29" s="103">
        <v>0</v>
      </c>
      <c r="AL29" s="114">
        <v>9</v>
      </c>
      <c r="AM29" s="97">
        <v>172</v>
      </c>
      <c r="AN29" s="98">
        <v>31</v>
      </c>
      <c r="AO29" s="114">
        <v>203</v>
      </c>
    </row>
    <row r="30" spans="2:42" x14ac:dyDescent="0.2">
      <c r="B30" s="137" t="s">
        <v>65</v>
      </c>
      <c r="C30" s="102">
        <v>216</v>
      </c>
      <c r="D30" s="103">
        <v>120</v>
      </c>
      <c r="E30" s="114">
        <v>336</v>
      </c>
      <c r="F30" s="102">
        <v>200</v>
      </c>
      <c r="G30" s="103">
        <v>141</v>
      </c>
      <c r="H30" s="114">
        <v>341</v>
      </c>
      <c r="I30" s="102">
        <v>310</v>
      </c>
      <c r="J30" s="103">
        <v>207</v>
      </c>
      <c r="K30" s="114">
        <v>517</v>
      </c>
      <c r="L30" s="102">
        <v>295</v>
      </c>
      <c r="M30" s="103">
        <v>154</v>
      </c>
      <c r="N30" s="114">
        <v>449</v>
      </c>
      <c r="O30" s="102">
        <v>278</v>
      </c>
      <c r="P30" s="103">
        <v>179</v>
      </c>
      <c r="Q30" s="114">
        <v>457</v>
      </c>
      <c r="R30" s="102">
        <v>332</v>
      </c>
      <c r="S30" s="103">
        <v>190</v>
      </c>
      <c r="T30" s="114">
        <v>522</v>
      </c>
      <c r="U30" s="102">
        <v>305</v>
      </c>
      <c r="V30" s="103">
        <v>177</v>
      </c>
      <c r="W30" s="114">
        <v>482</v>
      </c>
      <c r="X30" s="102">
        <v>304</v>
      </c>
      <c r="Y30" s="103">
        <v>170</v>
      </c>
      <c r="Z30" s="114">
        <v>474</v>
      </c>
      <c r="AA30" s="102">
        <v>272</v>
      </c>
      <c r="AB30" s="103">
        <v>153</v>
      </c>
      <c r="AC30" s="114">
        <v>425</v>
      </c>
      <c r="AD30" s="102">
        <v>233</v>
      </c>
      <c r="AE30" s="103">
        <v>159</v>
      </c>
      <c r="AF30" s="114">
        <v>392</v>
      </c>
      <c r="AG30" s="102">
        <v>249</v>
      </c>
      <c r="AH30" s="103">
        <v>150</v>
      </c>
      <c r="AI30" s="114">
        <v>399</v>
      </c>
      <c r="AJ30" s="102">
        <v>290</v>
      </c>
      <c r="AK30" s="103">
        <v>157</v>
      </c>
      <c r="AL30" s="114">
        <v>447</v>
      </c>
      <c r="AM30" s="97">
        <v>3284</v>
      </c>
      <c r="AN30" s="98">
        <v>1957</v>
      </c>
      <c r="AO30" s="114">
        <v>5241</v>
      </c>
    </row>
    <row r="31" spans="2:42" x14ac:dyDescent="0.2">
      <c r="B31" s="137" t="s">
        <v>66</v>
      </c>
      <c r="C31" s="102">
        <v>2</v>
      </c>
      <c r="D31" s="103">
        <v>4</v>
      </c>
      <c r="E31" s="114">
        <v>6</v>
      </c>
      <c r="F31" s="102">
        <v>11</v>
      </c>
      <c r="G31" s="103">
        <v>1</v>
      </c>
      <c r="H31" s="114">
        <v>12</v>
      </c>
      <c r="I31" s="102">
        <v>10</v>
      </c>
      <c r="J31" s="103">
        <v>4</v>
      </c>
      <c r="K31" s="114">
        <v>14</v>
      </c>
      <c r="L31" s="102">
        <v>7</v>
      </c>
      <c r="M31" s="103">
        <v>6</v>
      </c>
      <c r="N31" s="114">
        <v>13</v>
      </c>
      <c r="O31" s="102">
        <v>3</v>
      </c>
      <c r="P31" s="103">
        <v>1</v>
      </c>
      <c r="Q31" s="114">
        <v>4</v>
      </c>
      <c r="R31" s="102">
        <v>13</v>
      </c>
      <c r="S31" s="103">
        <v>7</v>
      </c>
      <c r="T31" s="114">
        <v>20</v>
      </c>
      <c r="U31" s="102">
        <v>17</v>
      </c>
      <c r="V31" s="103">
        <v>8</v>
      </c>
      <c r="W31" s="114">
        <v>25</v>
      </c>
      <c r="X31" s="102">
        <v>11</v>
      </c>
      <c r="Y31" s="103">
        <v>4</v>
      </c>
      <c r="Z31" s="114">
        <v>15</v>
      </c>
      <c r="AA31" s="102">
        <v>7</v>
      </c>
      <c r="AB31" s="103">
        <v>2</v>
      </c>
      <c r="AC31" s="114">
        <v>9</v>
      </c>
      <c r="AD31" s="102">
        <v>8</v>
      </c>
      <c r="AE31" s="103">
        <v>4</v>
      </c>
      <c r="AF31" s="114">
        <v>12</v>
      </c>
      <c r="AG31" s="102">
        <v>10</v>
      </c>
      <c r="AH31" s="103">
        <v>2</v>
      </c>
      <c r="AI31" s="114">
        <v>12</v>
      </c>
      <c r="AJ31" s="102">
        <v>5</v>
      </c>
      <c r="AK31" s="103">
        <v>10</v>
      </c>
      <c r="AL31" s="114">
        <v>15</v>
      </c>
      <c r="AM31" s="97">
        <v>104</v>
      </c>
      <c r="AN31" s="98">
        <v>53</v>
      </c>
      <c r="AO31" s="114">
        <v>157</v>
      </c>
    </row>
    <row r="32" spans="2:42" x14ac:dyDescent="0.2">
      <c r="B32" s="137" t="s">
        <v>67</v>
      </c>
      <c r="C32" s="102">
        <v>369</v>
      </c>
      <c r="D32" s="103">
        <v>61</v>
      </c>
      <c r="E32" s="114">
        <v>430</v>
      </c>
      <c r="F32" s="102">
        <v>394</v>
      </c>
      <c r="G32" s="103">
        <v>43</v>
      </c>
      <c r="H32" s="114">
        <v>437</v>
      </c>
      <c r="I32" s="102">
        <v>518</v>
      </c>
      <c r="J32" s="103">
        <v>80</v>
      </c>
      <c r="K32" s="114">
        <v>598</v>
      </c>
      <c r="L32" s="102">
        <v>410</v>
      </c>
      <c r="M32" s="103">
        <v>76</v>
      </c>
      <c r="N32" s="114">
        <v>486</v>
      </c>
      <c r="O32" s="102">
        <v>466</v>
      </c>
      <c r="P32" s="103">
        <v>66</v>
      </c>
      <c r="Q32" s="114">
        <v>532</v>
      </c>
      <c r="R32" s="102">
        <v>516</v>
      </c>
      <c r="S32" s="103">
        <v>87</v>
      </c>
      <c r="T32" s="114">
        <v>603</v>
      </c>
      <c r="U32" s="102">
        <v>467</v>
      </c>
      <c r="V32" s="103">
        <v>70</v>
      </c>
      <c r="W32" s="114">
        <v>537</v>
      </c>
      <c r="X32" s="102">
        <v>496</v>
      </c>
      <c r="Y32" s="103">
        <v>76</v>
      </c>
      <c r="Z32" s="114">
        <v>572</v>
      </c>
      <c r="AA32" s="102">
        <v>392</v>
      </c>
      <c r="AB32" s="103">
        <v>59</v>
      </c>
      <c r="AC32" s="114">
        <v>451</v>
      </c>
      <c r="AD32" s="102">
        <v>419</v>
      </c>
      <c r="AE32" s="103">
        <v>88</v>
      </c>
      <c r="AF32" s="114">
        <v>507</v>
      </c>
      <c r="AG32" s="102">
        <v>458</v>
      </c>
      <c r="AH32" s="103">
        <v>70</v>
      </c>
      <c r="AI32" s="114">
        <v>528</v>
      </c>
      <c r="AJ32" s="102">
        <v>430</v>
      </c>
      <c r="AK32" s="103">
        <v>85</v>
      </c>
      <c r="AL32" s="114">
        <v>515</v>
      </c>
      <c r="AM32" s="97">
        <v>5335</v>
      </c>
      <c r="AN32" s="98">
        <v>861</v>
      </c>
      <c r="AO32" s="114">
        <v>6196</v>
      </c>
    </row>
    <row r="33" spans="2:42" x14ac:dyDescent="0.2">
      <c r="B33" s="137" t="s">
        <v>68</v>
      </c>
      <c r="C33" s="102">
        <v>278</v>
      </c>
      <c r="D33" s="103">
        <v>356</v>
      </c>
      <c r="E33" s="114">
        <v>634</v>
      </c>
      <c r="F33" s="102">
        <v>230</v>
      </c>
      <c r="G33" s="103">
        <v>235</v>
      </c>
      <c r="H33" s="114">
        <v>465</v>
      </c>
      <c r="I33" s="102">
        <v>355</v>
      </c>
      <c r="J33" s="103">
        <v>393</v>
      </c>
      <c r="K33" s="114">
        <v>748</v>
      </c>
      <c r="L33" s="102">
        <v>309</v>
      </c>
      <c r="M33" s="103">
        <v>346</v>
      </c>
      <c r="N33" s="114">
        <v>655</v>
      </c>
      <c r="O33" s="102">
        <v>326</v>
      </c>
      <c r="P33" s="103">
        <v>387</v>
      </c>
      <c r="Q33" s="114">
        <v>713</v>
      </c>
      <c r="R33" s="102">
        <v>333</v>
      </c>
      <c r="S33" s="103">
        <v>411</v>
      </c>
      <c r="T33" s="114">
        <v>744</v>
      </c>
      <c r="U33" s="102">
        <v>341</v>
      </c>
      <c r="V33" s="103">
        <v>357</v>
      </c>
      <c r="W33" s="114">
        <v>698</v>
      </c>
      <c r="X33" s="102">
        <v>291</v>
      </c>
      <c r="Y33" s="103">
        <v>371</v>
      </c>
      <c r="Z33" s="114">
        <v>662</v>
      </c>
      <c r="AA33" s="102">
        <v>277</v>
      </c>
      <c r="AB33" s="103">
        <v>320</v>
      </c>
      <c r="AC33" s="114">
        <v>597</v>
      </c>
      <c r="AD33" s="102">
        <v>278</v>
      </c>
      <c r="AE33" s="103">
        <v>325</v>
      </c>
      <c r="AF33" s="114">
        <v>603</v>
      </c>
      <c r="AG33" s="102">
        <v>299</v>
      </c>
      <c r="AH33" s="103">
        <v>345</v>
      </c>
      <c r="AI33" s="114">
        <v>644</v>
      </c>
      <c r="AJ33" s="102">
        <v>284</v>
      </c>
      <c r="AK33" s="103">
        <v>301</v>
      </c>
      <c r="AL33" s="114">
        <v>585</v>
      </c>
      <c r="AM33" s="97">
        <v>3601</v>
      </c>
      <c r="AN33" s="98">
        <v>4147</v>
      </c>
      <c r="AO33" s="114">
        <v>7748</v>
      </c>
    </row>
    <row r="34" spans="2:42" x14ac:dyDescent="0.2">
      <c r="B34" s="137" t="s">
        <v>69</v>
      </c>
      <c r="C34" s="102">
        <v>72</v>
      </c>
      <c r="D34" s="103">
        <v>109</v>
      </c>
      <c r="E34" s="114">
        <v>181</v>
      </c>
      <c r="F34" s="102">
        <v>69</v>
      </c>
      <c r="G34" s="103">
        <v>91</v>
      </c>
      <c r="H34" s="114">
        <v>160</v>
      </c>
      <c r="I34" s="102">
        <v>77</v>
      </c>
      <c r="J34" s="103">
        <v>125</v>
      </c>
      <c r="K34" s="114">
        <v>202</v>
      </c>
      <c r="L34" s="102">
        <v>80</v>
      </c>
      <c r="M34" s="103">
        <v>118</v>
      </c>
      <c r="N34" s="114">
        <v>198</v>
      </c>
      <c r="O34" s="102">
        <v>75</v>
      </c>
      <c r="P34" s="103">
        <v>127</v>
      </c>
      <c r="Q34" s="114">
        <v>202</v>
      </c>
      <c r="R34" s="102">
        <v>80</v>
      </c>
      <c r="S34" s="103">
        <v>140</v>
      </c>
      <c r="T34" s="114">
        <v>220</v>
      </c>
      <c r="U34" s="102">
        <v>103</v>
      </c>
      <c r="V34" s="103">
        <v>172</v>
      </c>
      <c r="W34" s="114">
        <v>275</v>
      </c>
      <c r="X34" s="102">
        <v>63</v>
      </c>
      <c r="Y34" s="103">
        <v>147</v>
      </c>
      <c r="Z34" s="114">
        <v>210</v>
      </c>
      <c r="AA34" s="102">
        <v>71</v>
      </c>
      <c r="AB34" s="103">
        <v>121</v>
      </c>
      <c r="AC34" s="114">
        <v>192</v>
      </c>
      <c r="AD34" s="102">
        <v>83</v>
      </c>
      <c r="AE34" s="103">
        <v>123</v>
      </c>
      <c r="AF34" s="114">
        <v>206</v>
      </c>
      <c r="AG34" s="102">
        <v>69</v>
      </c>
      <c r="AH34" s="103">
        <v>140</v>
      </c>
      <c r="AI34" s="114">
        <v>209</v>
      </c>
      <c r="AJ34" s="102">
        <v>94</v>
      </c>
      <c r="AK34" s="103">
        <v>140</v>
      </c>
      <c r="AL34" s="114">
        <v>234</v>
      </c>
      <c r="AM34" s="97">
        <v>936</v>
      </c>
      <c r="AN34" s="98">
        <v>1553</v>
      </c>
      <c r="AO34" s="114">
        <v>2489</v>
      </c>
    </row>
    <row r="35" spans="2:42" x14ac:dyDescent="0.2">
      <c r="B35" s="137" t="s">
        <v>70</v>
      </c>
      <c r="C35" s="102">
        <v>198</v>
      </c>
      <c r="D35" s="103">
        <v>75</v>
      </c>
      <c r="E35" s="114">
        <v>273</v>
      </c>
      <c r="F35" s="102">
        <v>191</v>
      </c>
      <c r="G35" s="103">
        <v>72</v>
      </c>
      <c r="H35" s="114">
        <v>263</v>
      </c>
      <c r="I35" s="102">
        <v>253</v>
      </c>
      <c r="J35" s="103">
        <v>95</v>
      </c>
      <c r="K35" s="114">
        <v>348</v>
      </c>
      <c r="L35" s="102">
        <v>254</v>
      </c>
      <c r="M35" s="103">
        <v>93</v>
      </c>
      <c r="N35" s="114">
        <v>347</v>
      </c>
      <c r="O35" s="102">
        <v>234</v>
      </c>
      <c r="P35" s="103">
        <v>101</v>
      </c>
      <c r="Q35" s="114">
        <v>335</v>
      </c>
      <c r="R35" s="102">
        <v>218</v>
      </c>
      <c r="S35" s="103">
        <v>108</v>
      </c>
      <c r="T35" s="114">
        <v>326</v>
      </c>
      <c r="U35" s="102">
        <v>202</v>
      </c>
      <c r="V35" s="103">
        <v>89</v>
      </c>
      <c r="W35" s="114">
        <v>291</v>
      </c>
      <c r="X35" s="102">
        <v>263</v>
      </c>
      <c r="Y35" s="103">
        <v>86</v>
      </c>
      <c r="Z35" s="114">
        <v>349</v>
      </c>
      <c r="AA35" s="102">
        <v>197</v>
      </c>
      <c r="AB35" s="103">
        <v>78</v>
      </c>
      <c r="AC35" s="114">
        <v>275</v>
      </c>
      <c r="AD35" s="102">
        <v>215</v>
      </c>
      <c r="AE35" s="103">
        <v>78</v>
      </c>
      <c r="AF35" s="114">
        <v>293</v>
      </c>
      <c r="AG35" s="102">
        <v>218</v>
      </c>
      <c r="AH35" s="103">
        <v>90</v>
      </c>
      <c r="AI35" s="114">
        <v>308</v>
      </c>
      <c r="AJ35" s="102">
        <v>222</v>
      </c>
      <c r="AK35" s="103">
        <v>123</v>
      </c>
      <c r="AL35" s="114">
        <v>345</v>
      </c>
      <c r="AM35" s="97">
        <v>2665</v>
      </c>
      <c r="AN35" s="98">
        <v>1088</v>
      </c>
      <c r="AO35" s="114">
        <v>3753</v>
      </c>
    </row>
    <row r="36" spans="2:42" x14ac:dyDescent="0.2">
      <c r="B36" s="137" t="s">
        <v>71</v>
      </c>
      <c r="C36" s="102">
        <v>50</v>
      </c>
      <c r="D36" s="103">
        <v>111</v>
      </c>
      <c r="E36" s="114">
        <v>161</v>
      </c>
      <c r="F36" s="102">
        <v>27</v>
      </c>
      <c r="G36" s="103">
        <v>80</v>
      </c>
      <c r="H36" s="114">
        <v>107</v>
      </c>
      <c r="I36" s="102">
        <v>58</v>
      </c>
      <c r="J36" s="103">
        <v>182</v>
      </c>
      <c r="K36" s="114">
        <v>240</v>
      </c>
      <c r="L36" s="102">
        <v>54</v>
      </c>
      <c r="M36" s="103">
        <v>123</v>
      </c>
      <c r="N36" s="114">
        <v>177</v>
      </c>
      <c r="O36" s="102">
        <v>52</v>
      </c>
      <c r="P36" s="103">
        <v>115</v>
      </c>
      <c r="Q36" s="114">
        <v>167</v>
      </c>
      <c r="R36" s="102">
        <v>57</v>
      </c>
      <c r="S36" s="103">
        <v>142</v>
      </c>
      <c r="T36" s="114">
        <v>199</v>
      </c>
      <c r="U36" s="102">
        <v>52</v>
      </c>
      <c r="V36" s="103">
        <v>98</v>
      </c>
      <c r="W36" s="114">
        <v>150</v>
      </c>
      <c r="X36" s="102">
        <v>42</v>
      </c>
      <c r="Y36" s="103">
        <v>117</v>
      </c>
      <c r="Z36" s="114">
        <v>159</v>
      </c>
      <c r="AA36" s="102">
        <v>62</v>
      </c>
      <c r="AB36" s="103">
        <v>128</v>
      </c>
      <c r="AC36" s="114">
        <v>190</v>
      </c>
      <c r="AD36" s="102">
        <v>41</v>
      </c>
      <c r="AE36" s="103">
        <v>126</v>
      </c>
      <c r="AF36" s="114">
        <v>167</v>
      </c>
      <c r="AG36" s="102">
        <v>66</v>
      </c>
      <c r="AH36" s="103">
        <v>103</v>
      </c>
      <c r="AI36" s="114">
        <v>169</v>
      </c>
      <c r="AJ36" s="102">
        <v>48</v>
      </c>
      <c r="AK36" s="103">
        <v>122</v>
      </c>
      <c r="AL36" s="114">
        <v>170</v>
      </c>
      <c r="AM36" s="97">
        <v>609</v>
      </c>
      <c r="AN36" s="98">
        <v>1447</v>
      </c>
      <c r="AO36" s="114">
        <v>2056</v>
      </c>
    </row>
    <row r="37" spans="2:42" x14ac:dyDescent="0.2">
      <c r="B37" s="137" t="s">
        <v>72</v>
      </c>
      <c r="C37" s="102">
        <v>332</v>
      </c>
      <c r="D37" s="103">
        <v>455</v>
      </c>
      <c r="E37" s="114">
        <v>787</v>
      </c>
      <c r="F37" s="102">
        <v>303</v>
      </c>
      <c r="G37" s="103">
        <v>371</v>
      </c>
      <c r="H37" s="114">
        <v>674</v>
      </c>
      <c r="I37" s="102">
        <v>414</v>
      </c>
      <c r="J37" s="103">
        <v>502</v>
      </c>
      <c r="K37" s="114">
        <v>916</v>
      </c>
      <c r="L37" s="102">
        <v>388</v>
      </c>
      <c r="M37" s="103">
        <v>414</v>
      </c>
      <c r="N37" s="114">
        <v>802</v>
      </c>
      <c r="O37" s="102">
        <v>415</v>
      </c>
      <c r="P37" s="103">
        <v>468</v>
      </c>
      <c r="Q37" s="114">
        <v>883</v>
      </c>
      <c r="R37" s="102">
        <v>438</v>
      </c>
      <c r="S37" s="103">
        <v>495</v>
      </c>
      <c r="T37" s="114">
        <v>933</v>
      </c>
      <c r="U37" s="102">
        <v>399</v>
      </c>
      <c r="V37" s="103">
        <v>459</v>
      </c>
      <c r="W37" s="114">
        <v>858</v>
      </c>
      <c r="X37" s="102">
        <v>434</v>
      </c>
      <c r="Y37" s="103">
        <v>539</v>
      </c>
      <c r="Z37" s="114">
        <v>973</v>
      </c>
      <c r="AA37" s="102">
        <v>393</v>
      </c>
      <c r="AB37" s="103">
        <v>412</v>
      </c>
      <c r="AC37" s="114">
        <v>805</v>
      </c>
      <c r="AD37" s="102">
        <v>392</v>
      </c>
      <c r="AE37" s="103">
        <v>482</v>
      </c>
      <c r="AF37" s="114">
        <v>874</v>
      </c>
      <c r="AG37" s="102">
        <v>398</v>
      </c>
      <c r="AH37" s="103">
        <v>463</v>
      </c>
      <c r="AI37" s="114">
        <v>861</v>
      </c>
      <c r="AJ37" s="102">
        <v>398</v>
      </c>
      <c r="AK37" s="103">
        <v>460</v>
      </c>
      <c r="AL37" s="114">
        <v>858</v>
      </c>
      <c r="AM37" s="97">
        <v>4704</v>
      </c>
      <c r="AN37" s="98">
        <v>5520</v>
      </c>
      <c r="AO37" s="114">
        <v>10224</v>
      </c>
    </row>
    <row r="38" spans="2:42" x14ac:dyDescent="0.2">
      <c r="B38" s="137" t="s">
        <v>73</v>
      </c>
      <c r="C38" s="102">
        <v>62</v>
      </c>
      <c r="D38" s="103">
        <v>142</v>
      </c>
      <c r="E38" s="114">
        <v>204</v>
      </c>
      <c r="F38" s="102">
        <v>41</v>
      </c>
      <c r="G38" s="103">
        <v>102</v>
      </c>
      <c r="H38" s="114">
        <v>143</v>
      </c>
      <c r="I38" s="102">
        <v>84</v>
      </c>
      <c r="J38" s="103">
        <v>257</v>
      </c>
      <c r="K38" s="114">
        <v>341</v>
      </c>
      <c r="L38" s="102">
        <v>92</v>
      </c>
      <c r="M38" s="103">
        <v>256</v>
      </c>
      <c r="N38" s="114">
        <v>348</v>
      </c>
      <c r="O38" s="102">
        <v>87</v>
      </c>
      <c r="P38" s="103">
        <v>223</v>
      </c>
      <c r="Q38" s="114">
        <v>310</v>
      </c>
      <c r="R38" s="102">
        <v>87</v>
      </c>
      <c r="S38" s="103">
        <v>233</v>
      </c>
      <c r="T38" s="114">
        <v>320</v>
      </c>
      <c r="U38" s="102">
        <v>61</v>
      </c>
      <c r="V38" s="103">
        <v>211</v>
      </c>
      <c r="W38" s="114">
        <v>272</v>
      </c>
      <c r="X38" s="102">
        <v>90</v>
      </c>
      <c r="Y38" s="103">
        <v>270</v>
      </c>
      <c r="Z38" s="114">
        <v>360</v>
      </c>
      <c r="AA38" s="102">
        <v>67</v>
      </c>
      <c r="AB38" s="103">
        <v>229</v>
      </c>
      <c r="AC38" s="114">
        <v>296</v>
      </c>
      <c r="AD38" s="102">
        <v>74</v>
      </c>
      <c r="AE38" s="103">
        <v>220</v>
      </c>
      <c r="AF38" s="114">
        <v>294</v>
      </c>
      <c r="AG38" s="102">
        <v>95</v>
      </c>
      <c r="AH38" s="103">
        <v>241</v>
      </c>
      <c r="AI38" s="114">
        <v>336</v>
      </c>
      <c r="AJ38" s="102">
        <v>66</v>
      </c>
      <c r="AK38" s="103">
        <v>202</v>
      </c>
      <c r="AL38" s="114">
        <v>268</v>
      </c>
      <c r="AM38" s="97">
        <v>906</v>
      </c>
      <c r="AN38" s="98">
        <v>2586</v>
      </c>
      <c r="AO38" s="114">
        <v>3492</v>
      </c>
    </row>
    <row r="39" spans="2:42" x14ac:dyDescent="0.2">
      <c r="B39" s="137" t="s">
        <v>74</v>
      </c>
      <c r="C39" s="102">
        <v>24</v>
      </c>
      <c r="D39" s="103">
        <v>114</v>
      </c>
      <c r="E39" s="114">
        <v>138</v>
      </c>
      <c r="F39" s="102">
        <v>16</v>
      </c>
      <c r="G39" s="103">
        <v>47</v>
      </c>
      <c r="H39" s="114">
        <v>63</v>
      </c>
      <c r="I39" s="102">
        <v>62</v>
      </c>
      <c r="J39" s="103">
        <v>242</v>
      </c>
      <c r="K39" s="114">
        <v>304</v>
      </c>
      <c r="L39" s="102">
        <v>55</v>
      </c>
      <c r="M39" s="103">
        <v>239</v>
      </c>
      <c r="N39" s="114">
        <v>294</v>
      </c>
      <c r="O39" s="102">
        <v>69</v>
      </c>
      <c r="P39" s="103">
        <v>246</v>
      </c>
      <c r="Q39" s="114">
        <v>315</v>
      </c>
      <c r="R39" s="102">
        <v>80</v>
      </c>
      <c r="S39" s="103">
        <v>291</v>
      </c>
      <c r="T39" s="114">
        <v>371</v>
      </c>
      <c r="U39" s="102">
        <v>43</v>
      </c>
      <c r="V39" s="103">
        <v>196</v>
      </c>
      <c r="W39" s="114">
        <v>239</v>
      </c>
      <c r="X39" s="102">
        <v>69</v>
      </c>
      <c r="Y39" s="103">
        <v>306</v>
      </c>
      <c r="Z39" s="114">
        <v>375</v>
      </c>
      <c r="AA39" s="102">
        <v>58</v>
      </c>
      <c r="AB39" s="103">
        <v>266</v>
      </c>
      <c r="AC39" s="114">
        <v>324</v>
      </c>
      <c r="AD39" s="102">
        <v>63</v>
      </c>
      <c r="AE39" s="103">
        <v>221</v>
      </c>
      <c r="AF39" s="114">
        <v>284</v>
      </c>
      <c r="AG39" s="102">
        <v>48</v>
      </c>
      <c r="AH39" s="103">
        <v>247</v>
      </c>
      <c r="AI39" s="114">
        <v>295</v>
      </c>
      <c r="AJ39" s="102">
        <v>51</v>
      </c>
      <c r="AK39" s="103">
        <v>213</v>
      </c>
      <c r="AL39" s="114">
        <v>264</v>
      </c>
      <c r="AM39" s="97">
        <v>638</v>
      </c>
      <c r="AN39" s="98">
        <v>2628</v>
      </c>
      <c r="AO39" s="114">
        <v>3266</v>
      </c>
    </row>
    <row r="40" spans="2:42" x14ac:dyDescent="0.2">
      <c r="B40" s="137" t="s">
        <v>75</v>
      </c>
      <c r="C40" s="102">
        <v>39</v>
      </c>
      <c r="D40" s="103">
        <v>178</v>
      </c>
      <c r="E40" s="114">
        <v>217</v>
      </c>
      <c r="F40" s="102">
        <v>20</v>
      </c>
      <c r="G40" s="103">
        <v>154</v>
      </c>
      <c r="H40" s="114">
        <v>174</v>
      </c>
      <c r="I40" s="102">
        <v>48</v>
      </c>
      <c r="J40" s="103">
        <v>199</v>
      </c>
      <c r="K40" s="114">
        <v>247</v>
      </c>
      <c r="L40" s="102">
        <v>43</v>
      </c>
      <c r="M40" s="103">
        <v>172</v>
      </c>
      <c r="N40" s="114">
        <v>215</v>
      </c>
      <c r="O40" s="102">
        <v>50</v>
      </c>
      <c r="P40" s="103">
        <v>229</v>
      </c>
      <c r="Q40" s="114">
        <v>279</v>
      </c>
      <c r="R40" s="102">
        <v>49</v>
      </c>
      <c r="S40" s="103">
        <v>235</v>
      </c>
      <c r="T40" s="114">
        <v>284</v>
      </c>
      <c r="U40" s="102">
        <v>40</v>
      </c>
      <c r="V40" s="103">
        <v>211</v>
      </c>
      <c r="W40" s="114">
        <v>251</v>
      </c>
      <c r="X40" s="102">
        <v>46</v>
      </c>
      <c r="Y40" s="103">
        <v>219</v>
      </c>
      <c r="Z40" s="114">
        <v>265</v>
      </c>
      <c r="AA40" s="102">
        <v>32</v>
      </c>
      <c r="AB40" s="103">
        <v>186</v>
      </c>
      <c r="AC40" s="114">
        <v>218</v>
      </c>
      <c r="AD40" s="102">
        <v>46</v>
      </c>
      <c r="AE40" s="103">
        <v>179</v>
      </c>
      <c r="AF40" s="114">
        <v>225</v>
      </c>
      <c r="AG40" s="102">
        <v>47</v>
      </c>
      <c r="AH40" s="103">
        <v>173</v>
      </c>
      <c r="AI40" s="114">
        <v>220</v>
      </c>
      <c r="AJ40" s="102">
        <v>49</v>
      </c>
      <c r="AK40" s="103">
        <v>175</v>
      </c>
      <c r="AL40" s="114">
        <v>224</v>
      </c>
      <c r="AM40" s="97">
        <v>509</v>
      </c>
      <c r="AN40" s="98">
        <v>2310</v>
      </c>
      <c r="AO40" s="114">
        <v>2819</v>
      </c>
    </row>
    <row r="41" spans="2:42" x14ac:dyDescent="0.2">
      <c r="B41" s="137" t="s">
        <v>76</v>
      </c>
      <c r="C41" s="102">
        <v>65</v>
      </c>
      <c r="D41" s="103">
        <v>101</v>
      </c>
      <c r="E41" s="114">
        <v>166</v>
      </c>
      <c r="F41" s="102">
        <v>80</v>
      </c>
      <c r="G41" s="103">
        <v>80</v>
      </c>
      <c r="H41" s="114">
        <v>160</v>
      </c>
      <c r="I41" s="102">
        <v>100</v>
      </c>
      <c r="J41" s="103">
        <v>149</v>
      </c>
      <c r="K41" s="114">
        <v>249</v>
      </c>
      <c r="L41" s="102">
        <v>89</v>
      </c>
      <c r="M41" s="103">
        <v>159</v>
      </c>
      <c r="N41" s="114">
        <v>248</v>
      </c>
      <c r="O41" s="102">
        <v>109</v>
      </c>
      <c r="P41" s="103">
        <v>191</v>
      </c>
      <c r="Q41" s="114">
        <v>300</v>
      </c>
      <c r="R41" s="102">
        <v>102</v>
      </c>
      <c r="S41" s="103">
        <v>168</v>
      </c>
      <c r="T41" s="114">
        <v>270</v>
      </c>
      <c r="U41" s="102">
        <v>87</v>
      </c>
      <c r="V41" s="103">
        <v>129</v>
      </c>
      <c r="W41" s="114">
        <v>216</v>
      </c>
      <c r="X41" s="102">
        <v>122</v>
      </c>
      <c r="Y41" s="103">
        <v>174</v>
      </c>
      <c r="Z41" s="114">
        <v>296</v>
      </c>
      <c r="AA41" s="102">
        <v>78</v>
      </c>
      <c r="AB41" s="103">
        <v>149</v>
      </c>
      <c r="AC41" s="114">
        <v>227</v>
      </c>
      <c r="AD41" s="102">
        <v>85</v>
      </c>
      <c r="AE41" s="103">
        <v>121</v>
      </c>
      <c r="AF41" s="114">
        <v>206</v>
      </c>
      <c r="AG41" s="102">
        <v>92</v>
      </c>
      <c r="AH41" s="103">
        <v>147</v>
      </c>
      <c r="AI41" s="114">
        <v>239</v>
      </c>
      <c r="AJ41" s="102">
        <v>91</v>
      </c>
      <c r="AK41" s="103">
        <v>116</v>
      </c>
      <c r="AL41" s="114">
        <v>207</v>
      </c>
      <c r="AM41" s="97">
        <v>1100</v>
      </c>
      <c r="AN41" s="98">
        <v>1684</v>
      </c>
      <c r="AO41" s="114">
        <v>2784</v>
      </c>
    </row>
    <row r="42" spans="2:42" x14ac:dyDescent="0.2">
      <c r="B42" s="137" t="s">
        <v>77</v>
      </c>
      <c r="C42" s="102">
        <v>10</v>
      </c>
      <c r="D42" s="103">
        <v>8</v>
      </c>
      <c r="E42" s="114">
        <v>18</v>
      </c>
      <c r="F42" s="102">
        <v>13</v>
      </c>
      <c r="G42" s="103">
        <v>5</v>
      </c>
      <c r="H42" s="114">
        <v>18</v>
      </c>
      <c r="I42" s="102">
        <v>18</v>
      </c>
      <c r="J42" s="103">
        <v>12</v>
      </c>
      <c r="K42" s="114">
        <v>30</v>
      </c>
      <c r="L42" s="102">
        <v>13</v>
      </c>
      <c r="M42" s="103">
        <v>10</v>
      </c>
      <c r="N42" s="114">
        <v>23</v>
      </c>
      <c r="O42" s="102">
        <v>25</v>
      </c>
      <c r="P42" s="103">
        <v>14</v>
      </c>
      <c r="Q42" s="114">
        <v>39</v>
      </c>
      <c r="R42" s="102">
        <v>19</v>
      </c>
      <c r="S42" s="103">
        <v>13</v>
      </c>
      <c r="T42" s="114">
        <v>32</v>
      </c>
      <c r="U42" s="102">
        <v>15</v>
      </c>
      <c r="V42" s="103">
        <v>15</v>
      </c>
      <c r="W42" s="114">
        <v>30</v>
      </c>
      <c r="X42" s="102">
        <v>12</v>
      </c>
      <c r="Y42" s="103">
        <v>9</v>
      </c>
      <c r="Z42" s="114">
        <v>21</v>
      </c>
      <c r="AA42" s="102">
        <v>16</v>
      </c>
      <c r="AB42" s="103">
        <v>8</v>
      </c>
      <c r="AC42" s="114">
        <v>24</v>
      </c>
      <c r="AD42" s="102">
        <v>22</v>
      </c>
      <c r="AE42" s="103">
        <v>11</v>
      </c>
      <c r="AF42" s="114">
        <v>33</v>
      </c>
      <c r="AG42" s="102">
        <v>16</v>
      </c>
      <c r="AH42" s="103">
        <v>8</v>
      </c>
      <c r="AI42" s="114">
        <v>24</v>
      </c>
      <c r="AJ42" s="102">
        <v>18</v>
      </c>
      <c r="AK42" s="103">
        <v>9</v>
      </c>
      <c r="AL42" s="114">
        <v>27</v>
      </c>
      <c r="AM42" s="97">
        <v>197</v>
      </c>
      <c r="AN42" s="98">
        <v>122</v>
      </c>
      <c r="AO42" s="114">
        <v>319</v>
      </c>
    </row>
    <row r="43" spans="2:42" x14ac:dyDescent="0.2">
      <c r="B43" s="137" t="s">
        <v>78</v>
      </c>
      <c r="C43" s="102">
        <v>0</v>
      </c>
      <c r="D43" s="103">
        <v>0</v>
      </c>
      <c r="E43" s="114">
        <v>0</v>
      </c>
      <c r="F43" s="102">
        <v>0</v>
      </c>
      <c r="G43" s="103">
        <v>0</v>
      </c>
      <c r="H43" s="114">
        <v>0</v>
      </c>
      <c r="I43" s="102">
        <v>0</v>
      </c>
      <c r="J43" s="103">
        <v>0</v>
      </c>
      <c r="K43" s="114">
        <v>0</v>
      </c>
      <c r="L43" s="102">
        <v>0</v>
      </c>
      <c r="M43" s="103">
        <v>0</v>
      </c>
      <c r="N43" s="114">
        <v>0</v>
      </c>
      <c r="O43" s="102">
        <v>0</v>
      </c>
      <c r="P43" s="103">
        <v>1</v>
      </c>
      <c r="Q43" s="114">
        <v>1</v>
      </c>
      <c r="R43" s="102">
        <v>0</v>
      </c>
      <c r="S43" s="103">
        <v>0</v>
      </c>
      <c r="T43" s="114">
        <v>0</v>
      </c>
      <c r="U43" s="102">
        <v>0</v>
      </c>
      <c r="V43" s="103">
        <v>1</v>
      </c>
      <c r="W43" s="114">
        <v>1</v>
      </c>
      <c r="X43" s="102">
        <v>0</v>
      </c>
      <c r="Y43" s="103">
        <v>0</v>
      </c>
      <c r="Z43" s="114">
        <v>0</v>
      </c>
      <c r="AA43" s="102">
        <v>0</v>
      </c>
      <c r="AB43" s="103">
        <v>0</v>
      </c>
      <c r="AC43" s="114">
        <v>0</v>
      </c>
      <c r="AD43" s="102">
        <v>0</v>
      </c>
      <c r="AE43" s="103">
        <v>0</v>
      </c>
      <c r="AF43" s="114">
        <v>0</v>
      </c>
      <c r="AG43" s="102">
        <v>0</v>
      </c>
      <c r="AH43" s="103">
        <v>0</v>
      </c>
      <c r="AI43" s="114">
        <v>0</v>
      </c>
      <c r="AJ43" s="102">
        <v>0</v>
      </c>
      <c r="AK43" s="103">
        <v>0</v>
      </c>
      <c r="AL43" s="114">
        <v>0</v>
      </c>
      <c r="AM43" s="97">
        <v>0</v>
      </c>
      <c r="AN43" s="98">
        <v>2</v>
      </c>
      <c r="AO43" s="114">
        <v>2</v>
      </c>
    </row>
    <row r="44" spans="2:42" ht="15" x14ac:dyDescent="0.25">
      <c r="B44" s="68" t="s">
        <v>129</v>
      </c>
      <c r="C44" s="106">
        <v>1851</v>
      </c>
      <c r="D44" s="107">
        <v>1910</v>
      </c>
      <c r="E44" s="114">
        <v>3761</v>
      </c>
      <c r="F44" s="106">
        <v>1689</v>
      </c>
      <c r="G44" s="107">
        <v>1501</v>
      </c>
      <c r="H44" s="114">
        <v>3190</v>
      </c>
      <c r="I44" s="106">
        <v>2416</v>
      </c>
      <c r="J44" s="107">
        <v>2516</v>
      </c>
      <c r="K44" s="114">
        <v>4932</v>
      </c>
      <c r="L44" s="106">
        <v>2219</v>
      </c>
      <c r="M44" s="107">
        <v>2219</v>
      </c>
      <c r="N44" s="114">
        <v>4438</v>
      </c>
      <c r="O44" s="106">
        <v>2290</v>
      </c>
      <c r="P44" s="107">
        <v>2406</v>
      </c>
      <c r="Q44" s="114">
        <v>4696</v>
      </c>
      <c r="R44" s="106">
        <v>2440</v>
      </c>
      <c r="S44" s="107">
        <v>2599</v>
      </c>
      <c r="T44" s="114">
        <v>5039</v>
      </c>
      <c r="U44" s="106">
        <v>2250</v>
      </c>
      <c r="V44" s="107">
        <v>2262</v>
      </c>
      <c r="W44" s="114">
        <v>4512</v>
      </c>
      <c r="X44" s="106">
        <v>2357</v>
      </c>
      <c r="Y44" s="107">
        <v>2549</v>
      </c>
      <c r="Z44" s="114">
        <v>4906</v>
      </c>
      <c r="AA44" s="106">
        <v>2001</v>
      </c>
      <c r="AB44" s="107">
        <v>2167</v>
      </c>
      <c r="AC44" s="114">
        <v>4168</v>
      </c>
      <c r="AD44" s="106">
        <v>2037</v>
      </c>
      <c r="AE44" s="107">
        <v>2192</v>
      </c>
      <c r="AF44" s="114">
        <v>4229</v>
      </c>
      <c r="AG44" s="106">
        <v>2175</v>
      </c>
      <c r="AH44" s="107">
        <v>2231</v>
      </c>
      <c r="AI44" s="114">
        <v>4406</v>
      </c>
      <c r="AJ44" s="106">
        <v>2156</v>
      </c>
      <c r="AK44" s="107">
        <v>2196</v>
      </c>
      <c r="AL44" s="114">
        <v>4352</v>
      </c>
      <c r="AM44" s="106">
        <v>25881</v>
      </c>
      <c r="AN44" s="107">
        <v>26748</v>
      </c>
      <c r="AO44" s="119">
        <v>52629</v>
      </c>
      <c r="AP44" s="229"/>
    </row>
    <row r="45" spans="2:42" ht="22.5" customHeight="1" x14ac:dyDescent="0.2">
      <c r="B45" s="165" t="s">
        <v>130</v>
      </c>
      <c r="C45" s="166"/>
      <c r="D45" s="167"/>
      <c r="E45" s="169"/>
      <c r="F45" s="166"/>
      <c r="G45" s="167"/>
      <c r="H45" s="169"/>
      <c r="I45" s="166"/>
      <c r="J45" s="167"/>
      <c r="K45" s="169"/>
      <c r="L45" s="166"/>
      <c r="M45" s="167"/>
      <c r="N45" s="169"/>
      <c r="O45" s="166"/>
      <c r="P45" s="167"/>
      <c r="Q45" s="169"/>
      <c r="R45" s="166"/>
      <c r="S45" s="167"/>
      <c r="T45" s="169"/>
      <c r="U45" s="166"/>
      <c r="V45" s="167"/>
      <c r="W45" s="169"/>
      <c r="X45" s="166"/>
      <c r="Y45" s="167"/>
      <c r="Z45" s="169"/>
      <c r="AA45" s="166"/>
      <c r="AB45" s="167"/>
      <c r="AC45" s="169"/>
      <c r="AD45" s="166"/>
      <c r="AE45" s="167"/>
      <c r="AF45" s="169"/>
      <c r="AG45" s="166"/>
      <c r="AH45" s="167"/>
      <c r="AI45" s="169"/>
      <c r="AJ45" s="166"/>
      <c r="AK45" s="167"/>
      <c r="AL45" s="169"/>
      <c r="AM45" s="166"/>
      <c r="AN45" s="167"/>
      <c r="AO45" s="169"/>
    </row>
    <row r="46" spans="2:42" ht="20.25" customHeight="1" x14ac:dyDescent="0.2">
      <c r="B46" s="136" t="s">
        <v>62</v>
      </c>
      <c r="C46" s="97">
        <v>1165</v>
      </c>
      <c r="D46" s="98">
        <v>548</v>
      </c>
      <c r="E46" s="114">
        <v>1713</v>
      </c>
      <c r="F46" s="97">
        <v>1163</v>
      </c>
      <c r="G46" s="98">
        <v>549</v>
      </c>
      <c r="H46" s="114">
        <v>1712</v>
      </c>
      <c r="I46" s="97">
        <v>1216</v>
      </c>
      <c r="J46" s="98">
        <v>514</v>
      </c>
      <c r="K46" s="114">
        <v>1730</v>
      </c>
      <c r="L46" s="97">
        <v>1037</v>
      </c>
      <c r="M46" s="98">
        <v>395</v>
      </c>
      <c r="N46" s="114">
        <v>1432</v>
      </c>
      <c r="O46" s="97">
        <v>900</v>
      </c>
      <c r="P46" s="98">
        <v>286</v>
      </c>
      <c r="Q46" s="114">
        <v>1186</v>
      </c>
      <c r="R46" s="97">
        <v>1017</v>
      </c>
      <c r="S46" s="98">
        <v>285</v>
      </c>
      <c r="T46" s="114">
        <v>1302</v>
      </c>
      <c r="U46" s="97">
        <v>1038</v>
      </c>
      <c r="V46" s="98">
        <v>318</v>
      </c>
      <c r="W46" s="114">
        <v>1356</v>
      </c>
      <c r="X46" s="97">
        <v>976</v>
      </c>
      <c r="Y46" s="98">
        <v>301</v>
      </c>
      <c r="Z46" s="114">
        <v>1277</v>
      </c>
      <c r="AA46" s="97">
        <v>901</v>
      </c>
      <c r="AB46" s="98">
        <v>258</v>
      </c>
      <c r="AC46" s="114">
        <v>1159</v>
      </c>
      <c r="AD46" s="97">
        <v>898</v>
      </c>
      <c r="AE46" s="98">
        <v>257</v>
      </c>
      <c r="AF46" s="114">
        <v>1155</v>
      </c>
      <c r="AG46" s="97">
        <v>1026</v>
      </c>
      <c r="AH46" s="98">
        <v>415</v>
      </c>
      <c r="AI46" s="114">
        <v>1441</v>
      </c>
      <c r="AJ46" s="97">
        <v>1103</v>
      </c>
      <c r="AK46" s="98">
        <v>568</v>
      </c>
      <c r="AL46" s="114">
        <v>1671</v>
      </c>
      <c r="AM46" s="97">
        <v>12440</v>
      </c>
      <c r="AN46" s="98">
        <v>4694</v>
      </c>
      <c r="AO46" s="114">
        <v>17134</v>
      </c>
    </row>
    <row r="47" spans="2:42" x14ac:dyDescent="0.2">
      <c r="B47" s="137" t="s">
        <v>63</v>
      </c>
      <c r="C47" s="97">
        <v>121</v>
      </c>
      <c r="D47" s="98">
        <v>60</v>
      </c>
      <c r="E47" s="114">
        <v>181</v>
      </c>
      <c r="F47" s="97">
        <v>116</v>
      </c>
      <c r="G47" s="98">
        <v>58</v>
      </c>
      <c r="H47" s="114">
        <v>174</v>
      </c>
      <c r="I47" s="97">
        <v>128</v>
      </c>
      <c r="J47" s="98">
        <v>43</v>
      </c>
      <c r="K47" s="114">
        <v>171</v>
      </c>
      <c r="L47" s="97">
        <v>147</v>
      </c>
      <c r="M47" s="98">
        <v>37</v>
      </c>
      <c r="N47" s="114">
        <v>184</v>
      </c>
      <c r="O47" s="97">
        <v>131</v>
      </c>
      <c r="P47" s="98">
        <v>51</v>
      </c>
      <c r="Q47" s="114">
        <v>182</v>
      </c>
      <c r="R47" s="97">
        <v>155</v>
      </c>
      <c r="S47" s="98">
        <v>70</v>
      </c>
      <c r="T47" s="114">
        <v>225</v>
      </c>
      <c r="U47" s="97">
        <v>121</v>
      </c>
      <c r="V47" s="98">
        <v>50</v>
      </c>
      <c r="W47" s="114">
        <v>171</v>
      </c>
      <c r="X47" s="97">
        <v>153</v>
      </c>
      <c r="Y47" s="98">
        <v>45</v>
      </c>
      <c r="Z47" s="114">
        <v>198</v>
      </c>
      <c r="AA47" s="97">
        <v>112</v>
      </c>
      <c r="AB47" s="98">
        <v>37</v>
      </c>
      <c r="AC47" s="114">
        <v>149</v>
      </c>
      <c r="AD47" s="97">
        <v>144</v>
      </c>
      <c r="AE47" s="98">
        <v>50</v>
      </c>
      <c r="AF47" s="114">
        <v>194</v>
      </c>
      <c r="AG47" s="97">
        <v>148</v>
      </c>
      <c r="AH47" s="98">
        <v>38</v>
      </c>
      <c r="AI47" s="114">
        <v>186</v>
      </c>
      <c r="AJ47" s="97">
        <v>92</v>
      </c>
      <c r="AK47" s="98">
        <v>36</v>
      </c>
      <c r="AL47" s="114">
        <v>128</v>
      </c>
      <c r="AM47" s="97">
        <v>1568</v>
      </c>
      <c r="AN47" s="98">
        <v>575</v>
      </c>
      <c r="AO47" s="114">
        <v>2143</v>
      </c>
    </row>
    <row r="48" spans="2:42" x14ac:dyDescent="0.2">
      <c r="B48" s="137" t="s">
        <v>64</v>
      </c>
      <c r="C48" s="97">
        <v>116</v>
      </c>
      <c r="D48" s="98">
        <v>9</v>
      </c>
      <c r="E48" s="114">
        <v>125</v>
      </c>
      <c r="F48" s="97">
        <v>85</v>
      </c>
      <c r="G48" s="98">
        <v>6</v>
      </c>
      <c r="H48" s="114">
        <v>91</v>
      </c>
      <c r="I48" s="97">
        <v>87</v>
      </c>
      <c r="J48" s="98">
        <v>4</v>
      </c>
      <c r="K48" s="114">
        <v>91</v>
      </c>
      <c r="L48" s="97">
        <v>81</v>
      </c>
      <c r="M48" s="98">
        <v>5</v>
      </c>
      <c r="N48" s="114">
        <v>86</v>
      </c>
      <c r="O48" s="97">
        <v>95</v>
      </c>
      <c r="P48" s="98">
        <v>6</v>
      </c>
      <c r="Q48" s="114">
        <v>101</v>
      </c>
      <c r="R48" s="97">
        <v>92</v>
      </c>
      <c r="S48" s="98">
        <v>8</v>
      </c>
      <c r="T48" s="114">
        <v>100</v>
      </c>
      <c r="U48" s="97">
        <v>88</v>
      </c>
      <c r="V48" s="98">
        <v>4</v>
      </c>
      <c r="W48" s="114">
        <v>92</v>
      </c>
      <c r="X48" s="97">
        <v>92</v>
      </c>
      <c r="Y48" s="98">
        <v>5</v>
      </c>
      <c r="Z48" s="114">
        <v>97</v>
      </c>
      <c r="AA48" s="97">
        <v>67</v>
      </c>
      <c r="AB48" s="98">
        <v>10</v>
      </c>
      <c r="AC48" s="114">
        <v>77</v>
      </c>
      <c r="AD48" s="97">
        <v>74</v>
      </c>
      <c r="AE48" s="98">
        <v>5</v>
      </c>
      <c r="AF48" s="114">
        <v>79</v>
      </c>
      <c r="AG48" s="97">
        <v>104</v>
      </c>
      <c r="AH48" s="98">
        <v>6</v>
      </c>
      <c r="AI48" s="114">
        <v>110</v>
      </c>
      <c r="AJ48" s="97">
        <v>69</v>
      </c>
      <c r="AK48" s="98">
        <v>3</v>
      </c>
      <c r="AL48" s="114">
        <v>72</v>
      </c>
      <c r="AM48" s="97">
        <v>1050</v>
      </c>
      <c r="AN48" s="98">
        <v>71</v>
      </c>
      <c r="AO48" s="114">
        <v>1121</v>
      </c>
    </row>
    <row r="49" spans="2:42" x14ac:dyDescent="0.2">
      <c r="B49" s="137" t="s">
        <v>65</v>
      </c>
      <c r="C49" s="97">
        <v>2083</v>
      </c>
      <c r="D49" s="98">
        <v>558</v>
      </c>
      <c r="E49" s="114">
        <v>2641</v>
      </c>
      <c r="F49" s="97">
        <v>1971</v>
      </c>
      <c r="G49" s="98">
        <v>488</v>
      </c>
      <c r="H49" s="114">
        <v>2459</v>
      </c>
      <c r="I49" s="97">
        <v>2433</v>
      </c>
      <c r="J49" s="98">
        <v>679</v>
      </c>
      <c r="K49" s="114">
        <v>3112</v>
      </c>
      <c r="L49" s="97">
        <v>2275</v>
      </c>
      <c r="M49" s="98">
        <v>578</v>
      </c>
      <c r="N49" s="114">
        <v>2853</v>
      </c>
      <c r="O49" s="97">
        <v>2214</v>
      </c>
      <c r="P49" s="98">
        <v>606</v>
      </c>
      <c r="Q49" s="114">
        <v>2820</v>
      </c>
      <c r="R49" s="97">
        <v>2311</v>
      </c>
      <c r="S49" s="98">
        <v>602</v>
      </c>
      <c r="T49" s="114">
        <v>2913</v>
      </c>
      <c r="U49" s="97">
        <v>2249</v>
      </c>
      <c r="V49" s="98">
        <v>587</v>
      </c>
      <c r="W49" s="114">
        <v>2836</v>
      </c>
      <c r="X49" s="97">
        <v>2324</v>
      </c>
      <c r="Y49" s="98">
        <v>591</v>
      </c>
      <c r="Z49" s="114">
        <v>2915</v>
      </c>
      <c r="AA49" s="97">
        <v>1978</v>
      </c>
      <c r="AB49" s="98">
        <v>544</v>
      </c>
      <c r="AC49" s="114">
        <v>2522</v>
      </c>
      <c r="AD49" s="97">
        <v>2078</v>
      </c>
      <c r="AE49" s="98">
        <v>546</v>
      </c>
      <c r="AF49" s="114">
        <v>2624</v>
      </c>
      <c r="AG49" s="97">
        <v>2115</v>
      </c>
      <c r="AH49" s="98">
        <v>530</v>
      </c>
      <c r="AI49" s="114">
        <v>2645</v>
      </c>
      <c r="AJ49" s="97">
        <v>2021</v>
      </c>
      <c r="AK49" s="98">
        <v>498</v>
      </c>
      <c r="AL49" s="114">
        <v>2519</v>
      </c>
      <c r="AM49" s="97">
        <v>26052</v>
      </c>
      <c r="AN49" s="98">
        <v>6807</v>
      </c>
      <c r="AO49" s="114">
        <v>32859</v>
      </c>
    </row>
    <row r="50" spans="2:42" x14ac:dyDescent="0.2">
      <c r="B50" s="137" t="s">
        <v>66</v>
      </c>
      <c r="C50" s="97">
        <v>43</v>
      </c>
      <c r="D50" s="98">
        <v>8</v>
      </c>
      <c r="E50" s="114">
        <v>51</v>
      </c>
      <c r="F50" s="97">
        <v>35</v>
      </c>
      <c r="G50" s="98">
        <v>5</v>
      </c>
      <c r="H50" s="114">
        <v>40</v>
      </c>
      <c r="I50" s="97">
        <v>54</v>
      </c>
      <c r="J50" s="98">
        <v>8</v>
      </c>
      <c r="K50" s="114">
        <v>62</v>
      </c>
      <c r="L50" s="97">
        <v>46</v>
      </c>
      <c r="M50" s="98">
        <v>12</v>
      </c>
      <c r="N50" s="114">
        <v>58</v>
      </c>
      <c r="O50" s="97">
        <v>37</v>
      </c>
      <c r="P50" s="98">
        <v>5</v>
      </c>
      <c r="Q50" s="114">
        <v>42</v>
      </c>
      <c r="R50" s="97">
        <v>40</v>
      </c>
      <c r="S50" s="98">
        <v>11</v>
      </c>
      <c r="T50" s="114">
        <v>51</v>
      </c>
      <c r="U50" s="97">
        <v>66</v>
      </c>
      <c r="V50" s="98">
        <v>10</v>
      </c>
      <c r="W50" s="114">
        <v>76</v>
      </c>
      <c r="X50" s="97">
        <v>58</v>
      </c>
      <c r="Y50" s="98">
        <v>8</v>
      </c>
      <c r="Z50" s="114">
        <v>66</v>
      </c>
      <c r="AA50" s="97">
        <v>44</v>
      </c>
      <c r="AB50" s="98">
        <v>5</v>
      </c>
      <c r="AC50" s="114">
        <v>49</v>
      </c>
      <c r="AD50" s="97">
        <v>39</v>
      </c>
      <c r="AE50" s="98">
        <v>6</v>
      </c>
      <c r="AF50" s="114">
        <v>45</v>
      </c>
      <c r="AG50" s="97">
        <v>39</v>
      </c>
      <c r="AH50" s="98">
        <v>6</v>
      </c>
      <c r="AI50" s="114">
        <v>45</v>
      </c>
      <c r="AJ50" s="97">
        <v>53</v>
      </c>
      <c r="AK50" s="98">
        <v>13</v>
      </c>
      <c r="AL50" s="114">
        <v>66</v>
      </c>
      <c r="AM50" s="97">
        <v>554</v>
      </c>
      <c r="AN50" s="98">
        <v>97</v>
      </c>
      <c r="AO50" s="114">
        <v>651</v>
      </c>
    </row>
    <row r="51" spans="2:42" x14ac:dyDescent="0.2">
      <c r="B51" s="137" t="s">
        <v>67</v>
      </c>
      <c r="C51" s="97">
        <v>2397</v>
      </c>
      <c r="D51" s="98">
        <v>159</v>
      </c>
      <c r="E51" s="114">
        <v>2556</v>
      </c>
      <c r="F51" s="97">
        <v>2423</v>
      </c>
      <c r="G51" s="98">
        <v>130</v>
      </c>
      <c r="H51" s="114">
        <v>2553</v>
      </c>
      <c r="I51" s="97">
        <v>2919</v>
      </c>
      <c r="J51" s="98">
        <v>200</v>
      </c>
      <c r="K51" s="114">
        <v>3119</v>
      </c>
      <c r="L51" s="97">
        <v>2518</v>
      </c>
      <c r="M51" s="98">
        <v>184</v>
      </c>
      <c r="N51" s="114">
        <v>2702</v>
      </c>
      <c r="O51" s="97">
        <v>2453</v>
      </c>
      <c r="P51" s="98">
        <v>168</v>
      </c>
      <c r="Q51" s="114">
        <v>2621</v>
      </c>
      <c r="R51" s="97">
        <v>2651</v>
      </c>
      <c r="S51" s="98">
        <v>176</v>
      </c>
      <c r="T51" s="114">
        <v>2827</v>
      </c>
      <c r="U51" s="97">
        <v>2588</v>
      </c>
      <c r="V51" s="98">
        <v>174</v>
      </c>
      <c r="W51" s="114">
        <v>2762</v>
      </c>
      <c r="X51" s="97">
        <v>2596</v>
      </c>
      <c r="Y51" s="98">
        <v>198</v>
      </c>
      <c r="Z51" s="114">
        <v>2794</v>
      </c>
      <c r="AA51" s="97">
        <v>2417</v>
      </c>
      <c r="AB51" s="98">
        <v>141</v>
      </c>
      <c r="AC51" s="114">
        <v>2558</v>
      </c>
      <c r="AD51" s="97">
        <v>2488</v>
      </c>
      <c r="AE51" s="98">
        <v>175</v>
      </c>
      <c r="AF51" s="114">
        <v>2663</v>
      </c>
      <c r="AG51" s="97">
        <v>2765</v>
      </c>
      <c r="AH51" s="98">
        <v>153</v>
      </c>
      <c r="AI51" s="114">
        <v>2918</v>
      </c>
      <c r="AJ51" s="97">
        <v>2421</v>
      </c>
      <c r="AK51" s="98">
        <v>203</v>
      </c>
      <c r="AL51" s="114">
        <v>2624</v>
      </c>
      <c r="AM51" s="97">
        <v>30636</v>
      </c>
      <c r="AN51" s="98">
        <v>2061</v>
      </c>
      <c r="AO51" s="114">
        <v>32697</v>
      </c>
    </row>
    <row r="52" spans="2:42" x14ac:dyDescent="0.2">
      <c r="B52" s="137" t="s">
        <v>68</v>
      </c>
      <c r="C52" s="97">
        <v>1677</v>
      </c>
      <c r="D52" s="98">
        <v>1151</v>
      </c>
      <c r="E52" s="114">
        <v>2828</v>
      </c>
      <c r="F52" s="97">
        <v>1458</v>
      </c>
      <c r="G52" s="98">
        <v>886</v>
      </c>
      <c r="H52" s="114">
        <v>2344</v>
      </c>
      <c r="I52" s="97">
        <v>1848</v>
      </c>
      <c r="J52" s="98">
        <v>1226</v>
      </c>
      <c r="K52" s="114">
        <v>3074</v>
      </c>
      <c r="L52" s="97">
        <v>1687</v>
      </c>
      <c r="M52" s="98">
        <v>1141</v>
      </c>
      <c r="N52" s="114">
        <v>2828</v>
      </c>
      <c r="O52" s="97">
        <v>1671</v>
      </c>
      <c r="P52" s="98">
        <v>1186</v>
      </c>
      <c r="Q52" s="114">
        <v>2857</v>
      </c>
      <c r="R52" s="97">
        <v>1786</v>
      </c>
      <c r="S52" s="98">
        <v>1243</v>
      </c>
      <c r="T52" s="114">
        <v>3029</v>
      </c>
      <c r="U52" s="97">
        <v>1729</v>
      </c>
      <c r="V52" s="98">
        <v>1153</v>
      </c>
      <c r="W52" s="114">
        <v>2882</v>
      </c>
      <c r="X52" s="97">
        <v>1675</v>
      </c>
      <c r="Y52" s="98">
        <v>1248</v>
      </c>
      <c r="Z52" s="114">
        <v>2923</v>
      </c>
      <c r="AA52" s="97">
        <v>1684</v>
      </c>
      <c r="AB52" s="98">
        <v>1029</v>
      </c>
      <c r="AC52" s="114">
        <v>2713</v>
      </c>
      <c r="AD52" s="97">
        <v>1655</v>
      </c>
      <c r="AE52" s="98">
        <v>1077</v>
      </c>
      <c r="AF52" s="114">
        <v>2732</v>
      </c>
      <c r="AG52" s="97">
        <v>1723</v>
      </c>
      <c r="AH52" s="98">
        <v>1146</v>
      </c>
      <c r="AI52" s="114">
        <v>2869</v>
      </c>
      <c r="AJ52" s="97">
        <v>1592</v>
      </c>
      <c r="AK52" s="98">
        <v>1093</v>
      </c>
      <c r="AL52" s="114">
        <v>2685</v>
      </c>
      <c r="AM52" s="97">
        <v>20185</v>
      </c>
      <c r="AN52" s="98">
        <v>13579</v>
      </c>
      <c r="AO52" s="114">
        <v>33764</v>
      </c>
    </row>
    <row r="53" spans="2:42" x14ac:dyDescent="0.2">
      <c r="B53" s="137" t="s">
        <v>69</v>
      </c>
      <c r="C53" s="97">
        <v>425</v>
      </c>
      <c r="D53" s="98">
        <v>548</v>
      </c>
      <c r="E53" s="114">
        <v>973</v>
      </c>
      <c r="F53" s="97">
        <v>417</v>
      </c>
      <c r="G53" s="98">
        <v>495</v>
      </c>
      <c r="H53" s="114">
        <v>912</v>
      </c>
      <c r="I53" s="97">
        <v>458</v>
      </c>
      <c r="J53" s="98">
        <v>704</v>
      </c>
      <c r="K53" s="114">
        <v>1162</v>
      </c>
      <c r="L53" s="97">
        <v>430</v>
      </c>
      <c r="M53" s="98">
        <v>633</v>
      </c>
      <c r="N53" s="114">
        <v>1063</v>
      </c>
      <c r="O53" s="97">
        <v>450</v>
      </c>
      <c r="P53" s="98">
        <v>640</v>
      </c>
      <c r="Q53" s="114">
        <v>1090</v>
      </c>
      <c r="R53" s="97">
        <v>428</v>
      </c>
      <c r="S53" s="98">
        <v>666</v>
      </c>
      <c r="T53" s="114">
        <v>1094</v>
      </c>
      <c r="U53" s="97">
        <v>497</v>
      </c>
      <c r="V53" s="98">
        <v>649</v>
      </c>
      <c r="W53" s="114">
        <v>1146</v>
      </c>
      <c r="X53" s="97">
        <v>463</v>
      </c>
      <c r="Y53" s="98">
        <v>711</v>
      </c>
      <c r="Z53" s="114">
        <v>1174</v>
      </c>
      <c r="AA53" s="97">
        <v>462</v>
      </c>
      <c r="AB53" s="98">
        <v>595</v>
      </c>
      <c r="AC53" s="114">
        <v>1057</v>
      </c>
      <c r="AD53" s="97">
        <v>480</v>
      </c>
      <c r="AE53" s="98">
        <v>689</v>
      </c>
      <c r="AF53" s="114">
        <v>1169</v>
      </c>
      <c r="AG53" s="97">
        <v>445</v>
      </c>
      <c r="AH53" s="98">
        <v>665</v>
      </c>
      <c r="AI53" s="114">
        <v>1110</v>
      </c>
      <c r="AJ53" s="97">
        <v>531</v>
      </c>
      <c r="AK53" s="98">
        <v>607</v>
      </c>
      <c r="AL53" s="114">
        <v>1138</v>
      </c>
      <c r="AM53" s="97">
        <v>5486</v>
      </c>
      <c r="AN53" s="98">
        <v>7602</v>
      </c>
      <c r="AO53" s="114">
        <v>13088</v>
      </c>
    </row>
    <row r="54" spans="2:42" x14ac:dyDescent="0.2">
      <c r="B54" s="137" t="s">
        <v>70</v>
      </c>
      <c r="C54" s="97">
        <v>1604</v>
      </c>
      <c r="D54" s="98">
        <v>226</v>
      </c>
      <c r="E54" s="114">
        <v>1830</v>
      </c>
      <c r="F54" s="97">
        <v>1375</v>
      </c>
      <c r="G54" s="98">
        <v>186</v>
      </c>
      <c r="H54" s="114">
        <v>1561</v>
      </c>
      <c r="I54" s="97">
        <v>1745</v>
      </c>
      <c r="J54" s="98">
        <v>248</v>
      </c>
      <c r="K54" s="114">
        <v>1993</v>
      </c>
      <c r="L54" s="97">
        <v>1606</v>
      </c>
      <c r="M54" s="98">
        <v>232</v>
      </c>
      <c r="N54" s="114">
        <v>1838</v>
      </c>
      <c r="O54" s="97">
        <v>1490</v>
      </c>
      <c r="P54" s="98">
        <v>236</v>
      </c>
      <c r="Q54" s="114">
        <v>1726</v>
      </c>
      <c r="R54" s="97">
        <v>1616</v>
      </c>
      <c r="S54" s="98">
        <v>259</v>
      </c>
      <c r="T54" s="114">
        <v>1875</v>
      </c>
      <c r="U54" s="97">
        <v>1534</v>
      </c>
      <c r="V54" s="98">
        <v>211</v>
      </c>
      <c r="W54" s="114">
        <v>1745</v>
      </c>
      <c r="X54" s="97">
        <v>1580</v>
      </c>
      <c r="Y54" s="98">
        <v>211</v>
      </c>
      <c r="Z54" s="114">
        <v>1791</v>
      </c>
      <c r="AA54" s="97">
        <v>1531</v>
      </c>
      <c r="AB54" s="98">
        <v>193</v>
      </c>
      <c r="AC54" s="114">
        <v>1724</v>
      </c>
      <c r="AD54" s="97">
        <v>1497</v>
      </c>
      <c r="AE54" s="98">
        <v>204</v>
      </c>
      <c r="AF54" s="114">
        <v>1701</v>
      </c>
      <c r="AG54" s="97">
        <v>1571</v>
      </c>
      <c r="AH54" s="98">
        <v>226</v>
      </c>
      <c r="AI54" s="114">
        <v>1797</v>
      </c>
      <c r="AJ54" s="97">
        <v>1548</v>
      </c>
      <c r="AK54" s="98">
        <v>264</v>
      </c>
      <c r="AL54" s="114">
        <v>1812</v>
      </c>
      <c r="AM54" s="97">
        <v>18697</v>
      </c>
      <c r="AN54" s="98">
        <v>2696</v>
      </c>
      <c r="AO54" s="114">
        <v>21393</v>
      </c>
    </row>
    <row r="55" spans="2:42" x14ac:dyDescent="0.2">
      <c r="B55" s="137" t="s">
        <v>71</v>
      </c>
      <c r="C55" s="97">
        <v>103</v>
      </c>
      <c r="D55" s="98">
        <v>234</v>
      </c>
      <c r="E55" s="114">
        <v>337</v>
      </c>
      <c r="F55" s="97">
        <v>68</v>
      </c>
      <c r="G55" s="98">
        <v>186</v>
      </c>
      <c r="H55" s="114">
        <v>254</v>
      </c>
      <c r="I55" s="97">
        <v>113</v>
      </c>
      <c r="J55" s="98">
        <v>294</v>
      </c>
      <c r="K55" s="114">
        <v>407</v>
      </c>
      <c r="L55" s="97">
        <v>101</v>
      </c>
      <c r="M55" s="98">
        <v>231</v>
      </c>
      <c r="N55" s="114">
        <v>332</v>
      </c>
      <c r="O55" s="97">
        <v>103</v>
      </c>
      <c r="P55" s="98">
        <v>208</v>
      </c>
      <c r="Q55" s="114">
        <v>311</v>
      </c>
      <c r="R55" s="97">
        <v>111</v>
      </c>
      <c r="S55" s="98">
        <v>250</v>
      </c>
      <c r="T55" s="114">
        <v>361</v>
      </c>
      <c r="U55" s="97">
        <v>98</v>
      </c>
      <c r="V55" s="98">
        <v>173</v>
      </c>
      <c r="W55" s="114">
        <v>271</v>
      </c>
      <c r="X55" s="97">
        <v>104</v>
      </c>
      <c r="Y55" s="98">
        <v>210</v>
      </c>
      <c r="Z55" s="114">
        <v>314</v>
      </c>
      <c r="AA55" s="97">
        <v>130</v>
      </c>
      <c r="AB55" s="98">
        <v>238</v>
      </c>
      <c r="AC55" s="114">
        <v>368</v>
      </c>
      <c r="AD55" s="97">
        <v>104</v>
      </c>
      <c r="AE55" s="98">
        <v>230</v>
      </c>
      <c r="AF55" s="114">
        <v>334</v>
      </c>
      <c r="AG55" s="97">
        <v>125</v>
      </c>
      <c r="AH55" s="98">
        <v>229</v>
      </c>
      <c r="AI55" s="114">
        <v>354</v>
      </c>
      <c r="AJ55" s="97">
        <v>105</v>
      </c>
      <c r="AK55" s="98">
        <v>233</v>
      </c>
      <c r="AL55" s="114">
        <v>338</v>
      </c>
      <c r="AM55" s="97">
        <v>1265</v>
      </c>
      <c r="AN55" s="98">
        <v>2716</v>
      </c>
      <c r="AO55" s="114">
        <v>3981</v>
      </c>
    </row>
    <row r="56" spans="2:42" x14ac:dyDescent="0.2">
      <c r="B56" s="137" t="s">
        <v>72</v>
      </c>
      <c r="C56" s="97">
        <v>1452</v>
      </c>
      <c r="D56" s="98">
        <v>1252</v>
      </c>
      <c r="E56" s="114">
        <v>2704</v>
      </c>
      <c r="F56" s="97">
        <v>1296</v>
      </c>
      <c r="G56" s="98">
        <v>1077</v>
      </c>
      <c r="H56" s="114">
        <v>2373</v>
      </c>
      <c r="I56" s="97">
        <v>1599</v>
      </c>
      <c r="J56" s="98">
        <v>1399</v>
      </c>
      <c r="K56" s="114">
        <v>2998</v>
      </c>
      <c r="L56" s="97">
        <v>1478</v>
      </c>
      <c r="M56" s="98">
        <v>1152</v>
      </c>
      <c r="N56" s="114">
        <v>2630</v>
      </c>
      <c r="O56" s="97">
        <v>1531</v>
      </c>
      <c r="P56" s="98">
        <v>1258</v>
      </c>
      <c r="Q56" s="114">
        <v>2789</v>
      </c>
      <c r="R56" s="97">
        <v>1556</v>
      </c>
      <c r="S56" s="98">
        <v>1280</v>
      </c>
      <c r="T56" s="114">
        <v>2836</v>
      </c>
      <c r="U56" s="97">
        <v>1456</v>
      </c>
      <c r="V56" s="98">
        <v>1202</v>
      </c>
      <c r="W56" s="114">
        <v>2658</v>
      </c>
      <c r="X56" s="97">
        <v>1585</v>
      </c>
      <c r="Y56" s="98">
        <v>1320</v>
      </c>
      <c r="Z56" s="114">
        <v>2905</v>
      </c>
      <c r="AA56" s="97">
        <v>1421</v>
      </c>
      <c r="AB56" s="98">
        <v>1151</v>
      </c>
      <c r="AC56" s="114">
        <v>2572</v>
      </c>
      <c r="AD56" s="97">
        <v>1462</v>
      </c>
      <c r="AE56" s="98">
        <v>1196</v>
      </c>
      <c r="AF56" s="114">
        <v>2658</v>
      </c>
      <c r="AG56" s="97">
        <v>1512</v>
      </c>
      <c r="AH56" s="98">
        <v>1240</v>
      </c>
      <c r="AI56" s="114">
        <v>2752</v>
      </c>
      <c r="AJ56" s="97">
        <v>1450</v>
      </c>
      <c r="AK56" s="98">
        <v>1211</v>
      </c>
      <c r="AL56" s="114">
        <v>2661</v>
      </c>
      <c r="AM56" s="97">
        <v>17798</v>
      </c>
      <c r="AN56" s="98">
        <v>14738</v>
      </c>
      <c r="AO56" s="114">
        <v>32536</v>
      </c>
    </row>
    <row r="57" spans="2:42" x14ac:dyDescent="0.2">
      <c r="B57" s="137" t="s">
        <v>73</v>
      </c>
      <c r="C57" s="97">
        <v>261</v>
      </c>
      <c r="D57" s="98">
        <v>426</v>
      </c>
      <c r="E57" s="114">
        <v>687</v>
      </c>
      <c r="F57" s="97">
        <v>233</v>
      </c>
      <c r="G57" s="98">
        <v>287</v>
      </c>
      <c r="H57" s="114">
        <v>520</v>
      </c>
      <c r="I57" s="97">
        <v>385</v>
      </c>
      <c r="J57" s="98">
        <v>810</v>
      </c>
      <c r="K57" s="114">
        <v>1195</v>
      </c>
      <c r="L57" s="97">
        <v>383</v>
      </c>
      <c r="M57" s="98">
        <v>752</v>
      </c>
      <c r="N57" s="114">
        <v>1135</v>
      </c>
      <c r="O57" s="97">
        <v>374</v>
      </c>
      <c r="P57" s="98">
        <v>739</v>
      </c>
      <c r="Q57" s="114">
        <v>1113</v>
      </c>
      <c r="R57" s="97">
        <v>361</v>
      </c>
      <c r="S57" s="98">
        <v>684</v>
      </c>
      <c r="T57" s="114">
        <v>1045</v>
      </c>
      <c r="U57" s="97">
        <v>315</v>
      </c>
      <c r="V57" s="98">
        <v>552</v>
      </c>
      <c r="W57" s="114">
        <v>867</v>
      </c>
      <c r="X57" s="97">
        <v>406</v>
      </c>
      <c r="Y57" s="98">
        <v>800</v>
      </c>
      <c r="Z57" s="114">
        <v>1206</v>
      </c>
      <c r="AA57" s="97">
        <v>380</v>
      </c>
      <c r="AB57" s="98">
        <v>827</v>
      </c>
      <c r="AC57" s="114">
        <v>1207</v>
      </c>
      <c r="AD57" s="97">
        <v>388</v>
      </c>
      <c r="AE57" s="98">
        <v>761</v>
      </c>
      <c r="AF57" s="114">
        <v>1149</v>
      </c>
      <c r="AG57" s="97">
        <v>406</v>
      </c>
      <c r="AH57" s="98">
        <v>838</v>
      </c>
      <c r="AI57" s="114">
        <v>1244</v>
      </c>
      <c r="AJ57" s="97">
        <v>286</v>
      </c>
      <c r="AK57" s="98">
        <v>689</v>
      </c>
      <c r="AL57" s="114">
        <v>975</v>
      </c>
      <c r="AM57" s="97">
        <v>4178</v>
      </c>
      <c r="AN57" s="98">
        <v>8165</v>
      </c>
      <c r="AO57" s="114">
        <v>12343</v>
      </c>
    </row>
    <row r="58" spans="2:42" x14ac:dyDescent="0.2">
      <c r="B58" s="137" t="s">
        <v>74</v>
      </c>
      <c r="C58" s="97">
        <v>109</v>
      </c>
      <c r="D58" s="98">
        <v>290</v>
      </c>
      <c r="E58" s="114">
        <v>399</v>
      </c>
      <c r="F58" s="97">
        <v>85</v>
      </c>
      <c r="G58" s="98">
        <v>140</v>
      </c>
      <c r="H58" s="114">
        <v>225</v>
      </c>
      <c r="I58" s="97">
        <v>228</v>
      </c>
      <c r="J58" s="98">
        <v>740</v>
      </c>
      <c r="K58" s="114">
        <v>968</v>
      </c>
      <c r="L58" s="97">
        <v>200</v>
      </c>
      <c r="M58" s="98">
        <v>747</v>
      </c>
      <c r="N58" s="114">
        <v>947</v>
      </c>
      <c r="O58" s="97">
        <v>241</v>
      </c>
      <c r="P58" s="98">
        <v>717</v>
      </c>
      <c r="Q58" s="114">
        <v>958</v>
      </c>
      <c r="R58" s="97">
        <v>248</v>
      </c>
      <c r="S58" s="98">
        <v>852</v>
      </c>
      <c r="T58" s="114">
        <v>1100</v>
      </c>
      <c r="U58" s="97">
        <v>185</v>
      </c>
      <c r="V58" s="98">
        <v>531</v>
      </c>
      <c r="W58" s="114">
        <v>716</v>
      </c>
      <c r="X58" s="97">
        <v>231</v>
      </c>
      <c r="Y58" s="98">
        <v>899</v>
      </c>
      <c r="Z58" s="114">
        <v>1130</v>
      </c>
      <c r="AA58" s="97">
        <v>242</v>
      </c>
      <c r="AB58" s="98">
        <v>798</v>
      </c>
      <c r="AC58" s="114">
        <v>1040</v>
      </c>
      <c r="AD58" s="97">
        <v>256</v>
      </c>
      <c r="AE58" s="98">
        <v>736</v>
      </c>
      <c r="AF58" s="114">
        <v>992</v>
      </c>
      <c r="AG58" s="97">
        <v>245</v>
      </c>
      <c r="AH58" s="98">
        <v>763</v>
      </c>
      <c r="AI58" s="114">
        <v>1008</v>
      </c>
      <c r="AJ58" s="97">
        <v>191</v>
      </c>
      <c r="AK58" s="98">
        <v>593</v>
      </c>
      <c r="AL58" s="114">
        <v>784</v>
      </c>
      <c r="AM58" s="97">
        <v>2461</v>
      </c>
      <c r="AN58" s="98">
        <v>7806</v>
      </c>
      <c r="AO58" s="114">
        <v>10267</v>
      </c>
    </row>
    <row r="59" spans="2:42" x14ac:dyDescent="0.2">
      <c r="B59" s="137" t="s">
        <v>75</v>
      </c>
      <c r="C59" s="97">
        <v>108</v>
      </c>
      <c r="D59" s="98">
        <v>427</v>
      </c>
      <c r="E59" s="114">
        <v>535</v>
      </c>
      <c r="F59" s="97">
        <v>91</v>
      </c>
      <c r="G59" s="98">
        <v>335</v>
      </c>
      <c r="H59" s="114">
        <v>426</v>
      </c>
      <c r="I59" s="97">
        <v>138</v>
      </c>
      <c r="J59" s="98">
        <v>484</v>
      </c>
      <c r="K59" s="114">
        <v>622</v>
      </c>
      <c r="L59" s="97">
        <v>132</v>
      </c>
      <c r="M59" s="98">
        <v>456</v>
      </c>
      <c r="N59" s="114">
        <v>588</v>
      </c>
      <c r="O59" s="97">
        <v>144</v>
      </c>
      <c r="P59" s="98">
        <v>504</v>
      </c>
      <c r="Q59" s="114">
        <v>648</v>
      </c>
      <c r="R59" s="97">
        <v>145</v>
      </c>
      <c r="S59" s="98">
        <v>538</v>
      </c>
      <c r="T59" s="114">
        <v>683</v>
      </c>
      <c r="U59" s="97">
        <v>130</v>
      </c>
      <c r="V59" s="98">
        <v>490</v>
      </c>
      <c r="W59" s="114">
        <v>620</v>
      </c>
      <c r="X59" s="97">
        <v>150</v>
      </c>
      <c r="Y59" s="98">
        <v>521</v>
      </c>
      <c r="Z59" s="114">
        <v>671</v>
      </c>
      <c r="AA59" s="97">
        <v>115</v>
      </c>
      <c r="AB59" s="98">
        <v>460</v>
      </c>
      <c r="AC59" s="114">
        <v>575</v>
      </c>
      <c r="AD59" s="97">
        <v>123</v>
      </c>
      <c r="AE59" s="98">
        <v>427</v>
      </c>
      <c r="AF59" s="114">
        <v>550</v>
      </c>
      <c r="AG59" s="97">
        <v>133</v>
      </c>
      <c r="AH59" s="98">
        <v>453</v>
      </c>
      <c r="AI59" s="114">
        <v>586</v>
      </c>
      <c r="AJ59" s="97">
        <v>120</v>
      </c>
      <c r="AK59" s="98">
        <v>448</v>
      </c>
      <c r="AL59" s="114">
        <v>568</v>
      </c>
      <c r="AM59" s="97">
        <v>1529</v>
      </c>
      <c r="AN59" s="98">
        <v>5543</v>
      </c>
      <c r="AO59" s="114">
        <v>7072</v>
      </c>
    </row>
    <row r="60" spans="2:42" x14ac:dyDescent="0.2">
      <c r="B60" s="137" t="s">
        <v>76</v>
      </c>
      <c r="C60" s="97">
        <v>433</v>
      </c>
      <c r="D60" s="98">
        <v>334</v>
      </c>
      <c r="E60" s="114">
        <v>767</v>
      </c>
      <c r="F60" s="97">
        <v>397</v>
      </c>
      <c r="G60" s="98">
        <v>259</v>
      </c>
      <c r="H60" s="114">
        <v>656</v>
      </c>
      <c r="I60" s="97">
        <v>512</v>
      </c>
      <c r="J60" s="98">
        <v>460</v>
      </c>
      <c r="K60" s="114">
        <v>972</v>
      </c>
      <c r="L60" s="97">
        <v>483</v>
      </c>
      <c r="M60" s="98">
        <v>480</v>
      </c>
      <c r="N60" s="114">
        <v>963</v>
      </c>
      <c r="O60" s="97">
        <v>490</v>
      </c>
      <c r="P60" s="98">
        <v>504</v>
      </c>
      <c r="Q60" s="114">
        <v>994</v>
      </c>
      <c r="R60" s="97">
        <v>486</v>
      </c>
      <c r="S60" s="98">
        <v>473</v>
      </c>
      <c r="T60" s="114">
        <v>959</v>
      </c>
      <c r="U60" s="97">
        <v>406</v>
      </c>
      <c r="V60" s="98">
        <v>388</v>
      </c>
      <c r="W60" s="114">
        <v>794</v>
      </c>
      <c r="X60" s="97">
        <v>475</v>
      </c>
      <c r="Y60" s="98">
        <v>485</v>
      </c>
      <c r="Z60" s="114">
        <v>960</v>
      </c>
      <c r="AA60" s="97">
        <v>448</v>
      </c>
      <c r="AB60" s="98">
        <v>430</v>
      </c>
      <c r="AC60" s="114">
        <v>878</v>
      </c>
      <c r="AD60" s="97">
        <v>431</v>
      </c>
      <c r="AE60" s="98">
        <v>401</v>
      </c>
      <c r="AF60" s="114">
        <v>832</v>
      </c>
      <c r="AG60" s="97">
        <v>440</v>
      </c>
      <c r="AH60" s="98">
        <v>440</v>
      </c>
      <c r="AI60" s="114">
        <v>880</v>
      </c>
      <c r="AJ60" s="97">
        <v>469</v>
      </c>
      <c r="AK60" s="98">
        <v>391</v>
      </c>
      <c r="AL60" s="114">
        <v>860</v>
      </c>
      <c r="AM60" s="97">
        <v>5470</v>
      </c>
      <c r="AN60" s="98">
        <v>5045</v>
      </c>
      <c r="AO60" s="114">
        <v>10515</v>
      </c>
    </row>
    <row r="61" spans="2:42" x14ac:dyDescent="0.2">
      <c r="B61" s="137" t="s">
        <v>77</v>
      </c>
      <c r="C61" s="97">
        <v>41</v>
      </c>
      <c r="D61" s="98">
        <v>32</v>
      </c>
      <c r="E61" s="114">
        <v>73</v>
      </c>
      <c r="F61" s="97">
        <v>39</v>
      </c>
      <c r="G61" s="98">
        <v>22</v>
      </c>
      <c r="H61" s="114">
        <v>61</v>
      </c>
      <c r="I61" s="97">
        <v>53</v>
      </c>
      <c r="J61" s="98">
        <v>38</v>
      </c>
      <c r="K61" s="114">
        <v>91</v>
      </c>
      <c r="L61" s="97">
        <v>42</v>
      </c>
      <c r="M61" s="98">
        <v>31</v>
      </c>
      <c r="N61" s="114">
        <v>73</v>
      </c>
      <c r="O61" s="97">
        <v>61</v>
      </c>
      <c r="P61" s="98">
        <v>39</v>
      </c>
      <c r="Q61" s="114">
        <v>100</v>
      </c>
      <c r="R61" s="97">
        <v>69</v>
      </c>
      <c r="S61" s="98">
        <v>37</v>
      </c>
      <c r="T61" s="114">
        <v>106</v>
      </c>
      <c r="U61" s="97">
        <v>46</v>
      </c>
      <c r="V61" s="98">
        <v>45</v>
      </c>
      <c r="W61" s="114">
        <v>91</v>
      </c>
      <c r="X61" s="97">
        <v>57</v>
      </c>
      <c r="Y61" s="98">
        <v>39</v>
      </c>
      <c r="Z61" s="114">
        <v>96</v>
      </c>
      <c r="AA61" s="97">
        <v>55</v>
      </c>
      <c r="AB61" s="98">
        <v>32</v>
      </c>
      <c r="AC61" s="114">
        <v>87</v>
      </c>
      <c r="AD61" s="97">
        <v>65</v>
      </c>
      <c r="AE61" s="98">
        <v>46</v>
      </c>
      <c r="AF61" s="114">
        <v>111</v>
      </c>
      <c r="AG61" s="97">
        <v>55</v>
      </c>
      <c r="AH61" s="98">
        <v>49</v>
      </c>
      <c r="AI61" s="114">
        <v>104</v>
      </c>
      <c r="AJ61" s="97">
        <v>55</v>
      </c>
      <c r="AK61" s="98">
        <v>38</v>
      </c>
      <c r="AL61" s="114">
        <v>93</v>
      </c>
      <c r="AM61" s="97">
        <v>638</v>
      </c>
      <c r="AN61" s="98">
        <v>448</v>
      </c>
      <c r="AO61" s="114">
        <v>1086</v>
      </c>
    </row>
    <row r="62" spans="2:42" x14ac:dyDescent="0.2">
      <c r="B62" s="137" t="s">
        <v>78</v>
      </c>
      <c r="C62" s="97">
        <v>0</v>
      </c>
      <c r="D62" s="98">
        <v>0</v>
      </c>
      <c r="E62" s="114">
        <v>0</v>
      </c>
      <c r="F62" s="97">
        <v>1</v>
      </c>
      <c r="G62" s="98">
        <v>0</v>
      </c>
      <c r="H62" s="114">
        <v>1</v>
      </c>
      <c r="I62" s="97">
        <v>0</v>
      </c>
      <c r="J62" s="98">
        <v>0</v>
      </c>
      <c r="K62" s="114">
        <v>0</v>
      </c>
      <c r="L62" s="97">
        <v>0</v>
      </c>
      <c r="M62" s="98">
        <v>0</v>
      </c>
      <c r="N62" s="114">
        <v>0</v>
      </c>
      <c r="O62" s="97">
        <v>1</v>
      </c>
      <c r="P62" s="98">
        <v>1</v>
      </c>
      <c r="Q62" s="114">
        <v>2</v>
      </c>
      <c r="R62" s="97">
        <v>1</v>
      </c>
      <c r="S62" s="98">
        <v>0</v>
      </c>
      <c r="T62" s="114">
        <v>1</v>
      </c>
      <c r="U62" s="97">
        <v>1</v>
      </c>
      <c r="V62" s="98">
        <v>2</v>
      </c>
      <c r="W62" s="114">
        <v>3</v>
      </c>
      <c r="X62" s="97">
        <v>3</v>
      </c>
      <c r="Y62" s="98">
        <v>0</v>
      </c>
      <c r="Z62" s="114">
        <v>3</v>
      </c>
      <c r="AA62" s="97">
        <v>0</v>
      </c>
      <c r="AB62" s="98">
        <v>1</v>
      </c>
      <c r="AC62" s="114">
        <v>1</v>
      </c>
      <c r="AD62" s="97">
        <v>3</v>
      </c>
      <c r="AE62" s="98">
        <v>0</v>
      </c>
      <c r="AF62" s="114">
        <v>3</v>
      </c>
      <c r="AG62" s="97">
        <v>0</v>
      </c>
      <c r="AH62" s="98">
        <v>1</v>
      </c>
      <c r="AI62" s="114">
        <v>1</v>
      </c>
      <c r="AJ62" s="97">
        <v>0</v>
      </c>
      <c r="AK62" s="98">
        <v>0</v>
      </c>
      <c r="AL62" s="114">
        <v>0</v>
      </c>
      <c r="AM62" s="97">
        <v>10</v>
      </c>
      <c r="AN62" s="98">
        <v>5</v>
      </c>
      <c r="AO62" s="114">
        <v>15</v>
      </c>
    </row>
    <row r="63" spans="2:42" ht="16.5" customHeight="1" x14ac:dyDescent="0.25">
      <c r="B63" s="68" t="s">
        <v>130</v>
      </c>
      <c r="C63" s="106">
        <v>12138</v>
      </c>
      <c r="D63" s="107">
        <v>6262</v>
      </c>
      <c r="E63" s="114">
        <v>18400</v>
      </c>
      <c r="F63" s="106">
        <v>11253</v>
      </c>
      <c r="G63" s="107">
        <v>5109</v>
      </c>
      <c r="H63" s="114">
        <v>16362</v>
      </c>
      <c r="I63" s="106">
        <v>13916</v>
      </c>
      <c r="J63" s="107">
        <v>7851</v>
      </c>
      <c r="K63" s="114">
        <v>21767</v>
      </c>
      <c r="L63" s="106">
        <v>12646</v>
      </c>
      <c r="M63" s="107">
        <v>7066</v>
      </c>
      <c r="N63" s="114">
        <v>19712</v>
      </c>
      <c r="O63" s="106">
        <v>12386</v>
      </c>
      <c r="P63" s="107">
        <v>7154</v>
      </c>
      <c r="Q63" s="114">
        <v>19540</v>
      </c>
      <c r="R63" s="106">
        <v>13073</v>
      </c>
      <c r="S63" s="107">
        <v>7434</v>
      </c>
      <c r="T63" s="114">
        <v>20507</v>
      </c>
      <c r="U63" s="106">
        <v>12547</v>
      </c>
      <c r="V63" s="107">
        <v>6539</v>
      </c>
      <c r="W63" s="114">
        <v>19086</v>
      </c>
      <c r="X63" s="106">
        <v>12928</v>
      </c>
      <c r="Y63" s="107">
        <v>7592</v>
      </c>
      <c r="Z63" s="114">
        <v>20520</v>
      </c>
      <c r="AA63" s="106">
        <v>11987</v>
      </c>
      <c r="AB63" s="107">
        <v>6749</v>
      </c>
      <c r="AC63" s="114">
        <v>18736</v>
      </c>
      <c r="AD63" s="106">
        <v>12185</v>
      </c>
      <c r="AE63" s="107">
        <v>6806</v>
      </c>
      <c r="AF63" s="114">
        <v>18991</v>
      </c>
      <c r="AG63" s="106">
        <v>12852</v>
      </c>
      <c r="AH63" s="107">
        <v>7198</v>
      </c>
      <c r="AI63" s="114">
        <v>20050</v>
      </c>
      <c r="AJ63" s="106">
        <v>12106</v>
      </c>
      <c r="AK63" s="107">
        <v>6888</v>
      </c>
      <c r="AL63" s="114">
        <v>18994</v>
      </c>
      <c r="AM63" s="106">
        <v>150017</v>
      </c>
      <c r="AN63" s="107">
        <v>82648</v>
      </c>
      <c r="AO63" s="119">
        <v>232665</v>
      </c>
      <c r="AP63" s="229"/>
    </row>
    <row r="64" spans="2:42" ht="23.25" customHeight="1" x14ac:dyDescent="0.2">
      <c r="B64" s="165" t="s">
        <v>132</v>
      </c>
      <c r="C64" s="166"/>
      <c r="D64" s="167"/>
      <c r="E64" s="169"/>
      <c r="F64" s="166"/>
      <c r="G64" s="167"/>
      <c r="H64" s="169"/>
      <c r="I64" s="166"/>
      <c r="J64" s="167"/>
      <c r="K64" s="169"/>
      <c r="L64" s="166"/>
      <c r="M64" s="167"/>
      <c r="N64" s="169"/>
      <c r="O64" s="166"/>
      <c r="P64" s="167"/>
      <c r="Q64" s="169"/>
      <c r="R64" s="166"/>
      <c r="S64" s="167"/>
      <c r="T64" s="169"/>
      <c r="U64" s="166"/>
      <c r="V64" s="167"/>
      <c r="W64" s="169"/>
      <c r="X64" s="166"/>
      <c r="Y64" s="167"/>
      <c r="Z64" s="169"/>
      <c r="AA64" s="166"/>
      <c r="AB64" s="167"/>
      <c r="AC64" s="169"/>
      <c r="AD64" s="166"/>
      <c r="AE64" s="167"/>
      <c r="AF64" s="169"/>
      <c r="AG64" s="166"/>
      <c r="AH64" s="167"/>
      <c r="AI64" s="169"/>
      <c r="AJ64" s="166"/>
      <c r="AK64" s="167"/>
      <c r="AL64" s="169"/>
      <c r="AM64" s="166"/>
      <c r="AN64" s="167"/>
      <c r="AO64" s="169"/>
    </row>
    <row r="65" spans="2:41" ht="20.25" customHeight="1" x14ac:dyDescent="0.2">
      <c r="B65" s="136" t="s">
        <v>62</v>
      </c>
      <c r="C65" s="97">
        <v>21</v>
      </c>
      <c r="D65" s="98">
        <v>8</v>
      </c>
      <c r="E65" s="114">
        <v>29</v>
      </c>
      <c r="F65" s="97">
        <v>19</v>
      </c>
      <c r="G65" s="98">
        <v>22</v>
      </c>
      <c r="H65" s="114">
        <v>41</v>
      </c>
      <c r="I65" s="97">
        <v>19</v>
      </c>
      <c r="J65" s="98">
        <v>7</v>
      </c>
      <c r="K65" s="114">
        <v>26</v>
      </c>
      <c r="L65" s="97">
        <v>15</v>
      </c>
      <c r="M65" s="98">
        <v>9</v>
      </c>
      <c r="N65" s="114">
        <v>24</v>
      </c>
      <c r="O65" s="97">
        <v>16</v>
      </c>
      <c r="P65" s="98">
        <v>15</v>
      </c>
      <c r="Q65" s="114">
        <v>31</v>
      </c>
      <c r="R65" s="97">
        <v>15</v>
      </c>
      <c r="S65" s="98">
        <v>7</v>
      </c>
      <c r="T65" s="114">
        <v>22</v>
      </c>
      <c r="U65" s="97">
        <v>21</v>
      </c>
      <c r="V65" s="98">
        <v>12</v>
      </c>
      <c r="W65" s="114">
        <v>33</v>
      </c>
      <c r="X65" s="97">
        <v>20</v>
      </c>
      <c r="Y65" s="98">
        <v>9</v>
      </c>
      <c r="Z65" s="114">
        <v>29</v>
      </c>
      <c r="AA65" s="97">
        <v>22</v>
      </c>
      <c r="AB65" s="98">
        <v>7</v>
      </c>
      <c r="AC65" s="114">
        <v>29</v>
      </c>
      <c r="AD65" s="97">
        <v>20</v>
      </c>
      <c r="AE65" s="98">
        <v>8</v>
      </c>
      <c r="AF65" s="114">
        <v>28</v>
      </c>
      <c r="AG65" s="97">
        <v>9</v>
      </c>
      <c r="AH65" s="98">
        <v>9</v>
      </c>
      <c r="AI65" s="114">
        <v>18</v>
      </c>
      <c r="AJ65" s="97">
        <v>10</v>
      </c>
      <c r="AK65" s="98">
        <v>6</v>
      </c>
      <c r="AL65" s="114">
        <v>16</v>
      </c>
      <c r="AM65" s="97">
        <v>207</v>
      </c>
      <c r="AN65" s="98">
        <v>119</v>
      </c>
      <c r="AO65" s="114">
        <v>326</v>
      </c>
    </row>
    <row r="66" spans="2:41" x14ac:dyDescent="0.2">
      <c r="B66" s="137" t="s">
        <v>63</v>
      </c>
      <c r="C66" s="102">
        <v>7</v>
      </c>
      <c r="D66" s="103">
        <v>11</v>
      </c>
      <c r="E66" s="114">
        <v>18</v>
      </c>
      <c r="F66" s="102">
        <v>7</v>
      </c>
      <c r="G66" s="103">
        <v>11</v>
      </c>
      <c r="H66" s="114">
        <v>18</v>
      </c>
      <c r="I66" s="102">
        <v>8</v>
      </c>
      <c r="J66" s="103">
        <v>22</v>
      </c>
      <c r="K66" s="114">
        <v>30</v>
      </c>
      <c r="L66" s="102">
        <v>6</v>
      </c>
      <c r="M66" s="103">
        <v>12</v>
      </c>
      <c r="N66" s="114">
        <v>18</v>
      </c>
      <c r="O66" s="102">
        <v>9</v>
      </c>
      <c r="P66" s="103">
        <v>6</v>
      </c>
      <c r="Q66" s="114">
        <v>15</v>
      </c>
      <c r="R66" s="102">
        <v>3</v>
      </c>
      <c r="S66" s="103">
        <v>14</v>
      </c>
      <c r="T66" s="114">
        <v>17</v>
      </c>
      <c r="U66" s="102">
        <v>6</v>
      </c>
      <c r="V66" s="103">
        <v>7</v>
      </c>
      <c r="W66" s="114">
        <v>13</v>
      </c>
      <c r="X66" s="102">
        <v>7</v>
      </c>
      <c r="Y66" s="103">
        <v>7</v>
      </c>
      <c r="Z66" s="114">
        <v>14</v>
      </c>
      <c r="AA66" s="102">
        <v>5</v>
      </c>
      <c r="AB66" s="103">
        <v>11</v>
      </c>
      <c r="AC66" s="114">
        <v>16</v>
      </c>
      <c r="AD66" s="102">
        <v>7</v>
      </c>
      <c r="AE66" s="103">
        <v>7</v>
      </c>
      <c r="AF66" s="114">
        <v>14</v>
      </c>
      <c r="AG66" s="102">
        <v>6</v>
      </c>
      <c r="AH66" s="103">
        <v>11</v>
      </c>
      <c r="AI66" s="114">
        <v>17</v>
      </c>
      <c r="AJ66" s="102">
        <v>7</v>
      </c>
      <c r="AK66" s="103">
        <v>9</v>
      </c>
      <c r="AL66" s="114">
        <v>16</v>
      </c>
      <c r="AM66" s="97">
        <v>78</v>
      </c>
      <c r="AN66" s="98">
        <v>128</v>
      </c>
      <c r="AO66" s="114">
        <v>206</v>
      </c>
    </row>
    <row r="67" spans="2:41" x14ac:dyDescent="0.2">
      <c r="B67" s="137" t="s">
        <v>64</v>
      </c>
      <c r="C67" s="102">
        <v>10</v>
      </c>
      <c r="D67" s="103">
        <v>0</v>
      </c>
      <c r="E67" s="114">
        <v>10</v>
      </c>
      <c r="F67" s="102">
        <v>5</v>
      </c>
      <c r="G67" s="103">
        <v>0</v>
      </c>
      <c r="H67" s="114">
        <v>5</v>
      </c>
      <c r="I67" s="102">
        <v>8</v>
      </c>
      <c r="J67" s="103">
        <v>0</v>
      </c>
      <c r="K67" s="114">
        <v>8</v>
      </c>
      <c r="L67" s="102">
        <v>4</v>
      </c>
      <c r="M67" s="103">
        <v>0</v>
      </c>
      <c r="N67" s="114">
        <v>4</v>
      </c>
      <c r="O67" s="102">
        <v>2</v>
      </c>
      <c r="P67" s="103">
        <v>0</v>
      </c>
      <c r="Q67" s="114">
        <v>2</v>
      </c>
      <c r="R67" s="102">
        <v>12</v>
      </c>
      <c r="S67" s="103">
        <v>1</v>
      </c>
      <c r="T67" s="114">
        <v>13</v>
      </c>
      <c r="U67" s="102">
        <v>14</v>
      </c>
      <c r="V67" s="103">
        <v>0</v>
      </c>
      <c r="W67" s="114">
        <v>14</v>
      </c>
      <c r="X67" s="102">
        <v>11</v>
      </c>
      <c r="Y67" s="103">
        <v>1</v>
      </c>
      <c r="Z67" s="114">
        <v>12</v>
      </c>
      <c r="AA67" s="102">
        <v>8</v>
      </c>
      <c r="AB67" s="103">
        <v>0</v>
      </c>
      <c r="AC67" s="114">
        <v>8</v>
      </c>
      <c r="AD67" s="102">
        <v>5</v>
      </c>
      <c r="AE67" s="103">
        <v>2</v>
      </c>
      <c r="AF67" s="114">
        <v>7</v>
      </c>
      <c r="AG67" s="102">
        <v>6</v>
      </c>
      <c r="AH67" s="103">
        <v>0</v>
      </c>
      <c r="AI67" s="114">
        <v>6</v>
      </c>
      <c r="AJ67" s="102">
        <v>8</v>
      </c>
      <c r="AK67" s="103">
        <v>2</v>
      </c>
      <c r="AL67" s="114">
        <v>10</v>
      </c>
      <c r="AM67" s="97">
        <v>93</v>
      </c>
      <c r="AN67" s="98">
        <v>6</v>
      </c>
      <c r="AO67" s="114">
        <v>99</v>
      </c>
    </row>
    <row r="68" spans="2:41" x14ac:dyDescent="0.2">
      <c r="B68" s="137" t="s">
        <v>65</v>
      </c>
      <c r="C68" s="102">
        <v>63</v>
      </c>
      <c r="D68" s="103">
        <v>24</v>
      </c>
      <c r="E68" s="114">
        <v>87</v>
      </c>
      <c r="F68" s="102">
        <v>30</v>
      </c>
      <c r="G68" s="103">
        <v>22</v>
      </c>
      <c r="H68" s="114">
        <v>52</v>
      </c>
      <c r="I68" s="102">
        <v>37</v>
      </c>
      <c r="J68" s="103">
        <v>22</v>
      </c>
      <c r="K68" s="114">
        <v>59</v>
      </c>
      <c r="L68" s="102">
        <v>56</v>
      </c>
      <c r="M68" s="103">
        <v>26</v>
      </c>
      <c r="N68" s="114">
        <v>82</v>
      </c>
      <c r="O68" s="102">
        <v>65</v>
      </c>
      <c r="P68" s="103">
        <v>28</v>
      </c>
      <c r="Q68" s="114">
        <v>93</v>
      </c>
      <c r="R68" s="102">
        <v>73</v>
      </c>
      <c r="S68" s="103">
        <v>40</v>
      </c>
      <c r="T68" s="114">
        <v>113</v>
      </c>
      <c r="U68" s="102">
        <v>66</v>
      </c>
      <c r="V68" s="103">
        <v>28</v>
      </c>
      <c r="W68" s="114">
        <v>94</v>
      </c>
      <c r="X68" s="102">
        <v>85</v>
      </c>
      <c r="Y68" s="103">
        <v>43</v>
      </c>
      <c r="Z68" s="114">
        <v>128</v>
      </c>
      <c r="AA68" s="102">
        <v>52</v>
      </c>
      <c r="AB68" s="103">
        <v>24</v>
      </c>
      <c r="AC68" s="114">
        <v>76</v>
      </c>
      <c r="AD68" s="102">
        <v>98</v>
      </c>
      <c r="AE68" s="103">
        <v>32</v>
      </c>
      <c r="AF68" s="114">
        <v>130</v>
      </c>
      <c r="AG68" s="102">
        <v>66</v>
      </c>
      <c r="AH68" s="103">
        <v>37</v>
      </c>
      <c r="AI68" s="114">
        <v>103</v>
      </c>
      <c r="AJ68" s="102">
        <v>66</v>
      </c>
      <c r="AK68" s="103">
        <v>33</v>
      </c>
      <c r="AL68" s="114">
        <v>99</v>
      </c>
      <c r="AM68" s="97">
        <v>757</v>
      </c>
      <c r="AN68" s="98">
        <v>359</v>
      </c>
      <c r="AO68" s="114">
        <v>1116</v>
      </c>
    </row>
    <row r="69" spans="2:41" x14ac:dyDescent="0.2">
      <c r="B69" s="137" t="s">
        <v>66</v>
      </c>
      <c r="C69" s="102">
        <v>0</v>
      </c>
      <c r="D69" s="103">
        <v>0</v>
      </c>
      <c r="E69" s="114">
        <v>0</v>
      </c>
      <c r="F69" s="102">
        <v>1</v>
      </c>
      <c r="G69" s="103">
        <v>0</v>
      </c>
      <c r="H69" s="114">
        <v>1</v>
      </c>
      <c r="I69" s="102">
        <v>2</v>
      </c>
      <c r="J69" s="103">
        <v>0</v>
      </c>
      <c r="K69" s="114">
        <v>2</v>
      </c>
      <c r="L69" s="102">
        <v>4</v>
      </c>
      <c r="M69" s="103">
        <v>0</v>
      </c>
      <c r="N69" s="114">
        <v>4</v>
      </c>
      <c r="O69" s="102">
        <v>2</v>
      </c>
      <c r="P69" s="103">
        <v>0</v>
      </c>
      <c r="Q69" s="114">
        <v>2</v>
      </c>
      <c r="R69" s="102">
        <v>0</v>
      </c>
      <c r="S69" s="103">
        <v>1</v>
      </c>
      <c r="T69" s="114">
        <v>1</v>
      </c>
      <c r="U69" s="102">
        <v>0</v>
      </c>
      <c r="V69" s="103">
        <v>0</v>
      </c>
      <c r="W69" s="114">
        <v>0</v>
      </c>
      <c r="X69" s="102">
        <v>1</v>
      </c>
      <c r="Y69" s="103">
        <v>0</v>
      </c>
      <c r="Z69" s="114">
        <v>1</v>
      </c>
      <c r="AA69" s="102">
        <v>1</v>
      </c>
      <c r="AB69" s="103">
        <v>1</v>
      </c>
      <c r="AC69" s="114">
        <v>2</v>
      </c>
      <c r="AD69" s="102">
        <v>1</v>
      </c>
      <c r="AE69" s="103">
        <v>3</v>
      </c>
      <c r="AF69" s="114">
        <v>4</v>
      </c>
      <c r="AG69" s="102">
        <v>2</v>
      </c>
      <c r="AH69" s="103">
        <v>0</v>
      </c>
      <c r="AI69" s="114">
        <v>2</v>
      </c>
      <c r="AJ69" s="102">
        <v>1</v>
      </c>
      <c r="AK69" s="103">
        <v>0</v>
      </c>
      <c r="AL69" s="114">
        <v>1</v>
      </c>
      <c r="AM69" s="97">
        <v>15</v>
      </c>
      <c r="AN69" s="98">
        <v>5</v>
      </c>
      <c r="AO69" s="114">
        <v>20</v>
      </c>
    </row>
    <row r="70" spans="2:41" x14ac:dyDescent="0.2">
      <c r="B70" s="137" t="s">
        <v>67</v>
      </c>
      <c r="C70" s="102">
        <v>39</v>
      </c>
      <c r="D70" s="103">
        <v>4</v>
      </c>
      <c r="E70" s="114">
        <v>43</v>
      </c>
      <c r="F70" s="102">
        <v>30</v>
      </c>
      <c r="G70" s="103">
        <v>7</v>
      </c>
      <c r="H70" s="114">
        <v>37</v>
      </c>
      <c r="I70" s="102">
        <v>40</v>
      </c>
      <c r="J70" s="103">
        <v>6</v>
      </c>
      <c r="K70" s="114">
        <v>46</v>
      </c>
      <c r="L70" s="102">
        <v>40</v>
      </c>
      <c r="M70" s="103">
        <v>3</v>
      </c>
      <c r="N70" s="114">
        <v>43</v>
      </c>
      <c r="O70" s="102">
        <v>41</v>
      </c>
      <c r="P70" s="103">
        <v>5</v>
      </c>
      <c r="Q70" s="114">
        <v>46</v>
      </c>
      <c r="R70" s="102">
        <v>35</v>
      </c>
      <c r="S70" s="103">
        <v>1</v>
      </c>
      <c r="T70" s="114">
        <v>36</v>
      </c>
      <c r="U70" s="102">
        <v>52</v>
      </c>
      <c r="V70" s="103">
        <v>5</v>
      </c>
      <c r="W70" s="114">
        <v>57</v>
      </c>
      <c r="X70" s="102">
        <v>29</v>
      </c>
      <c r="Y70" s="103">
        <v>5</v>
      </c>
      <c r="Z70" s="114">
        <v>34</v>
      </c>
      <c r="AA70" s="102">
        <v>37</v>
      </c>
      <c r="AB70" s="103">
        <v>7</v>
      </c>
      <c r="AC70" s="114">
        <v>44</v>
      </c>
      <c r="AD70" s="102">
        <v>42</v>
      </c>
      <c r="AE70" s="103">
        <v>6</v>
      </c>
      <c r="AF70" s="114">
        <v>48</v>
      </c>
      <c r="AG70" s="102">
        <v>39</v>
      </c>
      <c r="AH70" s="103">
        <v>2</v>
      </c>
      <c r="AI70" s="114">
        <v>41</v>
      </c>
      <c r="AJ70" s="102">
        <v>31</v>
      </c>
      <c r="AK70" s="103">
        <v>4</v>
      </c>
      <c r="AL70" s="114">
        <v>35</v>
      </c>
      <c r="AM70" s="97">
        <v>455</v>
      </c>
      <c r="AN70" s="98">
        <v>55</v>
      </c>
      <c r="AO70" s="114">
        <v>510</v>
      </c>
    </row>
    <row r="71" spans="2:41" x14ac:dyDescent="0.2">
      <c r="B71" s="137" t="s">
        <v>68</v>
      </c>
      <c r="C71" s="102">
        <v>11</v>
      </c>
      <c r="D71" s="103">
        <v>25</v>
      </c>
      <c r="E71" s="114">
        <v>36</v>
      </c>
      <c r="F71" s="102">
        <v>15</v>
      </c>
      <c r="G71" s="103">
        <v>20</v>
      </c>
      <c r="H71" s="114">
        <v>35</v>
      </c>
      <c r="I71" s="102">
        <v>23</v>
      </c>
      <c r="J71" s="103">
        <v>22</v>
      </c>
      <c r="K71" s="114">
        <v>45</v>
      </c>
      <c r="L71" s="102">
        <v>20</v>
      </c>
      <c r="M71" s="103">
        <v>22</v>
      </c>
      <c r="N71" s="114">
        <v>42</v>
      </c>
      <c r="O71" s="102">
        <v>22</v>
      </c>
      <c r="P71" s="103">
        <v>28</v>
      </c>
      <c r="Q71" s="114">
        <v>50</v>
      </c>
      <c r="R71" s="102">
        <v>20</v>
      </c>
      <c r="S71" s="103">
        <v>33</v>
      </c>
      <c r="T71" s="114">
        <v>53</v>
      </c>
      <c r="U71" s="102">
        <v>24</v>
      </c>
      <c r="V71" s="103">
        <v>33</v>
      </c>
      <c r="W71" s="114">
        <v>57</v>
      </c>
      <c r="X71" s="102">
        <v>25</v>
      </c>
      <c r="Y71" s="103">
        <v>24</v>
      </c>
      <c r="Z71" s="114">
        <v>49</v>
      </c>
      <c r="AA71" s="102">
        <v>36</v>
      </c>
      <c r="AB71" s="103">
        <v>44</v>
      </c>
      <c r="AC71" s="114">
        <v>80</v>
      </c>
      <c r="AD71" s="102">
        <v>24</v>
      </c>
      <c r="AE71" s="103">
        <v>42</v>
      </c>
      <c r="AF71" s="114">
        <v>66</v>
      </c>
      <c r="AG71" s="102">
        <v>30</v>
      </c>
      <c r="AH71" s="103">
        <v>39</v>
      </c>
      <c r="AI71" s="114">
        <v>69</v>
      </c>
      <c r="AJ71" s="102">
        <v>25</v>
      </c>
      <c r="AK71" s="103">
        <v>35</v>
      </c>
      <c r="AL71" s="114">
        <v>60</v>
      </c>
      <c r="AM71" s="97">
        <v>275</v>
      </c>
      <c r="AN71" s="98">
        <v>367</v>
      </c>
      <c r="AO71" s="114">
        <v>642</v>
      </c>
    </row>
    <row r="72" spans="2:41" x14ac:dyDescent="0.2">
      <c r="B72" s="137" t="s">
        <v>69</v>
      </c>
      <c r="C72" s="102">
        <v>4</v>
      </c>
      <c r="D72" s="103">
        <v>11</v>
      </c>
      <c r="E72" s="114">
        <v>15</v>
      </c>
      <c r="F72" s="102">
        <v>5</v>
      </c>
      <c r="G72" s="103">
        <v>9</v>
      </c>
      <c r="H72" s="114">
        <v>14</v>
      </c>
      <c r="I72" s="102">
        <v>3</v>
      </c>
      <c r="J72" s="103">
        <v>8</v>
      </c>
      <c r="K72" s="114">
        <v>11</v>
      </c>
      <c r="L72" s="102">
        <v>2</v>
      </c>
      <c r="M72" s="103">
        <v>6</v>
      </c>
      <c r="N72" s="114">
        <v>8</v>
      </c>
      <c r="O72" s="102">
        <v>6</v>
      </c>
      <c r="P72" s="103">
        <v>15</v>
      </c>
      <c r="Q72" s="114">
        <v>21</v>
      </c>
      <c r="R72" s="102">
        <v>5</v>
      </c>
      <c r="S72" s="103">
        <v>23</v>
      </c>
      <c r="T72" s="114">
        <v>28</v>
      </c>
      <c r="U72" s="102">
        <v>6</v>
      </c>
      <c r="V72" s="103">
        <v>18</v>
      </c>
      <c r="W72" s="114">
        <v>24</v>
      </c>
      <c r="X72" s="102">
        <v>11</v>
      </c>
      <c r="Y72" s="103">
        <v>29</v>
      </c>
      <c r="Z72" s="114">
        <v>40</v>
      </c>
      <c r="AA72" s="102">
        <v>8</v>
      </c>
      <c r="AB72" s="103">
        <v>16</v>
      </c>
      <c r="AC72" s="114">
        <v>24</v>
      </c>
      <c r="AD72" s="102">
        <v>5</v>
      </c>
      <c r="AE72" s="103">
        <v>18</v>
      </c>
      <c r="AF72" s="114">
        <v>23</v>
      </c>
      <c r="AG72" s="102">
        <v>9</v>
      </c>
      <c r="AH72" s="103">
        <v>26</v>
      </c>
      <c r="AI72" s="114">
        <v>35</v>
      </c>
      <c r="AJ72" s="102">
        <v>7</v>
      </c>
      <c r="AK72" s="103">
        <v>10</v>
      </c>
      <c r="AL72" s="114">
        <v>17</v>
      </c>
      <c r="AM72" s="97">
        <v>71</v>
      </c>
      <c r="AN72" s="98">
        <v>189</v>
      </c>
      <c r="AO72" s="114">
        <v>260</v>
      </c>
    </row>
    <row r="73" spans="2:41" x14ac:dyDescent="0.2">
      <c r="B73" s="137" t="s">
        <v>70</v>
      </c>
      <c r="C73" s="102">
        <v>21</v>
      </c>
      <c r="D73" s="103">
        <v>3</v>
      </c>
      <c r="E73" s="114">
        <v>24</v>
      </c>
      <c r="F73" s="102">
        <v>22</v>
      </c>
      <c r="G73" s="103">
        <v>9</v>
      </c>
      <c r="H73" s="114">
        <v>31</v>
      </c>
      <c r="I73" s="102">
        <v>28</v>
      </c>
      <c r="J73" s="103">
        <v>4</v>
      </c>
      <c r="K73" s="114">
        <v>32</v>
      </c>
      <c r="L73" s="102">
        <v>15</v>
      </c>
      <c r="M73" s="103">
        <v>11</v>
      </c>
      <c r="N73" s="114">
        <v>26</v>
      </c>
      <c r="O73" s="102">
        <v>23</v>
      </c>
      <c r="P73" s="103">
        <v>9</v>
      </c>
      <c r="Q73" s="114">
        <v>32</v>
      </c>
      <c r="R73" s="102">
        <v>22</v>
      </c>
      <c r="S73" s="103">
        <v>4</v>
      </c>
      <c r="T73" s="114">
        <v>26</v>
      </c>
      <c r="U73" s="102">
        <v>22</v>
      </c>
      <c r="V73" s="103">
        <v>6</v>
      </c>
      <c r="W73" s="114">
        <v>28</v>
      </c>
      <c r="X73" s="102">
        <v>28</v>
      </c>
      <c r="Y73" s="103">
        <v>5</v>
      </c>
      <c r="Z73" s="114">
        <v>33</v>
      </c>
      <c r="AA73" s="102">
        <v>40</v>
      </c>
      <c r="AB73" s="103">
        <v>12</v>
      </c>
      <c r="AC73" s="114">
        <v>52</v>
      </c>
      <c r="AD73" s="102">
        <v>29</v>
      </c>
      <c r="AE73" s="103">
        <v>7</v>
      </c>
      <c r="AF73" s="114">
        <v>36</v>
      </c>
      <c r="AG73" s="102">
        <v>32</v>
      </c>
      <c r="AH73" s="103">
        <v>9</v>
      </c>
      <c r="AI73" s="114">
        <v>41</v>
      </c>
      <c r="AJ73" s="102">
        <v>33</v>
      </c>
      <c r="AK73" s="103">
        <v>10</v>
      </c>
      <c r="AL73" s="114">
        <v>43</v>
      </c>
      <c r="AM73" s="97">
        <v>315</v>
      </c>
      <c r="AN73" s="98">
        <v>89</v>
      </c>
      <c r="AO73" s="114">
        <v>404</v>
      </c>
    </row>
    <row r="74" spans="2:41" x14ac:dyDescent="0.2">
      <c r="B74" s="137" t="s">
        <v>71</v>
      </c>
      <c r="C74" s="102">
        <v>2</v>
      </c>
      <c r="D74" s="103">
        <v>6</v>
      </c>
      <c r="E74" s="114">
        <v>8</v>
      </c>
      <c r="F74" s="102">
        <v>1</v>
      </c>
      <c r="G74" s="103">
        <v>5</v>
      </c>
      <c r="H74" s="114">
        <v>6</v>
      </c>
      <c r="I74" s="102">
        <v>0</v>
      </c>
      <c r="J74" s="103">
        <v>6</v>
      </c>
      <c r="K74" s="114">
        <v>6</v>
      </c>
      <c r="L74" s="102">
        <v>3</v>
      </c>
      <c r="M74" s="103">
        <v>8</v>
      </c>
      <c r="N74" s="114">
        <v>11</v>
      </c>
      <c r="O74" s="102">
        <v>2</v>
      </c>
      <c r="P74" s="103">
        <v>5</v>
      </c>
      <c r="Q74" s="114">
        <v>7</v>
      </c>
      <c r="R74" s="102">
        <v>4</v>
      </c>
      <c r="S74" s="103">
        <v>6</v>
      </c>
      <c r="T74" s="114">
        <v>10</v>
      </c>
      <c r="U74" s="102">
        <v>6</v>
      </c>
      <c r="V74" s="103">
        <v>9</v>
      </c>
      <c r="W74" s="114">
        <v>15</v>
      </c>
      <c r="X74" s="102">
        <v>4</v>
      </c>
      <c r="Y74" s="103">
        <v>10</v>
      </c>
      <c r="Z74" s="114">
        <v>14</v>
      </c>
      <c r="AA74" s="102">
        <v>4</v>
      </c>
      <c r="AB74" s="103">
        <v>9</v>
      </c>
      <c r="AC74" s="114">
        <v>13</v>
      </c>
      <c r="AD74" s="102">
        <v>2</v>
      </c>
      <c r="AE74" s="103">
        <v>23</v>
      </c>
      <c r="AF74" s="114">
        <v>25</v>
      </c>
      <c r="AG74" s="102">
        <v>3</v>
      </c>
      <c r="AH74" s="103">
        <v>16</v>
      </c>
      <c r="AI74" s="114">
        <v>19</v>
      </c>
      <c r="AJ74" s="102">
        <v>1</v>
      </c>
      <c r="AK74" s="103">
        <v>11</v>
      </c>
      <c r="AL74" s="114">
        <v>12</v>
      </c>
      <c r="AM74" s="97">
        <v>32</v>
      </c>
      <c r="AN74" s="98">
        <v>114</v>
      </c>
      <c r="AO74" s="114">
        <v>146</v>
      </c>
    </row>
    <row r="75" spans="2:41" x14ac:dyDescent="0.2">
      <c r="B75" s="137" t="s">
        <v>72</v>
      </c>
      <c r="C75" s="102">
        <v>15</v>
      </c>
      <c r="D75" s="103">
        <v>21</v>
      </c>
      <c r="E75" s="114">
        <v>36</v>
      </c>
      <c r="F75" s="102">
        <v>10</v>
      </c>
      <c r="G75" s="103">
        <v>24</v>
      </c>
      <c r="H75" s="114">
        <v>34</v>
      </c>
      <c r="I75" s="102">
        <v>27</v>
      </c>
      <c r="J75" s="103">
        <v>24</v>
      </c>
      <c r="K75" s="114">
        <v>51</v>
      </c>
      <c r="L75" s="102">
        <v>14</v>
      </c>
      <c r="M75" s="103">
        <v>33</v>
      </c>
      <c r="N75" s="114">
        <v>47</v>
      </c>
      <c r="O75" s="102">
        <v>25</v>
      </c>
      <c r="P75" s="103">
        <v>31</v>
      </c>
      <c r="Q75" s="114">
        <v>56</v>
      </c>
      <c r="R75" s="102">
        <v>13</v>
      </c>
      <c r="S75" s="103">
        <v>28</v>
      </c>
      <c r="T75" s="114">
        <v>41</v>
      </c>
      <c r="U75" s="102">
        <v>19</v>
      </c>
      <c r="V75" s="103">
        <v>28</v>
      </c>
      <c r="W75" s="114">
        <v>47</v>
      </c>
      <c r="X75" s="102">
        <v>18</v>
      </c>
      <c r="Y75" s="103">
        <v>34</v>
      </c>
      <c r="Z75" s="114">
        <v>52</v>
      </c>
      <c r="AA75" s="102">
        <v>23</v>
      </c>
      <c r="AB75" s="103">
        <v>34</v>
      </c>
      <c r="AC75" s="114">
        <v>57</v>
      </c>
      <c r="AD75" s="102">
        <v>27</v>
      </c>
      <c r="AE75" s="103">
        <v>39</v>
      </c>
      <c r="AF75" s="114">
        <v>66</v>
      </c>
      <c r="AG75" s="102">
        <v>25</v>
      </c>
      <c r="AH75" s="103">
        <v>43</v>
      </c>
      <c r="AI75" s="114">
        <v>68</v>
      </c>
      <c r="AJ75" s="102">
        <v>14</v>
      </c>
      <c r="AK75" s="103">
        <v>39</v>
      </c>
      <c r="AL75" s="114">
        <v>53</v>
      </c>
      <c r="AM75" s="97">
        <v>230</v>
      </c>
      <c r="AN75" s="98">
        <v>378</v>
      </c>
      <c r="AO75" s="114">
        <v>608</v>
      </c>
    </row>
    <row r="76" spans="2:41" x14ac:dyDescent="0.2">
      <c r="B76" s="137" t="s">
        <v>73</v>
      </c>
      <c r="C76" s="102">
        <v>8</v>
      </c>
      <c r="D76" s="103">
        <v>19</v>
      </c>
      <c r="E76" s="114">
        <v>27</v>
      </c>
      <c r="F76" s="102">
        <v>3</v>
      </c>
      <c r="G76" s="103">
        <v>20</v>
      </c>
      <c r="H76" s="114">
        <v>23</v>
      </c>
      <c r="I76" s="102">
        <v>7</v>
      </c>
      <c r="J76" s="103">
        <v>17</v>
      </c>
      <c r="K76" s="114">
        <v>24</v>
      </c>
      <c r="L76" s="102">
        <v>14</v>
      </c>
      <c r="M76" s="103">
        <v>31</v>
      </c>
      <c r="N76" s="114">
        <v>45</v>
      </c>
      <c r="O76" s="102">
        <v>12</v>
      </c>
      <c r="P76" s="103">
        <v>45</v>
      </c>
      <c r="Q76" s="114">
        <v>57</v>
      </c>
      <c r="R76" s="102">
        <v>28</v>
      </c>
      <c r="S76" s="103">
        <v>47</v>
      </c>
      <c r="T76" s="114">
        <v>75</v>
      </c>
      <c r="U76" s="102">
        <v>15</v>
      </c>
      <c r="V76" s="103">
        <v>43</v>
      </c>
      <c r="W76" s="114">
        <v>58</v>
      </c>
      <c r="X76" s="102">
        <v>14</v>
      </c>
      <c r="Y76" s="103">
        <v>72</v>
      </c>
      <c r="Z76" s="114">
        <v>86</v>
      </c>
      <c r="AA76" s="102">
        <v>22</v>
      </c>
      <c r="AB76" s="103">
        <v>59</v>
      </c>
      <c r="AC76" s="114">
        <v>81</v>
      </c>
      <c r="AD76" s="102">
        <v>17</v>
      </c>
      <c r="AE76" s="103">
        <v>73</v>
      </c>
      <c r="AF76" s="114">
        <v>90</v>
      </c>
      <c r="AG76" s="102">
        <v>21</v>
      </c>
      <c r="AH76" s="103">
        <v>66</v>
      </c>
      <c r="AI76" s="114">
        <v>87</v>
      </c>
      <c r="AJ76" s="102">
        <v>23</v>
      </c>
      <c r="AK76" s="103">
        <v>55</v>
      </c>
      <c r="AL76" s="114">
        <v>78</v>
      </c>
      <c r="AM76" s="97">
        <v>184</v>
      </c>
      <c r="AN76" s="98">
        <v>547</v>
      </c>
      <c r="AO76" s="114">
        <v>731</v>
      </c>
    </row>
    <row r="77" spans="2:41" x14ac:dyDescent="0.2">
      <c r="B77" s="137" t="s">
        <v>74</v>
      </c>
      <c r="C77" s="102">
        <v>3</v>
      </c>
      <c r="D77" s="103">
        <v>16</v>
      </c>
      <c r="E77" s="114">
        <v>19</v>
      </c>
      <c r="F77" s="102">
        <v>2</v>
      </c>
      <c r="G77" s="103">
        <v>9</v>
      </c>
      <c r="H77" s="114">
        <v>11</v>
      </c>
      <c r="I77" s="102">
        <v>4</v>
      </c>
      <c r="J77" s="103">
        <v>17</v>
      </c>
      <c r="K77" s="114">
        <v>21</v>
      </c>
      <c r="L77" s="102">
        <v>5</v>
      </c>
      <c r="M77" s="103">
        <v>18</v>
      </c>
      <c r="N77" s="114">
        <v>23</v>
      </c>
      <c r="O77" s="102">
        <v>5</v>
      </c>
      <c r="P77" s="103">
        <v>32</v>
      </c>
      <c r="Q77" s="114">
        <v>37</v>
      </c>
      <c r="R77" s="102">
        <v>5</v>
      </c>
      <c r="S77" s="103">
        <v>38</v>
      </c>
      <c r="T77" s="114">
        <v>43</v>
      </c>
      <c r="U77" s="102">
        <v>7</v>
      </c>
      <c r="V77" s="103">
        <v>37</v>
      </c>
      <c r="W77" s="114">
        <v>44</v>
      </c>
      <c r="X77" s="102">
        <v>8</v>
      </c>
      <c r="Y77" s="103">
        <v>39</v>
      </c>
      <c r="Z77" s="114">
        <v>47</v>
      </c>
      <c r="AA77" s="102">
        <v>7</v>
      </c>
      <c r="AB77" s="103">
        <v>37</v>
      </c>
      <c r="AC77" s="114">
        <v>44</v>
      </c>
      <c r="AD77" s="102">
        <v>8</v>
      </c>
      <c r="AE77" s="103">
        <v>44</v>
      </c>
      <c r="AF77" s="114">
        <v>52</v>
      </c>
      <c r="AG77" s="102">
        <v>10</v>
      </c>
      <c r="AH77" s="103">
        <v>57</v>
      </c>
      <c r="AI77" s="114">
        <v>67</v>
      </c>
      <c r="AJ77" s="102">
        <v>4</v>
      </c>
      <c r="AK77" s="103">
        <v>38</v>
      </c>
      <c r="AL77" s="114">
        <v>42</v>
      </c>
      <c r="AM77" s="97">
        <v>68</v>
      </c>
      <c r="AN77" s="98">
        <v>382</v>
      </c>
      <c r="AO77" s="114">
        <v>450</v>
      </c>
    </row>
    <row r="78" spans="2:41" x14ac:dyDescent="0.2">
      <c r="B78" s="137" t="s">
        <v>75</v>
      </c>
      <c r="C78" s="102">
        <v>5</v>
      </c>
      <c r="D78" s="103">
        <v>14</v>
      </c>
      <c r="E78" s="114">
        <v>19</v>
      </c>
      <c r="F78" s="102">
        <v>2</v>
      </c>
      <c r="G78" s="103">
        <v>15</v>
      </c>
      <c r="H78" s="114">
        <v>17</v>
      </c>
      <c r="I78" s="102">
        <v>2</v>
      </c>
      <c r="J78" s="103">
        <v>20</v>
      </c>
      <c r="K78" s="114">
        <v>22</v>
      </c>
      <c r="L78" s="102">
        <v>6</v>
      </c>
      <c r="M78" s="103">
        <v>18</v>
      </c>
      <c r="N78" s="114">
        <v>24</v>
      </c>
      <c r="O78" s="102">
        <v>2</v>
      </c>
      <c r="P78" s="103">
        <v>16</v>
      </c>
      <c r="Q78" s="114">
        <v>18</v>
      </c>
      <c r="R78" s="102">
        <v>1</v>
      </c>
      <c r="S78" s="103">
        <v>35</v>
      </c>
      <c r="T78" s="114">
        <v>36</v>
      </c>
      <c r="U78" s="102">
        <v>4</v>
      </c>
      <c r="V78" s="103">
        <v>34</v>
      </c>
      <c r="W78" s="114">
        <v>38</v>
      </c>
      <c r="X78" s="102">
        <v>6</v>
      </c>
      <c r="Y78" s="103">
        <v>53</v>
      </c>
      <c r="Z78" s="114">
        <v>59</v>
      </c>
      <c r="AA78" s="102">
        <v>4</v>
      </c>
      <c r="AB78" s="103">
        <v>25</v>
      </c>
      <c r="AC78" s="114">
        <v>29</v>
      </c>
      <c r="AD78" s="102">
        <v>7</v>
      </c>
      <c r="AE78" s="103">
        <v>24</v>
      </c>
      <c r="AF78" s="114">
        <v>31</v>
      </c>
      <c r="AG78" s="102">
        <v>8</v>
      </c>
      <c r="AH78" s="103">
        <v>42</v>
      </c>
      <c r="AI78" s="114">
        <v>50</v>
      </c>
      <c r="AJ78" s="102">
        <v>4</v>
      </c>
      <c r="AK78" s="103">
        <v>36</v>
      </c>
      <c r="AL78" s="114">
        <v>40</v>
      </c>
      <c r="AM78" s="97">
        <v>51</v>
      </c>
      <c r="AN78" s="98">
        <v>332</v>
      </c>
      <c r="AO78" s="114">
        <v>383</v>
      </c>
    </row>
    <row r="79" spans="2:41" x14ac:dyDescent="0.2">
      <c r="B79" s="137" t="s">
        <v>76</v>
      </c>
      <c r="C79" s="102">
        <v>0</v>
      </c>
      <c r="D79" s="103">
        <v>8</v>
      </c>
      <c r="E79" s="114">
        <v>8</v>
      </c>
      <c r="F79" s="102">
        <v>2</v>
      </c>
      <c r="G79" s="103">
        <v>8</v>
      </c>
      <c r="H79" s="114">
        <v>10</v>
      </c>
      <c r="I79" s="102">
        <v>4</v>
      </c>
      <c r="J79" s="103">
        <v>8</v>
      </c>
      <c r="K79" s="114">
        <v>12</v>
      </c>
      <c r="L79" s="102">
        <v>6</v>
      </c>
      <c r="M79" s="103">
        <v>12</v>
      </c>
      <c r="N79" s="114">
        <v>18</v>
      </c>
      <c r="O79" s="102">
        <v>7</v>
      </c>
      <c r="P79" s="103">
        <v>14</v>
      </c>
      <c r="Q79" s="114">
        <v>21</v>
      </c>
      <c r="R79" s="102">
        <v>3</v>
      </c>
      <c r="S79" s="103">
        <v>18</v>
      </c>
      <c r="T79" s="114">
        <v>21</v>
      </c>
      <c r="U79" s="102">
        <v>3</v>
      </c>
      <c r="V79" s="103">
        <v>13</v>
      </c>
      <c r="W79" s="114">
        <v>16</v>
      </c>
      <c r="X79" s="102">
        <v>9</v>
      </c>
      <c r="Y79" s="103">
        <v>23</v>
      </c>
      <c r="Z79" s="114">
        <v>32</v>
      </c>
      <c r="AA79" s="102">
        <v>10</v>
      </c>
      <c r="AB79" s="103">
        <v>17</v>
      </c>
      <c r="AC79" s="114">
        <v>27</v>
      </c>
      <c r="AD79" s="102">
        <v>7</v>
      </c>
      <c r="AE79" s="103">
        <v>21</v>
      </c>
      <c r="AF79" s="114">
        <v>28</v>
      </c>
      <c r="AG79" s="102">
        <v>10</v>
      </c>
      <c r="AH79" s="103">
        <v>28</v>
      </c>
      <c r="AI79" s="114">
        <v>38</v>
      </c>
      <c r="AJ79" s="102">
        <v>8</v>
      </c>
      <c r="AK79" s="103">
        <v>16</v>
      </c>
      <c r="AL79" s="114">
        <v>24</v>
      </c>
      <c r="AM79" s="97">
        <v>69</v>
      </c>
      <c r="AN79" s="98">
        <v>186</v>
      </c>
      <c r="AO79" s="114">
        <v>255</v>
      </c>
    </row>
    <row r="80" spans="2:41" x14ac:dyDescent="0.2">
      <c r="B80" s="137" t="s">
        <v>77</v>
      </c>
      <c r="C80" s="102">
        <v>1</v>
      </c>
      <c r="D80" s="103">
        <v>1</v>
      </c>
      <c r="E80" s="114">
        <v>2</v>
      </c>
      <c r="F80" s="102">
        <v>0</v>
      </c>
      <c r="G80" s="103">
        <v>0</v>
      </c>
      <c r="H80" s="114">
        <v>0</v>
      </c>
      <c r="I80" s="102">
        <v>0</v>
      </c>
      <c r="J80" s="103">
        <v>0</v>
      </c>
      <c r="K80" s="114">
        <v>0</v>
      </c>
      <c r="L80" s="102">
        <v>0</v>
      </c>
      <c r="M80" s="103">
        <v>0</v>
      </c>
      <c r="N80" s="114">
        <v>0</v>
      </c>
      <c r="O80" s="102">
        <v>0</v>
      </c>
      <c r="P80" s="103">
        <v>1</v>
      </c>
      <c r="Q80" s="114">
        <v>1</v>
      </c>
      <c r="R80" s="102">
        <v>1</v>
      </c>
      <c r="S80" s="103">
        <v>1</v>
      </c>
      <c r="T80" s="114">
        <v>2</v>
      </c>
      <c r="U80" s="102">
        <v>0</v>
      </c>
      <c r="V80" s="103">
        <v>0</v>
      </c>
      <c r="W80" s="114">
        <v>0</v>
      </c>
      <c r="X80" s="102">
        <v>0</v>
      </c>
      <c r="Y80" s="103">
        <v>1</v>
      </c>
      <c r="Z80" s="114">
        <v>1</v>
      </c>
      <c r="AA80" s="102">
        <v>1</v>
      </c>
      <c r="AB80" s="103">
        <v>0</v>
      </c>
      <c r="AC80" s="114">
        <v>1</v>
      </c>
      <c r="AD80" s="102">
        <v>0</v>
      </c>
      <c r="AE80" s="103">
        <v>0</v>
      </c>
      <c r="AF80" s="114">
        <v>0</v>
      </c>
      <c r="AG80" s="102">
        <v>0</v>
      </c>
      <c r="AH80" s="103">
        <v>2</v>
      </c>
      <c r="AI80" s="114">
        <v>2</v>
      </c>
      <c r="AJ80" s="102">
        <v>1</v>
      </c>
      <c r="AK80" s="103">
        <v>0</v>
      </c>
      <c r="AL80" s="114">
        <v>1</v>
      </c>
      <c r="AM80" s="97">
        <v>4</v>
      </c>
      <c r="AN80" s="98">
        <v>6</v>
      </c>
      <c r="AO80" s="114">
        <v>10</v>
      </c>
    </row>
    <row r="81" spans="2:42" x14ac:dyDescent="0.2">
      <c r="B81" s="137" t="s">
        <v>78</v>
      </c>
      <c r="C81" s="102">
        <v>0</v>
      </c>
      <c r="D81" s="103">
        <v>0</v>
      </c>
      <c r="E81" s="114">
        <v>0</v>
      </c>
      <c r="F81" s="102">
        <v>0</v>
      </c>
      <c r="G81" s="103">
        <v>0</v>
      </c>
      <c r="H81" s="114">
        <v>0</v>
      </c>
      <c r="I81" s="102">
        <v>0</v>
      </c>
      <c r="J81" s="103">
        <v>0</v>
      </c>
      <c r="K81" s="114">
        <v>0</v>
      </c>
      <c r="L81" s="102">
        <v>0</v>
      </c>
      <c r="M81" s="103">
        <v>0</v>
      </c>
      <c r="N81" s="114">
        <v>0</v>
      </c>
      <c r="O81" s="102">
        <v>0</v>
      </c>
      <c r="P81" s="103">
        <v>0</v>
      </c>
      <c r="Q81" s="114">
        <v>0</v>
      </c>
      <c r="R81" s="102">
        <v>0</v>
      </c>
      <c r="S81" s="103">
        <v>0</v>
      </c>
      <c r="T81" s="114">
        <v>0</v>
      </c>
      <c r="U81" s="102">
        <v>0</v>
      </c>
      <c r="V81" s="103">
        <v>0</v>
      </c>
      <c r="W81" s="114">
        <v>0</v>
      </c>
      <c r="X81" s="102">
        <v>0</v>
      </c>
      <c r="Y81" s="103">
        <v>0</v>
      </c>
      <c r="Z81" s="114">
        <v>0</v>
      </c>
      <c r="AA81" s="102">
        <v>0</v>
      </c>
      <c r="AB81" s="103">
        <v>0</v>
      </c>
      <c r="AC81" s="114">
        <v>0</v>
      </c>
      <c r="AD81" s="102">
        <v>0</v>
      </c>
      <c r="AE81" s="103">
        <v>0</v>
      </c>
      <c r="AF81" s="114">
        <v>0</v>
      </c>
      <c r="AG81" s="102">
        <v>0</v>
      </c>
      <c r="AH81" s="103">
        <v>0</v>
      </c>
      <c r="AI81" s="114">
        <v>0</v>
      </c>
      <c r="AJ81" s="102">
        <v>0</v>
      </c>
      <c r="AK81" s="103">
        <v>0</v>
      </c>
      <c r="AL81" s="114">
        <v>0</v>
      </c>
      <c r="AM81" s="97">
        <v>0</v>
      </c>
      <c r="AN81" s="98">
        <v>0</v>
      </c>
      <c r="AO81" s="114">
        <v>0</v>
      </c>
    </row>
    <row r="82" spans="2:42" ht="15" x14ac:dyDescent="0.25">
      <c r="B82" s="68" t="s">
        <v>133</v>
      </c>
      <c r="C82" s="106">
        <v>210</v>
      </c>
      <c r="D82" s="107">
        <v>171</v>
      </c>
      <c r="E82" s="114">
        <v>381</v>
      </c>
      <c r="F82" s="106">
        <v>154</v>
      </c>
      <c r="G82" s="107">
        <v>181</v>
      </c>
      <c r="H82" s="114">
        <v>335</v>
      </c>
      <c r="I82" s="106">
        <v>212</v>
      </c>
      <c r="J82" s="107">
        <v>183</v>
      </c>
      <c r="K82" s="114">
        <v>395</v>
      </c>
      <c r="L82" s="106">
        <v>210</v>
      </c>
      <c r="M82" s="107">
        <v>209</v>
      </c>
      <c r="N82" s="114">
        <v>419</v>
      </c>
      <c r="O82" s="106">
        <v>239</v>
      </c>
      <c r="P82" s="107">
        <v>250</v>
      </c>
      <c r="Q82" s="114">
        <v>489</v>
      </c>
      <c r="R82" s="106">
        <v>240</v>
      </c>
      <c r="S82" s="107">
        <v>297</v>
      </c>
      <c r="T82" s="114">
        <v>537</v>
      </c>
      <c r="U82" s="106">
        <v>265</v>
      </c>
      <c r="V82" s="107">
        <v>273</v>
      </c>
      <c r="W82" s="114">
        <v>538</v>
      </c>
      <c r="X82" s="106">
        <v>276</v>
      </c>
      <c r="Y82" s="107">
        <v>355</v>
      </c>
      <c r="Z82" s="114">
        <v>631</v>
      </c>
      <c r="AA82" s="106">
        <v>280</v>
      </c>
      <c r="AB82" s="107">
        <v>303</v>
      </c>
      <c r="AC82" s="114">
        <v>583</v>
      </c>
      <c r="AD82" s="106">
        <v>299</v>
      </c>
      <c r="AE82" s="107">
        <v>349</v>
      </c>
      <c r="AF82" s="114">
        <v>648</v>
      </c>
      <c r="AG82" s="106">
        <v>276</v>
      </c>
      <c r="AH82" s="107">
        <v>387</v>
      </c>
      <c r="AI82" s="114">
        <v>663</v>
      </c>
      <c r="AJ82" s="106">
        <v>243</v>
      </c>
      <c r="AK82" s="107">
        <v>304</v>
      </c>
      <c r="AL82" s="114">
        <v>547</v>
      </c>
      <c r="AM82" s="106">
        <v>2904</v>
      </c>
      <c r="AN82" s="107">
        <v>3262</v>
      </c>
      <c r="AO82" s="119">
        <v>6166</v>
      </c>
      <c r="AP82" s="229"/>
    </row>
    <row r="83" spans="2:42" x14ac:dyDescent="0.2">
      <c r="B83" s="171" t="s">
        <v>134</v>
      </c>
      <c r="C83" s="171"/>
      <c r="D83" s="171"/>
      <c r="E83" s="171"/>
      <c r="F83" s="171"/>
      <c r="G83" s="171"/>
      <c r="H83" s="171"/>
      <c r="I83" s="171"/>
      <c r="J83" s="171"/>
      <c r="K83" s="171"/>
      <c r="L83" s="171"/>
      <c r="M83" s="171"/>
      <c r="N83" s="171"/>
    </row>
    <row r="84" spans="2:42" x14ac:dyDescent="0.2">
      <c r="B84" s="173" t="s">
        <v>135</v>
      </c>
      <c r="C84" s="174"/>
      <c r="D84" s="174"/>
      <c r="E84" s="174"/>
      <c r="F84" s="174"/>
      <c r="G84" s="48"/>
      <c r="H84" s="48"/>
      <c r="I84" s="48"/>
      <c r="J84" s="48"/>
      <c r="K84" s="48"/>
      <c r="L84" s="48"/>
      <c r="M84" s="48"/>
      <c r="N84" s="48"/>
    </row>
    <row r="85" spans="2:42" ht="12.75" customHeight="1" x14ac:dyDescent="0.2">
      <c r="B85" s="230" t="s">
        <v>151</v>
      </c>
      <c r="C85" s="230"/>
      <c r="D85" s="230"/>
      <c r="E85" s="230"/>
      <c r="F85" s="230"/>
      <c r="G85" s="230"/>
      <c r="H85" s="230"/>
      <c r="I85" s="230"/>
      <c r="J85" s="230"/>
      <c r="K85" s="230"/>
      <c r="L85" s="230"/>
      <c r="M85" s="230"/>
      <c r="N85" s="230"/>
      <c r="O85" s="230"/>
      <c r="P85" s="230"/>
      <c r="Q85" s="230"/>
      <c r="R85" s="230"/>
      <c r="S85" s="230"/>
      <c r="T85" s="230"/>
      <c r="U85" s="230"/>
      <c r="V85" s="230"/>
      <c r="W85" s="230"/>
      <c r="X85" s="230"/>
      <c r="Y85" s="230"/>
    </row>
    <row r="86" spans="2:42" x14ac:dyDescent="0.2">
      <c r="B86" s="14"/>
      <c r="C86" s="145"/>
      <c r="D86" s="145"/>
      <c r="E86" s="145"/>
      <c r="F86" s="145"/>
      <c r="G86" s="145"/>
      <c r="H86" s="145"/>
      <c r="I86" s="145"/>
      <c r="J86" s="145"/>
      <c r="K86" s="145"/>
      <c r="L86" s="145"/>
      <c r="M86" s="145"/>
      <c r="N86" s="145"/>
    </row>
    <row r="87" spans="2:42" x14ac:dyDescent="0.2">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row>
  </sheetData>
  <mergeCells count="15">
    <mergeCell ref="AJ5:AL5"/>
    <mergeCell ref="AM5:AO5"/>
    <mergeCell ref="B85:Y85"/>
    <mergeCell ref="R5:T5"/>
    <mergeCell ref="U5:W5"/>
    <mergeCell ref="X5:Z5"/>
    <mergeCell ref="AA5:AC5"/>
    <mergeCell ref="AD5:AF5"/>
    <mergeCell ref="AG5:AI5"/>
    <mergeCell ref="B5:B6"/>
    <mergeCell ref="C5:E5"/>
    <mergeCell ref="F5:H5"/>
    <mergeCell ref="I5:K5"/>
    <mergeCell ref="L5:N5"/>
    <mergeCell ref="O5:Q5"/>
  </mergeCells>
  <printOptions horizontalCentered="1"/>
  <pageMargins left="0" right="0" top="0.78740157480314965" bottom="0.98425196850393704" header="0" footer="0"/>
  <pageSetup scale="63" fitToWidth="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77"/>
  <sheetViews>
    <sheetView showGridLines="0" zoomScaleNormal="100" workbookViewId="0"/>
  </sheetViews>
  <sheetFormatPr baseColWidth="10" defaultRowHeight="12.75" x14ac:dyDescent="0.2"/>
  <cols>
    <col min="1" max="1" width="2.7109375" style="145" customWidth="1"/>
    <col min="2" max="2" width="51.5703125" style="145" bestFit="1" customWidth="1"/>
    <col min="3" max="16384" width="11.42578125" style="145"/>
  </cols>
  <sheetData>
    <row r="1" spans="2:54" ht="15.75" x14ac:dyDescent="0.2">
      <c r="B1" s="74" t="s">
        <v>154</v>
      </c>
      <c r="C1" s="75"/>
      <c r="D1" s="76"/>
      <c r="E1" s="76"/>
      <c r="F1" s="76"/>
      <c r="G1" s="76"/>
      <c r="H1" s="76"/>
      <c r="I1" s="76"/>
      <c r="J1" s="50"/>
      <c r="K1" s="50"/>
      <c r="L1" s="50"/>
      <c r="M1" s="50"/>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row>
    <row r="2" spans="2:54" ht="15.75" x14ac:dyDescent="0.25">
      <c r="B2" s="77" t="s">
        <v>2</v>
      </c>
      <c r="C2" s="78"/>
      <c r="D2" s="79"/>
      <c r="E2" s="79"/>
      <c r="F2" s="79"/>
      <c r="G2" s="79"/>
      <c r="H2" s="79"/>
      <c r="I2" s="79"/>
      <c r="J2" s="50"/>
      <c r="K2" s="50"/>
      <c r="L2" s="50"/>
      <c r="M2" s="50"/>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row>
    <row r="3" spans="2:54" x14ac:dyDescent="0.2">
      <c r="B3" s="80"/>
      <c r="C3" s="80"/>
      <c r="D3" s="110"/>
      <c r="E3" s="81"/>
      <c r="F3" s="81"/>
      <c r="G3" s="82"/>
      <c r="H3" s="82"/>
      <c r="I3" s="82"/>
      <c r="J3" s="82"/>
      <c r="K3" s="82"/>
      <c r="L3" s="82"/>
      <c r="M3" s="82"/>
      <c r="N3" s="83"/>
      <c r="O3" s="83"/>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5"/>
      <c r="AT3" s="85"/>
      <c r="AU3" s="85"/>
      <c r="AV3" s="85"/>
      <c r="AW3" s="85"/>
      <c r="AX3" s="85"/>
      <c r="AY3" s="85"/>
      <c r="AZ3" s="85"/>
      <c r="BA3" s="85"/>
      <c r="BB3" s="85"/>
    </row>
    <row r="4" spans="2:54" x14ac:dyDescent="0.2">
      <c r="B4" s="86" t="s">
        <v>89</v>
      </c>
      <c r="C4" s="89" t="s">
        <v>4</v>
      </c>
      <c r="D4" s="87"/>
      <c r="E4" s="87"/>
      <c r="F4" s="88"/>
      <c r="G4" s="89" t="s">
        <v>5</v>
      </c>
      <c r="H4" s="87"/>
      <c r="I4" s="87"/>
      <c r="J4" s="88"/>
      <c r="K4" s="89" t="s">
        <v>6</v>
      </c>
      <c r="L4" s="87"/>
      <c r="M4" s="87"/>
      <c r="N4" s="88"/>
      <c r="O4" s="89" t="s">
        <v>7</v>
      </c>
      <c r="P4" s="87"/>
      <c r="Q4" s="87"/>
      <c r="R4" s="88"/>
      <c r="S4" s="89" t="s">
        <v>8</v>
      </c>
      <c r="T4" s="87"/>
      <c r="U4" s="87"/>
      <c r="V4" s="88"/>
      <c r="W4" s="89" t="s">
        <v>9</v>
      </c>
      <c r="X4" s="87"/>
      <c r="Y4" s="87"/>
      <c r="Z4" s="88"/>
      <c r="AA4" s="89" t="s">
        <v>10</v>
      </c>
      <c r="AB4" s="87"/>
      <c r="AC4" s="87"/>
      <c r="AD4" s="88"/>
      <c r="AE4" s="89" t="s">
        <v>11</v>
      </c>
      <c r="AF4" s="87"/>
      <c r="AG4" s="87"/>
      <c r="AH4" s="88"/>
      <c r="AI4" s="89" t="s">
        <v>12</v>
      </c>
      <c r="AJ4" s="87"/>
      <c r="AK4" s="87"/>
      <c r="AL4" s="88"/>
      <c r="AM4" s="89" t="s">
        <v>13</v>
      </c>
      <c r="AN4" s="87"/>
      <c r="AO4" s="87"/>
      <c r="AP4" s="88"/>
      <c r="AQ4" s="89" t="s">
        <v>14</v>
      </c>
      <c r="AR4" s="87"/>
      <c r="AS4" s="87"/>
      <c r="AT4" s="88"/>
      <c r="AU4" s="89" t="s">
        <v>15</v>
      </c>
      <c r="AV4" s="87"/>
      <c r="AW4" s="87"/>
      <c r="AX4" s="88"/>
      <c r="AY4" s="89" t="s">
        <v>155</v>
      </c>
      <c r="AZ4" s="87"/>
      <c r="BA4" s="87"/>
      <c r="BB4" s="88"/>
    </row>
    <row r="5" spans="2:54" s="164" customFormat="1" x14ac:dyDescent="0.2">
      <c r="B5" s="90"/>
      <c r="C5" s="141" t="s">
        <v>58</v>
      </c>
      <c r="D5" s="141" t="s">
        <v>59</v>
      </c>
      <c r="E5" s="141" t="s">
        <v>32</v>
      </c>
      <c r="F5" s="113" t="s">
        <v>61</v>
      </c>
      <c r="G5" s="141" t="s">
        <v>58</v>
      </c>
      <c r="H5" s="141" t="s">
        <v>59</v>
      </c>
      <c r="I5" s="141" t="s">
        <v>32</v>
      </c>
      <c r="J5" s="113" t="s">
        <v>61</v>
      </c>
      <c r="K5" s="141" t="s">
        <v>58</v>
      </c>
      <c r="L5" s="141" t="s">
        <v>59</v>
      </c>
      <c r="M5" s="141" t="s">
        <v>32</v>
      </c>
      <c r="N5" s="113" t="s">
        <v>61</v>
      </c>
      <c r="O5" s="141" t="s">
        <v>58</v>
      </c>
      <c r="P5" s="141" t="s">
        <v>59</v>
      </c>
      <c r="Q5" s="141" t="s">
        <v>32</v>
      </c>
      <c r="R5" s="113" t="s">
        <v>61</v>
      </c>
      <c r="S5" s="141" t="s">
        <v>58</v>
      </c>
      <c r="T5" s="141" t="s">
        <v>59</v>
      </c>
      <c r="U5" s="141" t="s">
        <v>32</v>
      </c>
      <c r="V5" s="113" t="s">
        <v>61</v>
      </c>
      <c r="W5" s="141" t="s">
        <v>58</v>
      </c>
      <c r="X5" s="141" t="s">
        <v>59</v>
      </c>
      <c r="Y5" s="141" t="s">
        <v>32</v>
      </c>
      <c r="Z5" s="113" t="s">
        <v>61</v>
      </c>
      <c r="AA5" s="141" t="s">
        <v>58</v>
      </c>
      <c r="AB5" s="141" t="s">
        <v>59</v>
      </c>
      <c r="AC5" s="141" t="s">
        <v>32</v>
      </c>
      <c r="AD5" s="113" t="s">
        <v>61</v>
      </c>
      <c r="AE5" s="141" t="s">
        <v>58</v>
      </c>
      <c r="AF5" s="141" t="s">
        <v>59</v>
      </c>
      <c r="AG5" s="141" t="s">
        <v>32</v>
      </c>
      <c r="AH5" s="113" t="s">
        <v>61</v>
      </c>
      <c r="AI5" s="141" t="s">
        <v>58</v>
      </c>
      <c r="AJ5" s="141" t="s">
        <v>59</v>
      </c>
      <c r="AK5" s="141" t="s">
        <v>32</v>
      </c>
      <c r="AL5" s="113" t="s">
        <v>61</v>
      </c>
      <c r="AM5" s="141" t="s">
        <v>58</v>
      </c>
      <c r="AN5" s="141" t="s">
        <v>59</v>
      </c>
      <c r="AO5" s="141" t="s">
        <v>32</v>
      </c>
      <c r="AP5" s="113" t="s">
        <v>61</v>
      </c>
      <c r="AQ5" s="141" t="s">
        <v>58</v>
      </c>
      <c r="AR5" s="141" t="s">
        <v>59</v>
      </c>
      <c r="AS5" s="141" t="s">
        <v>32</v>
      </c>
      <c r="AT5" s="113" t="s">
        <v>61</v>
      </c>
      <c r="AU5" s="141" t="s">
        <v>58</v>
      </c>
      <c r="AV5" s="141" t="s">
        <v>59</v>
      </c>
      <c r="AW5" s="141" t="s">
        <v>32</v>
      </c>
      <c r="AX5" s="113" t="s">
        <v>61</v>
      </c>
      <c r="AY5" s="141" t="s">
        <v>58</v>
      </c>
      <c r="AZ5" s="141" t="s">
        <v>59</v>
      </c>
      <c r="BA5" s="141" t="s">
        <v>32</v>
      </c>
      <c r="BB5" s="113" t="s">
        <v>61</v>
      </c>
    </row>
    <row r="6" spans="2:54" ht="21.75" customHeight="1" x14ac:dyDescent="0.2">
      <c r="B6" s="165" t="s">
        <v>126</v>
      </c>
      <c r="C6" s="166"/>
      <c r="D6" s="167"/>
      <c r="E6" s="168"/>
      <c r="F6" s="169"/>
      <c r="G6" s="166"/>
      <c r="H6" s="167"/>
      <c r="I6" s="168"/>
      <c r="J6" s="169"/>
      <c r="K6" s="166"/>
      <c r="L6" s="167"/>
      <c r="M6" s="168"/>
      <c r="N6" s="169"/>
      <c r="O6" s="166"/>
      <c r="P6" s="167"/>
      <c r="Q6" s="168"/>
      <c r="R6" s="169"/>
      <c r="S6" s="166"/>
      <c r="T6" s="167"/>
      <c r="U6" s="168"/>
      <c r="V6" s="169"/>
      <c r="W6" s="166"/>
      <c r="X6" s="167"/>
      <c r="Y6" s="168"/>
      <c r="Z6" s="169"/>
      <c r="AA6" s="166"/>
      <c r="AB6" s="167"/>
      <c r="AC6" s="168"/>
      <c r="AD6" s="169"/>
      <c r="AE6" s="166"/>
      <c r="AF6" s="167"/>
      <c r="AG6" s="168"/>
      <c r="AH6" s="169"/>
      <c r="AI6" s="166"/>
      <c r="AJ6" s="167"/>
      <c r="AK6" s="168"/>
      <c r="AL6" s="169"/>
      <c r="AM6" s="166"/>
      <c r="AN6" s="167"/>
      <c r="AO6" s="168"/>
      <c r="AP6" s="169"/>
      <c r="AQ6" s="166"/>
      <c r="AR6" s="167"/>
      <c r="AS6" s="168"/>
      <c r="AT6" s="169"/>
      <c r="AU6" s="166"/>
      <c r="AV6" s="167"/>
      <c r="AW6" s="168"/>
      <c r="AX6" s="169"/>
      <c r="AY6" s="166"/>
      <c r="AZ6" s="167"/>
      <c r="BA6" s="168"/>
      <c r="BB6" s="169"/>
    </row>
    <row r="7" spans="2:54" ht="16.5" customHeight="1" x14ac:dyDescent="0.2">
      <c r="B7" s="136" t="s">
        <v>90</v>
      </c>
      <c r="C7" s="97">
        <v>48</v>
      </c>
      <c r="D7" s="98">
        <v>29</v>
      </c>
      <c r="E7" s="98">
        <v>6</v>
      </c>
      <c r="F7" s="114">
        <v>83</v>
      </c>
      <c r="G7" s="97">
        <v>29</v>
      </c>
      <c r="H7" s="98">
        <v>24</v>
      </c>
      <c r="I7" s="98">
        <v>9</v>
      </c>
      <c r="J7" s="114">
        <v>62</v>
      </c>
      <c r="K7" s="97">
        <v>55</v>
      </c>
      <c r="L7" s="98">
        <v>46</v>
      </c>
      <c r="M7" s="98">
        <v>6</v>
      </c>
      <c r="N7" s="114">
        <v>107</v>
      </c>
      <c r="O7" s="97">
        <v>57</v>
      </c>
      <c r="P7" s="98">
        <v>35</v>
      </c>
      <c r="Q7" s="98">
        <v>6</v>
      </c>
      <c r="R7" s="114">
        <v>98</v>
      </c>
      <c r="S7" s="97">
        <v>54</v>
      </c>
      <c r="T7" s="98">
        <v>34</v>
      </c>
      <c r="U7" s="98">
        <v>6</v>
      </c>
      <c r="V7" s="114">
        <v>94</v>
      </c>
      <c r="W7" s="97">
        <v>124</v>
      </c>
      <c r="X7" s="98">
        <v>41</v>
      </c>
      <c r="Y7" s="98">
        <v>3</v>
      </c>
      <c r="Z7" s="114">
        <v>168</v>
      </c>
      <c r="AA7" s="97">
        <v>95</v>
      </c>
      <c r="AB7" s="98">
        <v>31</v>
      </c>
      <c r="AC7" s="98">
        <v>12</v>
      </c>
      <c r="AD7" s="114">
        <v>138</v>
      </c>
      <c r="AE7" s="97">
        <v>78</v>
      </c>
      <c r="AF7" s="98">
        <v>34</v>
      </c>
      <c r="AG7" s="98">
        <v>10</v>
      </c>
      <c r="AH7" s="114">
        <v>122</v>
      </c>
      <c r="AI7" s="97">
        <v>66</v>
      </c>
      <c r="AJ7" s="98">
        <v>31</v>
      </c>
      <c r="AK7" s="98">
        <v>7</v>
      </c>
      <c r="AL7" s="114">
        <v>104</v>
      </c>
      <c r="AM7" s="97">
        <v>83</v>
      </c>
      <c r="AN7" s="98">
        <v>30</v>
      </c>
      <c r="AO7" s="98">
        <v>12</v>
      </c>
      <c r="AP7" s="114">
        <v>125</v>
      </c>
      <c r="AQ7" s="97">
        <v>87</v>
      </c>
      <c r="AR7" s="98">
        <v>31</v>
      </c>
      <c r="AS7" s="98">
        <v>14</v>
      </c>
      <c r="AT7" s="114">
        <v>132</v>
      </c>
      <c r="AU7" s="97">
        <v>81</v>
      </c>
      <c r="AV7" s="98">
        <v>30</v>
      </c>
      <c r="AW7" s="98">
        <v>16</v>
      </c>
      <c r="AX7" s="114">
        <v>127</v>
      </c>
      <c r="AY7" s="97">
        <v>857</v>
      </c>
      <c r="AZ7" s="98">
        <v>396</v>
      </c>
      <c r="BA7" s="98">
        <v>107</v>
      </c>
      <c r="BB7" s="114">
        <v>1360</v>
      </c>
    </row>
    <row r="8" spans="2:54" x14ac:dyDescent="0.2">
      <c r="B8" s="137" t="s">
        <v>91</v>
      </c>
      <c r="C8" s="102">
        <v>30</v>
      </c>
      <c r="D8" s="103">
        <v>68</v>
      </c>
      <c r="E8" s="103">
        <v>13</v>
      </c>
      <c r="F8" s="114">
        <v>111</v>
      </c>
      <c r="G8" s="102">
        <v>36</v>
      </c>
      <c r="H8" s="103">
        <v>71</v>
      </c>
      <c r="I8" s="103">
        <v>5</v>
      </c>
      <c r="J8" s="114">
        <v>112</v>
      </c>
      <c r="K8" s="102">
        <v>40</v>
      </c>
      <c r="L8" s="103">
        <v>70</v>
      </c>
      <c r="M8" s="103">
        <v>13</v>
      </c>
      <c r="N8" s="170">
        <v>123</v>
      </c>
      <c r="O8" s="102">
        <v>56</v>
      </c>
      <c r="P8" s="103">
        <v>72</v>
      </c>
      <c r="Q8" s="103">
        <v>6</v>
      </c>
      <c r="R8" s="170">
        <v>134</v>
      </c>
      <c r="S8" s="102">
        <v>31</v>
      </c>
      <c r="T8" s="103">
        <v>50</v>
      </c>
      <c r="U8" s="103">
        <v>14</v>
      </c>
      <c r="V8" s="170">
        <v>95</v>
      </c>
      <c r="W8" s="102">
        <v>102</v>
      </c>
      <c r="X8" s="103">
        <v>70</v>
      </c>
      <c r="Y8" s="103">
        <v>7</v>
      </c>
      <c r="Z8" s="170">
        <v>179</v>
      </c>
      <c r="AA8" s="102">
        <v>66</v>
      </c>
      <c r="AB8" s="103">
        <v>62</v>
      </c>
      <c r="AC8" s="103">
        <v>9</v>
      </c>
      <c r="AD8" s="170">
        <v>137</v>
      </c>
      <c r="AE8" s="102">
        <v>72</v>
      </c>
      <c r="AF8" s="103">
        <v>64</v>
      </c>
      <c r="AG8" s="103">
        <v>15</v>
      </c>
      <c r="AH8" s="170">
        <v>151</v>
      </c>
      <c r="AI8" s="102">
        <v>68</v>
      </c>
      <c r="AJ8" s="103">
        <v>79</v>
      </c>
      <c r="AK8" s="103">
        <v>11</v>
      </c>
      <c r="AL8" s="170">
        <v>158</v>
      </c>
      <c r="AM8" s="102">
        <v>76</v>
      </c>
      <c r="AN8" s="103">
        <v>96</v>
      </c>
      <c r="AO8" s="103">
        <v>10</v>
      </c>
      <c r="AP8" s="170">
        <v>182</v>
      </c>
      <c r="AQ8" s="102">
        <v>81</v>
      </c>
      <c r="AR8" s="103">
        <v>98</v>
      </c>
      <c r="AS8" s="103">
        <v>14</v>
      </c>
      <c r="AT8" s="170">
        <v>193</v>
      </c>
      <c r="AU8" s="102">
        <v>69</v>
      </c>
      <c r="AV8" s="103">
        <v>59</v>
      </c>
      <c r="AW8" s="103">
        <v>13</v>
      </c>
      <c r="AX8" s="170">
        <v>141</v>
      </c>
      <c r="AY8" s="97">
        <v>727</v>
      </c>
      <c r="AZ8" s="98">
        <v>859</v>
      </c>
      <c r="BA8" s="98">
        <v>130</v>
      </c>
      <c r="BB8" s="170">
        <v>1716</v>
      </c>
    </row>
    <row r="9" spans="2:54" x14ac:dyDescent="0.2">
      <c r="B9" s="137" t="s">
        <v>92</v>
      </c>
      <c r="C9" s="102">
        <v>53</v>
      </c>
      <c r="D9" s="103">
        <v>79</v>
      </c>
      <c r="E9" s="103">
        <v>6</v>
      </c>
      <c r="F9" s="114">
        <v>138</v>
      </c>
      <c r="G9" s="102">
        <v>67</v>
      </c>
      <c r="H9" s="103">
        <v>99</v>
      </c>
      <c r="I9" s="103">
        <v>15</v>
      </c>
      <c r="J9" s="114">
        <v>181</v>
      </c>
      <c r="K9" s="102">
        <v>103</v>
      </c>
      <c r="L9" s="103">
        <v>174</v>
      </c>
      <c r="M9" s="103">
        <v>8</v>
      </c>
      <c r="N9" s="170">
        <v>285</v>
      </c>
      <c r="O9" s="102">
        <v>108</v>
      </c>
      <c r="P9" s="103">
        <v>152</v>
      </c>
      <c r="Q9" s="103">
        <v>12</v>
      </c>
      <c r="R9" s="170">
        <v>272</v>
      </c>
      <c r="S9" s="102">
        <v>81</v>
      </c>
      <c r="T9" s="103">
        <v>117</v>
      </c>
      <c r="U9" s="103">
        <v>12</v>
      </c>
      <c r="V9" s="170">
        <v>210</v>
      </c>
      <c r="W9" s="102">
        <v>232</v>
      </c>
      <c r="X9" s="103">
        <v>120</v>
      </c>
      <c r="Y9" s="103">
        <v>17</v>
      </c>
      <c r="Z9" s="170">
        <v>369</v>
      </c>
      <c r="AA9" s="102">
        <v>177</v>
      </c>
      <c r="AB9" s="103">
        <v>104</v>
      </c>
      <c r="AC9" s="103">
        <v>16</v>
      </c>
      <c r="AD9" s="170">
        <v>297</v>
      </c>
      <c r="AE9" s="102">
        <v>207</v>
      </c>
      <c r="AF9" s="103">
        <v>120</v>
      </c>
      <c r="AG9" s="103">
        <v>13</v>
      </c>
      <c r="AH9" s="170">
        <v>340</v>
      </c>
      <c r="AI9" s="102">
        <v>175</v>
      </c>
      <c r="AJ9" s="103">
        <v>119</v>
      </c>
      <c r="AK9" s="103">
        <v>18</v>
      </c>
      <c r="AL9" s="170">
        <v>312</v>
      </c>
      <c r="AM9" s="102">
        <v>198</v>
      </c>
      <c r="AN9" s="103">
        <v>132</v>
      </c>
      <c r="AO9" s="103">
        <v>21</v>
      </c>
      <c r="AP9" s="170">
        <v>351</v>
      </c>
      <c r="AQ9" s="102">
        <v>161</v>
      </c>
      <c r="AR9" s="103">
        <v>117</v>
      </c>
      <c r="AS9" s="103">
        <v>23</v>
      </c>
      <c r="AT9" s="170">
        <v>301</v>
      </c>
      <c r="AU9" s="102">
        <v>158</v>
      </c>
      <c r="AV9" s="103">
        <v>82</v>
      </c>
      <c r="AW9" s="103">
        <v>23</v>
      </c>
      <c r="AX9" s="170">
        <v>263</v>
      </c>
      <c r="AY9" s="97">
        <v>1720</v>
      </c>
      <c r="AZ9" s="98">
        <v>1415</v>
      </c>
      <c r="BA9" s="98">
        <v>184</v>
      </c>
      <c r="BB9" s="170">
        <v>3319</v>
      </c>
    </row>
    <row r="10" spans="2:54" x14ac:dyDescent="0.2">
      <c r="B10" s="137" t="s">
        <v>93</v>
      </c>
      <c r="C10" s="102">
        <v>65</v>
      </c>
      <c r="D10" s="103">
        <v>43</v>
      </c>
      <c r="E10" s="103">
        <v>1</v>
      </c>
      <c r="F10" s="114">
        <v>109</v>
      </c>
      <c r="G10" s="102">
        <v>43</v>
      </c>
      <c r="H10" s="103">
        <v>41</v>
      </c>
      <c r="I10" s="103"/>
      <c r="J10" s="114">
        <v>84</v>
      </c>
      <c r="K10" s="102">
        <v>33</v>
      </c>
      <c r="L10" s="103">
        <v>51</v>
      </c>
      <c r="M10" s="103">
        <v>3</v>
      </c>
      <c r="N10" s="170">
        <v>87</v>
      </c>
      <c r="O10" s="102">
        <v>44</v>
      </c>
      <c r="P10" s="103">
        <v>24</v>
      </c>
      <c r="Q10" s="103">
        <v>1</v>
      </c>
      <c r="R10" s="170">
        <v>69</v>
      </c>
      <c r="S10" s="102">
        <v>41</v>
      </c>
      <c r="T10" s="103">
        <v>27</v>
      </c>
      <c r="U10" s="103">
        <v>4</v>
      </c>
      <c r="V10" s="170">
        <v>72</v>
      </c>
      <c r="W10" s="102">
        <v>114</v>
      </c>
      <c r="X10" s="103">
        <v>52</v>
      </c>
      <c r="Y10" s="103"/>
      <c r="Z10" s="170">
        <v>166</v>
      </c>
      <c r="AA10" s="102">
        <v>101</v>
      </c>
      <c r="AB10" s="103">
        <v>43</v>
      </c>
      <c r="AC10" s="103"/>
      <c r="AD10" s="170">
        <v>144</v>
      </c>
      <c r="AE10" s="102">
        <v>118</v>
      </c>
      <c r="AF10" s="103">
        <v>43</v>
      </c>
      <c r="AG10" s="103">
        <v>2</v>
      </c>
      <c r="AH10" s="170">
        <v>163</v>
      </c>
      <c r="AI10" s="102">
        <v>105</v>
      </c>
      <c r="AJ10" s="103">
        <v>47</v>
      </c>
      <c r="AK10" s="103">
        <v>1</v>
      </c>
      <c r="AL10" s="170">
        <v>153</v>
      </c>
      <c r="AM10" s="102">
        <v>117</v>
      </c>
      <c r="AN10" s="103">
        <v>41</v>
      </c>
      <c r="AO10" s="103"/>
      <c r="AP10" s="170">
        <v>158</v>
      </c>
      <c r="AQ10" s="102">
        <v>106</v>
      </c>
      <c r="AR10" s="103">
        <v>50</v>
      </c>
      <c r="AS10" s="103"/>
      <c r="AT10" s="170">
        <v>156</v>
      </c>
      <c r="AU10" s="102">
        <v>102</v>
      </c>
      <c r="AV10" s="103">
        <v>29</v>
      </c>
      <c r="AW10" s="103">
        <v>1</v>
      </c>
      <c r="AX10" s="170">
        <v>132</v>
      </c>
      <c r="AY10" s="97">
        <v>989</v>
      </c>
      <c r="AZ10" s="98">
        <v>491</v>
      </c>
      <c r="BA10" s="98">
        <v>13</v>
      </c>
      <c r="BB10" s="170">
        <v>1493</v>
      </c>
    </row>
    <row r="11" spans="2:54" x14ac:dyDescent="0.2">
      <c r="B11" s="137" t="s">
        <v>94</v>
      </c>
      <c r="C11" s="102">
        <v>107</v>
      </c>
      <c r="D11" s="103">
        <v>105</v>
      </c>
      <c r="E11" s="103">
        <v>3</v>
      </c>
      <c r="F11" s="114">
        <v>215</v>
      </c>
      <c r="G11" s="102">
        <v>112</v>
      </c>
      <c r="H11" s="103">
        <v>104</v>
      </c>
      <c r="I11" s="103">
        <v>4</v>
      </c>
      <c r="J11" s="114">
        <v>220</v>
      </c>
      <c r="K11" s="102">
        <v>112</v>
      </c>
      <c r="L11" s="103">
        <v>107</v>
      </c>
      <c r="M11" s="103"/>
      <c r="N11" s="170">
        <v>219</v>
      </c>
      <c r="O11" s="102">
        <v>87</v>
      </c>
      <c r="P11" s="103">
        <v>109</v>
      </c>
      <c r="Q11" s="103">
        <v>3</v>
      </c>
      <c r="R11" s="170">
        <v>199</v>
      </c>
      <c r="S11" s="102">
        <v>145</v>
      </c>
      <c r="T11" s="103">
        <v>110</v>
      </c>
      <c r="U11" s="103">
        <v>3</v>
      </c>
      <c r="V11" s="170">
        <v>258</v>
      </c>
      <c r="W11" s="102">
        <v>243</v>
      </c>
      <c r="X11" s="103">
        <v>103</v>
      </c>
      <c r="Y11" s="103">
        <v>3</v>
      </c>
      <c r="Z11" s="170">
        <v>349</v>
      </c>
      <c r="AA11" s="102">
        <v>169</v>
      </c>
      <c r="AB11" s="103">
        <v>130</v>
      </c>
      <c r="AC11" s="103">
        <v>2</v>
      </c>
      <c r="AD11" s="170">
        <v>301</v>
      </c>
      <c r="AE11" s="102">
        <v>236</v>
      </c>
      <c r="AF11" s="103">
        <v>113</v>
      </c>
      <c r="AG11" s="103">
        <v>2</v>
      </c>
      <c r="AH11" s="170">
        <v>351</v>
      </c>
      <c r="AI11" s="102">
        <v>213</v>
      </c>
      <c r="AJ11" s="103">
        <v>112</v>
      </c>
      <c r="AK11" s="103">
        <v>4</v>
      </c>
      <c r="AL11" s="170">
        <v>329</v>
      </c>
      <c r="AM11" s="102">
        <v>153</v>
      </c>
      <c r="AN11" s="103">
        <v>115</v>
      </c>
      <c r="AO11" s="103">
        <v>4</v>
      </c>
      <c r="AP11" s="170">
        <v>272</v>
      </c>
      <c r="AQ11" s="102">
        <v>172</v>
      </c>
      <c r="AR11" s="103">
        <v>111</v>
      </c>
      <c r="AS11" s="103"/>
      <c r="AT11" s="170">
        <v>283</v>
      </c>
      <c r="AU11" s="102">
        <v>177</v>
      </c>
      <c r="AV11" s="103">
        <v>103</v>
      </c>
      <c r="AW11" s="103">
        <v>7</v>
      </c>
      <c r="AX11" s="170">
        <v>287</v>
      </c>
      <c r="AY11" s="97">
        <v>1926</v>
      </c>
      <c r="AZ11" s="98">
        <v>1322</v>
      </c>
      <c r="BA11" s="98">
        <v>35</v>
      </c>
      <c r="BB11" s="170">
        <v>3283</v>
      </c>
    </row>
    <row r="12" spans="2:54" x14ac:dyDescent="0.2">
      <c r="B12" s="137" t="s">
        <v>95</v>
      </c>
      <c r="C12" s="102">
        <v>230</v>
      </c>
      <c r="D12" s="103">
        <v>239</v>
      </c>
      <c r="E12" s="103">
        <v>719</v>
      </c>
      <c r="F12" s="114">
        <v>1188</v>
      </c>
      <c r="G12" s="102">
        <v>220</v>
      </c>
      <c r="H12" s="103">
        <v>232</v>
      </c>
      <c r="I12" s="103">
        <v>640</v>
      </c>
      <c r="J12" s="114">
        <v>1092</v>
      </c>
      <c r="K12" s="102">
        <v>266</v>
      </c>
      <c r="L12" s="103">
        <v>284</v>
      </c>
      <c r="M12" s="103">
        <v>842</v>
      </c>
      <c r="N12" s="170">
        <v>1392</v>
      </c>
      <c r="O12" s="102">
        <v>246</v>
      </c>
      <c r="P12" s="103">
        <v>260</v>
      </c>
      <c r="Q12" s="103">
        <v>799</v>
      </c>
      <c r="R12" s="170">
        <v>1305</v>
      </c>
      <c r="S12" s="102">
        <v>273</v>
      </c>
      <c r="T12" s="103">
        <v>207</v>
      </c>
      <c r="U12" s="103">
        <v>743</v>
      </c>
      <c r="V12" s="170">
        <v>1223</v>
      </c>
      <c r="W12" s="102">
        <v>457</v>
      </c>
      <c r="X12" s="103">
        <v>244</v>
      </c>
      <c r="Y12" s="103">
        <v>724</v>
      </c>
      <c r="Z12" s="170">
        <v>1425</v>
      </c>
      <c r="AA12" s="102">
        <v>379</v>
      </c>
      <c r="AB12" s="103">
        <v>231</v>
      </c>
      <c r="AC12" s="103">
        <v>698</v>
      </c>
      <c r="AD12" s="170">
        <v>1308</v>
      </c>
      <c r="AE12" s="102">
        <v>374</v>
      </c>
      <c r="AF12" s="103">
        <v>218</v>
      </c>
      <c r="AG12" s="103">
        <v>833</v>
      </c>
      <c r="AH12" s="170">
        <v>1425</v>
      </c>
      <c r="AI12" s="102">
        <v>423</v>
      </c>
      <c r="AJ12" s="103">
        <v>233</v>
      </c>
      <c r="AK12" s="103">
        <v>777</v>
      </c>
      <c r="AL12" s="170">
        <v>1433</v>
      </c>
      <c r="AM12" s="102">
        <v>376</v>
      </c>
      <c r="AN12" s="103">
        <v>218</v>
      </c>
      <c r="AO12" s="103">
        <v>798</v>
      </c>
      <c r="AP12" s="170">
        <v>1392</v>
      </c>
      <c r="AQ12" s="102">
        <v>477</v>
      </c>
      <c r="AR12" s="103">
        <v>244</v>
      </c>
      <c r="AS12" s="103">
        <v>984</v>
      </c>
      <c r="AT12" s="170">
        <v>1705</v>
      </c>
      <c r="AU12" s="102">
        <v>399</v>
      </c>
      <c r="AV12" s="103">
        <v>211</v>
      </c>
      <c r="AW12" s="103">
        <v>943</v>
      </c>
      <c r="AX12" s="170">
        <v>1553</v>
      </c>
      <c r="AY12" s="97">
        <v>4120</v>
      </c>
      <c r="AZ12" s="98">
        <v>2821</v>
      </c>
      <c r="BA12" s="98">
        <v>9500</v>
      </c>
      <c r="BB12" s="170">
        <v>16441</v>
      </c>
    </row>
    <row r="13" spans="2:54" x14ac:dyDescent="0.2">
      <c r="B13" s="137" t="s">
        <v>96</v>
      </c>
      <c r="C13" s="102">
        <v>347</v>
      </c>
      <c r="D13" s="103">
        <v>338</v>
      </c>
      <c r="E13" s="103">
        <v>51</v>
      </c>
      <c r="F13" s="114">
        <v>736</v>
      </c>
      <c r="G13" s="102">
        <v>310</v>
      </c>
      <c r="H13" s="103">
        <v>326</v>
      </c>
      <c r="I13" s="103">
        <v>54</v>
      </c>
      <c r="J13" s="114">
        <v>690</v>
      </c>
      <c r="K13" s="102">
        <v>362</v>
      </c>
      <c r="L13" s="103">
        <v>376</v>
      </c>
      <c r="M13" s="103">
        <v>57</v>
      </c>
      <c r="N13" s="170">
        <v>795</v>
      </c>
      <c r="O13" s="102">
        <v>295</v>
      </c>
      <c r="P13" s="103">
        <v>321</v>
      </c>
      <c r="Q13" s="103">
        <v>60</v>
      </c>
      <c r="R13" s="170">
        <v>676</v>
      </c>
      <c r="S13" s="102">
        <v>259</v>
      </c>
      <c r="T13" s="103">
        <v>234</v>
      </c>
      <c r="U13" s="103">
        <v>75</v>
      </c>
      <c r="V13" s="170">
        <v>568</v>
      </c>
      <c r="W13" s="102">
        <v>359</v>
      </c>
      <c r="X13" s="103">
        <v>284</v>
      </c>
      <c r="Y13" s="103">
        <v>67</v>
      </c>
      <c r="Z13" s="170">
        <v>710</v>
      </c>
      <c r="AA13" s="102">
        <v>354</v>
      </c>
      <c r="AB13" s="103">
        <v>292</v>
      </c>
      <c r="AC13" s="103">
        <v>41</v>
      </c>
      <c r="AD13" s="170">
        <v>687</v>
      </c>
      <c r="AE13" s="102">
        <v>385</v>
      </c>
      <c r="AF13" s="103">
        <v>282</v>
      </c>
      <c r="AG13" s="103">
        <v>51</v>
      </c>
      <c r="AH13" s="170">
        <v>718</v>
      </c>
      <c r="AI13" s="102">
        <v>342</v>
      </c>
      <c r="AJ13" s="103">
        <v>283</v>
      </c>
      <c r="AK13" s="103">
        <v>58</v>
      </c>
      <c r="AL13" s="170">
        <v>683</v>
      </c>
      <c r="AM13" s="102">
        <v>294</v>
      </c>
      <c r="AN13" s="103">
        <v>238</v>
      </c>
      <c r="AO13" s="103">
        <v>56</v>
      </c>
      <c r="AP13" s="170">
        <v>588</v>
      </c>
      <c r="AQ13" s="102">
        <v>348</v>
      </c>
      <c r="AR13" s="103">
        <v>299</v>
      </c>
      <c r="AS13" s="103">
        <v>65</v>
      </c>
      <c r="AT13" s="170">
        <v>712</v>
      </c>
      <c r="AU13" s="102">
        <v>400</v>
      </c>
      <c r="AV13" s="103">
        <v>344</v>
      </c>
      <c r="AW13" s="103">
        <v>80</v>
      </c>
      <c r="AX13" s="170">
        <v>824</v>
      </c>
      <c r="AY13" s="97">
        <v>4055</v>
      </c>
      <c r="AZ13" s="98">
        <v>3617</v>
      </c>
      <c r="BA13" s="98">
        <v>715</v>
      </c>
      <c r="BB13" s="170">
        <v>8387</v>
      </c>
    </row>
    <row r="14" spans="2:54" x14ac:dyDescent="0.2">
      <c r="B14" s="137" t="s">
        <v>97</v>
      </c>
      <c r="C14" s="102">
        <v>206</v>
      </c>
      <c r="D14" s="103">
        <v>274</v>
      </c>
      <c r="E14" s="103">
        <v>24</v>
      </c>
      <c r="F14" s="114">
        <v>504</v>
      </c>
      <c r="G14" s="102">
        <v>251</v>
      </c>
      <c r="H14" s="103">
        <v>254</v>
      </c>
      <c r="I14" s="103">
        <v>53</v>
      </c>
      <c r="J14" s="114">
        <v>558</v>
      </c>
      <c r="K14" s="102">
        <v>270</v>
      </c>
      <c r="L14" s="103">
        <v>370</v>
      </c>
      <c r="M14" s="103">
        <v>60</v>
      </c>
      <c r="N14" s="170">
        <v>700</v>
      </c>
      <c r="O14" s="102">
        <v>279</v>
      </c>
      <c r="P14" s="103">
        <v>317</v>
      </c>
      <c r="Q14" s="103">
        <v>35</v>
      </c>
      <c r="R14" s="170">
        <v>631</v>
      </c>
      <c r="S14" s="102">
        <v>251</v>
      </c>
      <c r="T14" s="103">
        <v>263</v>
      </c>
      <c r="U14" s="103">
        <v>43</v>
      </c>
      <c r="V14" s="170">
        <v>557</v>
      </c>
      <c r="W14" s="102">
        <v>341</v>
      </c>
      <c r="X14" s="103">
        <v>311</v>
      </c>
      <c r="Y14" s="103">
        <v>54</v>
      </c>
      <c r="Z14" s="170">
        <v>706</v>
      </c>
      <c r="AA14" s="102">
        <v>377</v>
      </c>
      <c r="AB14" s="103">
        <v>301</v>
      </c>
      <c r="AC14" s="103">
        <v>49</v>
      </c>
      <c r="AD14" s="170">
        <v>727</v>
      </c>
      <c r="AE14" s="102">
        <v>363</v>
      </c>
      <c r="AF14" s="103">
        <v>284</v>
      </c>
      <c r="AG14" s="103">
        <v>39</v>
      </c>
      <c r="AH14" s="170">
        <v>686</v>
      </c>
      <c r="AI14" s="102">
        <v>298</v>
      </c>
      <c r="AJ14" s="103">
        <v>269</v>
      </c>
      <c r="AK14" s="103">
        <v>39</v>
      </c>
      <c r="AL14" s="170">
        <v>606</v>
      </c>
      <c r="AM14" s="102">
        <v>246</v>
      </c>
      <c r="AN14" s="103">
        <v>249</v>
      </c>
      <c r="AO14" s="103">
        <v>27</v>
      </c>
      <c r="AP14" s="170">
        <v>522</v>
      </c>
      <c r="AQ14" s="102">
        <v>311</v>
      </c>
      <c r="AR14" s="103">
        <v>262</v>
      </c>
      <c r="AS14" s="103">
        <v>62</v>
      </c>
      <c r="AT14" s="170">
        <v>635</v>
      </c>
      <c r="AU14" s="102">
        <v>302</v>
      </c>
      <c r="AV14" s="103">
        <v>287</v>
      </c>
      <c r="AW14" s="103">
        <v>66</v>
      </c>
      <c r="AX14" s="170">
        <v>655</v>
      </c>
      <c r="AY14" s="97">
        <v>3495</v>
      </c>
      <c r="AZ14" s="98">
        <v>3441</v>
      </c>
      <c r="BA14" s="98">
        <v>551</v>
      </c>
      <c r="BB14" s="170">
        <v>7487</v>
      </c>
    </row>
    <row r="15" spans="2:54" x14ac:dyDescent="0.2">
      <c r="B15" s="137" t="s">
        <v>98</v>
      </c>
      <c r="C15" s="102">
        <v>434</v>
      </c>
      <c r="D15" s="103">
        <v>269</v>
      </c>
      <c r="E15" s="103">
        <v>112</v>
      </c>
      <c r="F15" s="114">
        <v>815</v>
      </c>
      <c r="G15" s="102">
        <v>370</v>
      </c>
      <c r="H15" s="103">
        <v>274</v>
      </c>
      <c r="I15" s="103">
        <v>109</v>
      </c>
      <c r="J15" s="114">
        <v>753</v>
      </c>
      <c r="K15" s="102">
        <v>494</v>
      </c>
      <c r="L15" s="103">
        <v>317</v>
      </c>
      <c r="M15" s="103">
        <v>159</v>
      </c>
      <c r="N15" s="170">
        <v>970</v>
      </c>
      <c r="O15" s="102">
        <v>477</v>
      </c>
      <c r="P15" s="103">
        <v>291</v>
      </c>
      <c r="Q15" s="103">
        <v>154</v>
      </c>
      <c r="R15" s="170">
        <v>922</v>
      </c>
      <c r="S15" s="102">
        <v>461</v>
      </c>
      <c r="T15" s="103">
        <v>288</v>
      </c>
      <c r="U15" s="103">
        <v>97</v>
      </c>
      <c r="V15" s="170">
        <v>846</v>
      </c>
      <c r="W15" s="102">
        <v>512</v>
      </c>
      <c r="X15" s="103">
        <v>291</v>
      </c>
      <c r="Y15" s="103">
        <v>133</v>
      </c>
      <c r="Z15" s="170">
        <v>936</v>
      </c>
      <c r="AA15" s="102">
        <v>502</v>
      </c>
      <c r="AB15" s="103">
        <v>291</v>
      </c>
      <c r="AC15" s="103">
        <v>88</v>
      </c>
      <c r="AD15" s="170">
        <v>881</v>
      </c>
      <c r="AE15" s="102">
        <v>552</v>
      </c>
      <c r="AF15" s="103">
        <v>318</v>
      </c>
      <c r="AG15" s="103">
        <v>111</v>
      </c>
      <c r="AH15" s="170">
        <v>981</v>
      </c>
      <c r="AI15" s="102">
        <v>509</v>
      </c>
      <c r="AJ15" s="103">
        <v>297</v>
      </c>
      <c r="AK15" s="103">
        <v>115</v>
      </c>
      <c r="AL15" s="170">
        <v>921</v>
      </c>
      <c r="AM15" s="102">
        <v>559</v>
      </c>
      <c r="AN15" s="103">
        <v>329</v>
      </c>
      <c r="AO15" s="103">
        <v>120</v>
      </c>
      <c r="AP15" s="170">
        <v>1008</v>
      </c>
      <c r="AQ15" s="102">
        <v>590</v>
      </c>
      <c r="AR15" s="103">
        <v>358</v>
      </c>
      <c r="AS15" s="103">
        <v>124</v>
      </c>
      <c r="AT15" s="170">
        <v>1072</v>
      </c>
      <c r="AU15" s="102">
        <v>552</v>
      </c>
      <c r="AV15" s="103">
        <v>321</v>
      </c>
      <c r="AW15" s="103">
        <v>142</v>
      </c>
      <c r="AX15" s="170">
        <v>1015</v>
      </c>
      <c r="AY15" s="97">
        <v>6012</v>
      </c>
      <c r="AZ15" s="98">
        <v>3644</v>
      </c>
      <c r="BA15" s="98">
        <v>1464</v>
      </c>
      <c r="BB15" s="170">
        <v>11120</v>
      </c>
    </row>
    <row r="16" spans="2:54" x14ac:dyDescent="0.2">
      <c r="B16" s="137" t="s">
        <v>99</v>
      </c>
      <c r="C16" s="102">
        <v>121</v>
      </c>
      <c r="D16" s="103">
        <v>342</v>
      </c>
      <c r="E16" s="103">
        <v>3</v>
      </c>
      <c r="F16" s="114">
        <v>466</v>
      </c>
      <c r="G16" s="102">
        <v>125</v>
      </c>
      <c r="H16" s="103">
        <v>302</v>
      </c>
      <c r="I16" s="103">
        <v>1</v>
      </c>
      <c r="J16" s="114">
        <v>428</v>
      </c>
      <c r="K16" s="102">
        <v>146</v>
      </c>
      <c r="L16" s="103">
        <v>325</v>
      </c>
      <c r="M16" s="103">
        <v>1</v>
      </c>
      <c r="N16" s="170">
        <v>472</v>
      </c>
      <c r="O16" s="102">
        <v>131</v>
      </c>
      <c r="P16" s="103">
        <v>302</v>
      </c>
      <c r="Q16" s="103"/>
      <c r="R16" s="170">
        <v>433</v>
      </c>
      <c r="S16" s="102">
        <v>183</v>
      </c>
      <c r="T16" s="103">
        <v>271</v>
      </c>
      <c r="U16" s="103">
        <v>2</v>
      </c>
      <c r="V16" s="170">
        <v>456</v>
      </c>
      <c r="W16" s="102">
        <v>241</v>
      </c>
      <c r="X16" s="103">
        <v>322</v>
      </c>
      <c r="Y16" s="103">
        <v>1</v>
      </c>
      <c r="Z16" s="170">
        <v>564</v>
      </c>
      <c r="AA16" s="102">
        <v>190</v>
      </c>
      <c r="AB16" s="103">
        <v>288</v>
      </c>
      <c r="AC16" s="103">
        <v>2</v>
      </c>
      <c r="AD16" s="170">
        <v>480</v>
      </c>
      <c r="AE16" s="102">
        <v>201</v>
      </c>
      <c r="AF16" s="103">
        <v>311</v>
      </c>
      <c r="AG16" s="103">
        <v>1</v>
      </c>
      <c r="AH16" s="170">
        <v>513</v>
      </c>
      <c r="AI16" s="102">
        <v>215</v>
      </c>
      <c r="AJ16" s="103">
        <v>290</v>
      </c>
      <c r="AK16" s="103">
        <v>1</v>
      </c>
      <c r="AL16" s="170">
        <v>506</v>
      </c>
      <c r="AM16" s="102">
        <v>182</v>
      </c>
      <c r="AN16" s="103">
        <v>271</v>
      </c>
      <c r="AO16" s="103"/>
      <c r="AP16" s="170">
        <v>453</v>
      </c>
      <c r="AQ16" s="102">
        <v>180</v>
      </c>
      <c r="AR16" s="103">
        <v>255</v>
      </c>
      <c r="AS16" s="103">
        <v>2</v>
      </c>
      <c r="AT16" s="170">
        <v>437</v>
      </c>
      <c r="AU16" s="102">
        <v>180</v>
      </c>
      <c r="AV16" s="103">
        <v>268</v>
      </c>
      <c r="AW16" s="103">
        <v>2</v>
      </c>
      <c r="AX16" s="170">
        <v>450</v>
      </c>
      <c r="AY16" s="97">
        <v>2095</v>
      </c>
      <c r="AZ16" s="98">
        <v>3547</v>
      </c>
      <c r="BA16" s="98">
        <v>16</v>
      </c>
      <c r="BB16" s="170">
        <v>5658</v>
      </c>
    </row>
    <row r="17" spans="2:54" x14ac:dyDescent="0.2">
      <c r="B17" s="137" t="s">
        <v>100</v>
      </c>
      <c r="C17" s="102">
        <v>95</v>
      </c>
      <c r="D17" s="103">
        <v>91</v>
      </c>
      <c r="E17" s="103">
        <v>1</v>
      </c>
      <c r="F17" s="114">
        <v>187</v>
      </c>
      <c r="G17" s="102">
        <v>66</v>
      </c>
      <c r="H17" s="103">
        <v>105</v>
      </c>
      <c r="I17" s="103">
        <v>4</v>
      </c>
      <c r="J17" s="114">
        <v>175</v>
      </c>
      <c r="K17" s="102">
        <v>107</v>
      </c>
      <c r="L17" s="103">
        <v>135</v>
      </c>
      <c r="M17" s="103">
        <v>2</v>
      </c>
      <c r="N17" s="170">
        <v>244</v>
      </c>
      <c r="O17" s="102">
        <v>73</v>
      </c>
      <c r="P17" s="103">
        <v>84</v>
      </c>
      <c r="Q17" s="103">
        <v>4</v>
      </c>
      <c r="R17" s="170">
        <v>161</v>
      </c>
      <c r="S17" s="102">
        <v>93</v>
      </c>
      <c r="T17" s="103">
        <v>97</v>
      </c>
      <c r="U17" s="103">
        <v>2</v>
      </c>
      <c r="V17" s="170">
        <v>192</v>
      </c>
      <c r="W17" s="102">
        <v>128</v>
      </c>
      <c r="X17" s="103">
        <v>90</v>
      </c>
      <c r="Y17" s="103">
        <v>2</v>
      </c>
      <c r="Z17" s="170">
        <v>220</v>
      </c>
      <c r="AA17" s="102">
        <v>148</v>
      </c>
      <c r="AB17" s="103">
        <v>72</v>
      </c>
      <c r="AC17" s="103">
        <v>2</v>
      </c>
      <c r="AD17" s="170">
        <v>222</v>
      </c>
      <c r="AE17" s="102">
        <v>131</v>
      </c>
      <c r="AF17" s="103">
        <v>80</v>
      </c>
      <c r="AG17" s="103">
        <v>2</v>
      </c>
      <c r="AH17" s="170">
        <v>213</v>
      </c>
      <c r="AI17" s="102">
        <v>121</v>
      </c>
      <c r="AJ17" s="103">
        <v>71</v>
      </c>
      <c r="AK17" s="103">
        <v>1</v>
      </c>
      <c r="AL17" s="170">
        <v>193</v>
      </c>
      <c r="AM17" s="102">
        <v>129</v>
      </c>
      <c r="AN17" s="103">
        <v>91</v>
      </c>
      <c r="AO17" s="103">
        <v>2</v>
      </c>
      <c r="AP17" s="170">
        <v>222</v>
      </c>
      <c r="AQ17" s="102">
        <v>130</v>
      </c>
      <c r="AR17" s="103">
        <v>92</v>
      </c>
      <c r="AS17" s="103">
        <v>1</v>
      </c>
      <c r="AT17" s="170">
        <v>223</v>
      </c>
      <c r="AU17" s="102">
        <v>112</v>
      </c>
      <c r="AV17" s="103">
        <v>65</v>
      </c>
      <c r="AW17" s="103">
        <v>4</v>
      </c>
      <c r="AX17" s="170">
        <v>181</v>
      </c>
      <c r="AY17" s="97">
        <v>1333</v>
      </c>
      <c r="AZ17" s="98">
        <v>1073</v>
      </c>
      <c r="BA17" s="98">
        <v>27</v>
      </c>
      <c r="BB17" s="170">
        <v>2433</v>
      </c>
    </row>
    <row r="18" spans="2:54" x14ac:dyDescent="0.2">
      <c r="B18" s="137" t="s">
        <v>101</v>
      </c>
      <c r="C18" s="102">
        <v>193</v>
      </c>
      <c r="D18" s="103">
        <v>292</v>
      </c>
      <c r="E18" s="103">
        <v>138</v>
      </c>
      <c r="F18" s="114">
        <v>623</v>
      </c>
      <c r="G18" s="102">
        <v>151</v>
      </c>
      <c r="H18" s="103">
        <v>279</v>
      </c>
      <c r="I18" s="103">
        <v>123</v>
      </c>
      <c r="J18" s="114">
        <v>553</v>
      </c>
      <c r="K18" s="102">
        <v>195</v>
      </c>
      <c r="L18" s="103">
        <v>300</v>
      </c>
      <c r="M18" s="103">
        <v>128</v>
      </c>
      <c r="N18" s="170">
        <v>623</v>
      </c>
      <c r="O18" s="102">
        <v>172</v>
      </c>
      <c r="P18" s="103">
        <v>274</v>
      </c>
      <c r="Q18" s="103">
        <v>137</v>
      </c>
      <c r="R18" s="170">
        <v>583</v>
      </c>
      <c r="S18" s="102">
        <v>200</v>
      </c>
      <c r="T18" s="103">
        <v>290</v>
      </c>
      <c r="U18" s="103">
        <v>148</v>
      </c>
      <c r="V18" s="170">
        <v>638</v>
      </c>
      <c r="W18" s="102">
        <v>280</v>
      </c>
      <c r="X18" s="103">
        <v>308</v>
      </c>
      <c r="Y18" s="103">
        <v>139</v>
      </c>
      <c r="Z18" s="170">
        <v>727</v>
      </c>
      <c r="AA18" s="102">
        <v>250</v>
      </c>
      <c r="AB18" s="103">
        <v>252</v>
      </c>
      <c r="AC18" s="103">
        <v>125</v>
      </c>
      <c r="AD18" s="170">
        <v>627</v>
      </c>
      <c r="AE18" s="102">
        <v>267</v>
      </c>
      <c r="AF18" s="103">
        <v>274</v>
      </c>
      <c r="AG18" s="103">
        <v>152</v>
      </c>
      <c r="AH18" s="170">
        <v>693</v>
      </c>
      <c r="AI18" s="102">
        <v>283</v>
      </c>
      <c r="AJ18" s="103">
        <v>237</v>
      </c>
      <c r="AK18" s="103">
        <v>127</v>
      </c>
      <c r="AL18" s="170">
        <v>647</v>
      </c>
      <c r="AM18" s="102">
        <v>239</v>
      </c>
      <c r="AN18" s="103">
        <v>250</v>
      </c>
      <c r="AO18" s="103">
        <v>159</v>
      </c>
      <c r="AP18" s="170">
        <v>648</v>
      </c>
      <c r="AQ18" s="102">
        <v>248</v>
      </c>
      <c r="AR18" s="103">
        <v>233</v>
      </c>
      <c r="AS18" s="103">
        <v>153</v>
      </c>
      <c r="AT18" s="170">
        <v>634</v>
      </c>
      <c r="AU18" s="102">
        <v>226</v>
      </c>
      <c r="AV18" s="103">
        <v>197</v>
      </c>
      <c r="AW18" s="103">
        <v>184</v>
      </c>
      <c r="AX18" s="170">
        <v>607</v>
      </c>
      <c r="AY18" s="97">
        <v>2704</v>
      </c>
      <c r="AZ18" s="98">
        <v>3186</v>
      </c>
      <c r="BA18" s="98">
        <v>1713</v>
      </c>
      <c r="BB18" s="170">
        <v>7603</v>
      </c>
    </row>
    <row r="19" spans="2:54" x14ac:dyDescent="0.2">
      <c r="B19" s="137" t="s">
        <v>102</v>
      </c>
      <c r="C19" s="102">
        <v>7</v>
      </c>
      <c r="D19" s="103">
        <v>37</v>
      </c>
      <c r="E19" s="103">
        <v>2</v>
      </c>
      <c r="F19" s="114">
        <v>46</v>
      </c>
      <c r="G19" s="102">
        <v>12</v>
      </c>
      <c r="H19" s="103">
        <v>33</v>
      </c>
      <c r="I19" s="103">
        <v>5</v>
      </c>
      <c r="J19" s="114">
        <v>50</v>
      </c>
      <c r="K19" s="102">
        <v>13</v>
      </c>
      <c r="L19" s="103">
        <v>31</v>
      </c>
      <c r="M19" s="103"/>
      <c r="N19" s="170">
        <v>44</v>
      </c>
      <c r="O19" s="102">
        <v>18</v>
      </c>
      <c r="P19" s="103">
        <v>30</v>
      </c>
      <c r="Q19" s="103">
        <v>1</v>
      </c>
      <c r="R19" s="170">
        <v>49</v>
      </c>
      <c r="S19" s="102">
        <v>28</v>
      </c>
      <c r="T19" s="103">
        <v>33</v>
      </c>
      <c r="U19" s="103">
        <v>1</v>
      </c>
      <c r="V19" s="170">
        <v>62</v>
      </c>
      <c r="W19" s="102">
        <v>43</v>
      </c>
      <c r="X19" s="103">
        <v>32</v>
      </c>
      <c r="Y19" s="103">
        <v>3</v>
      </c>
      <c r="Z19" s="170">
        <v>78</v>
      </c>
      <c r="AA19" s="102">
        <v>28</v>
      </c>
      <c r="AB19" s="103">
        <v>40</v>
      </c>
      <c r="AC19" s="103">
        <v>1</v>
      </c>
      <c r="AD19" s="170">
        <v>69</v>
      </c>
      <c r="AE19" s="102">
        <v>25</v>
      </c>
      <c r="AF19" s="103">
        <v>31</v>
      </c>
      <c r="AG19" s="103">
        <v>1</v>
      </c>
      <c r="AH19" s="170">
        <v>57</v>
      </c>
      <c r="AI19" s="102">
        <v>24</v>
      </c>
      <c r="AJ19" s="103">
        <v>34</v>
      </c>
      <c r="AK19" s="103">
        <v>1</v>
      </c>
      <c r="AL19" s="170">
        <v>59</v>
      </c>
      <c r="AM19" s="102">
        <v>35</v>
      </c>
      <c r="AN19" s="103">
        <v>37</v>
      </c>
      <c r="AO19" s="103">
        <v>2</v>
      </c>
      <c r="AP19" s="170">
        <v>74</v>
      </c>
      <c r="AQ19" s="102">
        <v>34</v>
      </c>
      <c r="AR19" s="103">
        <v>46</v>
      </c>
      <c r="AS19" s="103"/>
      <c r="AT19" s="170">
        <v>80</v>
      </c>
      <c r="AU19" s="102">
        <v>33</v>
      </c>
      <c r="AV19" s="103">
        <v>24</v>
      </c>
      <c r="AW19" s="103">
        <v>2</v>
      </c>
      <c r="AX19" s="170">
        <v>59</v>
      </c>
      <c r="AY19" s="97">
        <v>300</v>
      </c>
      <c r="AZ19" s="98">
        <v>408</v>
      </c>
      <c r="BA19" s="98">
        <v>19</v>
      </c>
      <c r="BB19" s="170">
        <v>727</v>
      </c>
    </row>
    <row r="20" spans="2:54" x14ac:dyDescent="0.2">
      <c r="B20" s="137" t="s">
        <v>103</v>
      </c>
      <c r="C20" s="102">
        <v>27</v>
      </c>
      <c r="D20" s="103">
        <v>31</v>
      </c>
      <c r="E20" s="103">
        <v>37</v>
      </c>
      <c r="F20" s="114">
        <v>95</v>
      </c>
      <c r="G20" s="102">
        <v>28</v>
      </c>
      <c r="H20" s="103">
        <v>29</v>
      </c>
      <c r="I20" s="103">
        <v>44</v>
      </c>
      <c r="J20" s="114">
        <v>101</v>
      </c>
      <c r="K20" s="102">
        <v>33</v>
      </c>
      <c r="L20" s="103">
        <v>48</v>
      </c>
      <c r="M20" s="103">
        <v>58</v>
      </c>
      <c r="N20" s="170">
        <v>139</v>
      </c>
      <c r="O20" s="102">
        <v>25</v>
      </c>
      <c r="P20" s="103">
        <v>28</v>
      </c>
      <c r="Q20" s="103">
        <v>57</v>
      </c>
      <c r="R20" s="170">
        <v>110</v>
      </c>
      <c r="S20" s="102">
        <v>16</v>
      </c>
      <c r="T20" s="103">
        <v>40</v>
      </c>
      <c r="U20" s="103">
        <v>48</v>
      </c>
      <c r="V20" s="170">
        <v>104</v>
      </c>
      <c r="W20" s="102">
        <v>62</v>
      </c>
      <c r="X20" s="103">
        <v>39</v>
      </c>
      <c r="Y20" s="103">
        <v>60</v>
      </c>
      <c r="Z20" s="170">
        <v>161</v>
      </c>
      <c r="AA20" s="102">
        <v>65</v>
      </c>
      <c r="AB20" s="103">
        <v>32</v>
      </c>
      <c r="AC20" s="103">
        <v>72</v>
      </c>
      <c r="AD20" s="170">
        <v>169</v>
      </c>
      <c r="AE20" s="102">
        <v>54</v>
      </c>
      <c r="AF20" s="103">
        <v>45</v>
      </c>
      <c r="AG20" s="103">
        <v>57</v>
      </c>
      <c r="AH20" s="170">
        <v>156</v>
      </c>
      <c r="AI20" s="102">
        <v>53</v>
      </c>
      <c r="AJ20" s="103">
        <v>36</v>
      </c>
      <c r="AK20" s="103">
        <v>38</v>
      </c>
      <c r="AL20" s="170">
        <v>127</v>
      </c>
      <c r="AM20" s="102">
        <v>62</v>
      </c>
      <c r="AN20" s="103">
        <v>34</v>
      </c>
      <c r="AO20" s="103">
        <v>37</v>
      </c>
      <c r="AP20" s="170">
        <v>133</v>
      </c>
      <c r="AQ20" s="102">
        <v>80</v>
      </c>
      <c r="AR20" s="103">
        <v>35</v>
      </c>
      <c r="AS20" s="103">
        <v>29</v>
      </c>
      <c r="AT20" s="170">
        <v>144</v>
      </c>
      <c r="AU20" s="102">
        <v>67</v>
      </c>
      <c r="AV20" s="103">
        <v>29</v>
      </c>
      <c r="AW20" s="103">
        <v>44</v>
      </c>
      <c r="AX20" s="170">
        <v>140</v>
      </c>
      <c r="AY20" s="97">
        <v>572</v>
      </c>
      <c r="AZ20" s="98">
        <v>426</v>
      </c>
      <c r="BA20" s="98">
        <v>581</v>
      </c>
      <c r="BB20" s="170">
        <v>1579</v>
      </c>
    </row>
    <row r="21" spans="2:54" x14ac:dyDescent="0.2">
      <c r="B21" s="137" t="s">
        <v>104</v>
      </c>
      <c r="C21" s="102">
        <v>4388</v>
      </c>
      <c r="D21" s="103">
        <v>4145</v>
      </c>
      <c r="E21" s="103">
        <v>790</v>
      </c>
      <c r="F21" s="114">
        <v>9323</v>
      </c>
      <c r="G21" s="102">
        <v>3864</v>
      </c>
      <c r="H21" s="103">
        <v>3537</v>
      </c>
      <c r="I21" s="103">
        <v>712</v>
      </c>
      <c r="J21" s="114">
        <v>8113</v>
      </c>
      <c r="K21" s="102">
        <v>5069</v>
      </c>
      <c r="L21" s="103">
        <v>4642</v>
      </c>
      <c r="M21" s="103">
        <v>924</v>
      </c>
      <c r="N21" s="170">
        <v>10635</v>
      </c>
      <c r="O21" s="102">
        <v>4646</v>
      </c>
      <c r="P21" s="103">
        <v>4170</v>
      </c>
      <c r="Q21" s="103">
        <v>816</v>
      </c>
      <c r="R21" s="170">
        <v>9632</v>
      </c>
      <c r="S21" s="102">
        <v>4873</v>
      </c>
      <c r="T21" s="103">
        <v>3853</v>
      </c>
      <c r="U21" s="103">
        <v>743</v>
      </c>
      <c r="V21" s="170">
        <v>9469</v>
      </c>
      <c r="W21" s="102">
        <v>3783</v>
      </c>
      <c r="X21" s="103">
        <v>4117</v>
      </c>
      <c r="Y21" s="103">
        <v>810</v>
      </c>
      <c r="Z21" s="170">
        <v>8710</v>
      </c>
      <c r="AA21" s="102">
        <v>3819</v>
      </c>
      <c r="AB21" s="103">
        <v>3915</v>
      </c>
      <c r="AC21" s="103">
        <v>653</v>
      </c>
      <c r="AD21" s="170">
        <v>8387</v>
      </c>
      <c r="AE21" s="102">
        <v>4230</v>
      </c>
      <c r="AF21" s="103">
        <v>4067</v>
      </c>
      <c r="AG21" s="103">
        <v>748</v>
      </c>
      <c r="AH21" s="170">
        <v>9045</v>
      </c>
      <c r="AI21" s="102">
        <v>3786</v>
      </c>
      <c r="AJ21" s="103">
        <v>3904</v>
      </c>
      <c r="AK21" s="103">
        <v>647</v>
      </c>
      <c r="AL21" s="170">
        <v>8337</v>
      </c>
      <c r="AM21" s="102">
        <v>3742</v>
      </c>
      <c r="AN21" s="103">
        <v>4131</v>
      </c>
      <c r="AO21" s="103">
        <v>761</v>
      </c>
      <c r="AP21" s="170">
        <v>8634</v>
      </c>
      <c r="AQ21" s="102">
        <v>3821</v>
      </c>
      <c r="AR21" s="103">
        <v>4343</v>
      </c>
      <c r="AS21" s="103">
        <v>773</v>
      </c>
      <c r="AT21" s="170">
        <v>8937</v>
      </c>
      <c r="AU21" s="102">
        <v>3344</v>
      </c>
      <c r="AV21" s="103">
        <v>3910</v>
      </c>
      <c r="AW21" s="103">
        <v>954</v>
      </c>
      <c r="AX21" s="170">
        <v>8208</v>
      </c>
      <c r="AY21" s="97">
        <v>49365</v>
      </c>
      <c r="AZ21" s="98">
        <v>48734</v>
      </c>
      <c r="BA21" s="98">
        <v>9331</v>
      </c>
      <c r="BB21" s="170">
        <v>107430</v>
      </c>
    </row>
    <row r="22" spans="2:54" ht="15" x14ac:dyDescent="0.25">
      <c r="B22" s="138" t="s">
        <v>127</v>
      </c>
      <c r="C22" s="106">
        <v>6351</v>
      </c>
      <c r="D22" s="107">
        <v>6382</v>
      </c>
      <c r="E22" s="107">
        <v>1906</v>
      </c>
      <c r="F22" s="114">
        <v>14639</v>
      </c>
      <c r="G22" s="106">
        <v>5684</v>
      </c>
      <c r="H22" s="107">
        <v>5710</v>
      </c>
      <c r="I22" s="107">
        <v>1778</v>
      </c>
      <c r="J22" s="114">
        <v>13172</v>
      </c>
      <c r="K22" s="106">
        <v>7298</v>
      </c>
      <c r="L22" s="107">
        <v>7276</v>
      </c>
      <c r="M22" s="107">
        <v>2261</v>
      </c>
      <c r="N22" s="114">
        <v>16835</v>
      </c>
      <c r="O22" s="106">
        <v>6714</v>
      </c>
      <c r="P22" s="107">
        <v>6469</v>
      </c>
      <c r="Q22" s="107">
        <v>2091</v>
      </c>
      <c r="R22" s="119">
        <v>15274</v>
      </c>
      <c r="S22" s="106">
        <v>6989</v>
      </c>
      <c r="T22" s="107">
        <v>5914</v>
      </c>
      <c r="U22" s="107">
        <v>1941</v>
      </c>
      <c r="V22" s="119">
        <v>14844</v>
      </c>
      <c r="W22" s="106">
        <v>7021</v>
      </c>
      <c r="X22" s="107">
        <v>6424</v>
      </c>
      <c r="Y22" s="107">
        <v>2023</v>
      </c>
      <c r="Z22" s="119">
        <v>15468</v>
      </c>
      <c r="AA22" s="106">
        <v>6720</v>
      </c>
      <c r="AB22" s="107">
        <v>6084</v>
      </c>
      <c r="AC22" s="107">
        <v>1770</v>
      </c>
      <c r="AD22" s="119">
        <v>14574</v>
      </c>
      <c r="AE22" s="106">
        <v>7293</v>
      </c>
      <c r="AF22" s="107">
        <v>6284</v>
      </c>
      <c r="AG22" s="107">
        <v>2037</v>
      </c>
      <c r="AH22" s="119">
        <v>15614</v>
      </c>
      <c r="AI22" s="106">
        <v>6681</v>
      </c>
      <c r="AJ22" s="107">
        <v>6042</v>
      </c>
      <c r="AK22" s="107">
        <v>1845</v>
      </c>
      <c r="AL22" s="119">
        <v>14568</v>
      </c>
      <c r="AM22" s="106">
        <v>6491</v>
      </c>
      <c r="AN22" s="107">
        <v>6262</v>
      </c>
      <c r="AO22" s="107">
        <v>2009</v>
      </c>
      <c r="AP22" s="119">
        <v>14762</v>
      </c>
      <c r="AQ22" s="106">
        <v>6826</v>
      </c>
      <c r="AR22" s="107">
        <v>6574</v>
      </c>
      <c r="AS22" s="107">
        <v>2244</v>
      </c>
      <c r="AT22" s="119">
        <v>15644</v>
      </c>
      <c r="AU22" s="106">
        <v>6202</v>
      </c>
      <c r="AV22" s="107">
        <v>5959</v>
      </c>
      <c r="AW22" s="107">
        <v>2481</v>
      </c>
      <c r="AX22" s="119">
        <v>14642</v>
      </c>
      <c r="AY22" s="106">
        <v>80270</v>
      </c>
      <c r="AZ22" s="107">
        <v>75380</v>
      </c>
      <c r="BA22" s="107">
        <v>24386</v>
      </c>
      <c r="BB22" s="119">
        <v>180036</v>
      </c>
    </row>
    <row r="23" spans="2:54" ht="21" customHeight="1" x14ac:dyDescent="0.2">
      <c r="B23" s="165" t="s">
        <v>156</v>
      </c>
      <c r="C23" s="166"/>
      <c r="D23" s="167"/>
      <c r="E23" s="168"/>
      <c r="F23" s="169"/>
      <c r="G23" s="166"/>
      <c r="H23" s="167"/>
      <c r="I23" s="168"/>
      <c r="J23" s="169"/>
      <c r="K23" s="166"/>
      <c r="L23" s="167"/>
      <c r="M23" s="168"/>
      <c r="N23" s="169"/>
      <c r="O23" s="166"/>
      <c r="P23" s="167"/>
      <c r="Q23" s="168"/>
      <c r="R23" s="169"/>
      <c r="S23" s="166"/>
      <c r="T23" s="167"/>
      <c r="U23" s="168"/>
      <c r="V23" s="169"/>
      <c r="W23" s="166"/>
      <c r="X23" s="167"/>
      <c r="Y23" s="168"/>
      <c r="Z23" s="169"/>
      <c r="AA23" s="166"/>
      <c r="AB23" s="167"/>
      <c r="AC23" s="168"/>
      <c r="AD23" s="169"/>
      <c r="AE23" s="166"/>
      <c r="AF23" s="167"/>
      <c r="AG23" s="168"/>
      <c r="AH23" s="169"/>
      <c r="AI23" s="166"/>
      <c r="AJ23" s="167"/>
      <c r="AK23" s="168"/>
      <c r="AL23" s="169"/>
      <c r="AM23" s="166"/>
      <c r="AN23" s="167"/>
      <c r="AO23" s="168"/>
      <c r="AP23" s="169"/>
      <c r="AQ23" s="166"/>
      <c r="AR23" s="167"/>
      <c r="AS23" s="168"/>
      <c r="AT23" s="169"/>
      <c r="AU23" s="166"/>
      <c r="AV23" s="167"/>
      <c r="AW23" s="168"/>
      <c r="AX23" s="169"/>
      <c r="AY23" s="166"/>
      <c r="AZ23" s="167"/>
      <c r="BA23" s="168"/>
      <c r="BB23" s="169"/>
    </row>
    <row r="24" spans="2:54" x14ac:dyDescent="0.2">
      <c r="B24" s="136" t="s">
        <v>90</v>
      </c>
      <c r="C24" s="97">
        <v>44</v>
      </c>
      <c r="D24" s="98">
        <v>8</v>
      </c>
      <c r="E24" s="98">
        <v>2</v>
      </c>
      <c r="F24" s="114">
        <v>54</v>
      </c>
      <c r="G24" s="97">
        <v>6</v>
      </c>
      <c r="H24" s="98">
        <v>3</v>
      </c>
      <c r="I24" s="98"/>
      <c r="J24" s="114">
        <v>9</v>
      </c>
      <c r="K24" s="97">
        <v>11</v>
      </c>
      <c r="L24" s="98">
        <v>5</v>
      </c>
      <c r="M24" s="98">
        <v>3</v>
      </c>
      <c r="N24" s="114">
        <v>19</v>
      </c>
      <c r="O24" s="97">
        <v>12</v>
      </c>
      <c r="P24" s="98">
        <v>10</v>
      </c>
      <c r="Q24" s="98">
        <v>3</v>
      </c>
      <c r="R24" s="114">
        <v>25</v>
      </c>
      <c r="S24" s="97">
        <v>24</v>
      </c>
      <c r="T24" s="98">
        <v>5</v>
      </c>
      <c r="U24" s="98"/>
      <c r="V24" s="114">
        <v>29</v>
      </c>
      <c r="W24" s="97">
        <v>22</v>
      </c>
      <c r="X24" s="98">
        <v>8</v>
      </c>
      <c r="Y24" s="98">
        <v>2</v>
      </c>
      <c r="Z24" s="114">
        <v>32</v>
      </c>
      <c r="AA24" s="97">
        <v>15</v>
      </c>
      <c r="AB24" s="98">
        <v>7</v>
      </c>
      <c r="AC24" s="98"/>
      <c r="AD24" s="114">
        <v>22</v>
      </c>
      <c r="AE24" s="97">
        <v>14</v>
      </c>
      <c r="AF24" s="98">
        <v>10</v>
      </c>
      <c r="AG24" s="98">
        <v>1</v>
      </c>
      <c r="AH24" s="114">
        <v>25</v>
      </c>
      <c r="AI24" s="97">
        <v>11</v>
      </c>
      <c r="AJ24" s="98">
        <v>4</v>
      </c>
      <c r="AK24" s="98">
        <v>1</v>
      </c>
      <c r="AL24" s="114">
        <v>16</v>
      </c>
      <c r="AM24" s="97">
        <v>19</v>
      </c>
      <c r="AN24" s="98">
        <v>6</v>
      </c>
      <c r="AO24" s="98">
        <v>2</v>
      </c>
      <c r="AP24" s="114">
        <v>27</v>
      </c>
      <c r="AQ24" s="97">
        <v>13</v>
      </c>
      <c r="AR24" s="98">
        <v>2</v>
      </c>
      <c r="AS24" s="98">
        <v>6</v>
      </c>
      <c r="AT24" s="114">
        <v>21</v>
      </c>
      <c r="AU24" s="97">
        <v>23</v>
      </c>
      <c r="AV24" s="98">
        <v>4</v>
      </c>
      <c r="AW24" s="98">
        <v>3</v>
      </c>
      <c r="AX24" s="114">
        <v>30</v>
      </c>
      <c r="AY24" s="97">
        <v>214</v>
      </c>
      <c r="AZ24" s="98">
        <v>72</v>
      </c>
      <c r="BA24" s="98">
        <v>23</v>
      </c>
      <c r="BB24" s="114">
        <v>309</v>
      </c>
    </row>
    <row r="25" spans="2:54" x14ac:dyDescent="0.2">
      <c r="B25" s="137" t="s">
        <v>91</v>
      </c>
      <c r="C25" s="102">
        <v>13</v>
      </c>
      <c r="D25" s="103">
        <v>24</v>
      </c>
      <c r="E25" s="103">
        <v>1</v>
      </c>
      <c r="F25" s="114">
        <v>38</v>
      </c>
      <c r="G25" s="102">
        <v>10</v>
      </c>
      <c r="H25" s="103">
        <v>6</v>
      </c>
      <c r="I25" s="103">
        <v>1</v>
      </c>
      <c r="J25" s="114">
        <v>17</v>
      </c>
      <c r="K25" s="102">
        <v>5</v>
      </c>
      <c r="L25" s="103">
        <v>14</v>
      </c>
      <c r="M25" s="103">
        <v>1</v>
      </c>
      <c r="N25" s="170">
        <v>20</v>
      </c>
      <c r="O25" s="102">
        <v>12</v>
      </c>
      <c r="P25" s="103">
        <v>12</v>
      </c>
      <c r="Q25" s="103">
        <v>3</v>
      </c>
      <c r="R25" s="170">
        <v>27</v>
      </c>
      <c r="S25" s="102">
        <v>16</v>
      </c>
      <c r="T25" s="103">
        <v>9</v>
      </c>
      <c r="U25" s="103">
        <v>1</v>
      </c>
      <c r="V25" s="170">
        <v>26</v>
      </c>
      <c r="W25" s="102">
        <v>18</v>
      </c>
      <c r="X25" s="103">
        <v>11</v>
      </c>
      <c r="Y25" s="103">
        <v>3</v>
      </c>
      <c r="Z25" s="170">
        <v>32</v>
      </c>
      <c r="AA25" s="102">
        <v>16</v>
      </c>
      <c r="AB25" s="103">
        <v>14</v>
      </c>
      <c r="AC25" s="103">
        <v>1</v>
      </c>
      <c r="AD25" s="170">
        <v>31</v>
      </c>
      <c r="AE25" s="102">
        <v>12</v>
      </c>
      <c r="AF25" s="103">
        <v>17</v>
      </c>
      <c r="AG25" s="103">
        <v>1</v>
      </c>
      <c r="AH25" s="170">
        <v>30</v>
      </c>
      <c r="AI25" s="102">
        <v>17</v>
      </c>
      <c r="AJ25" s="103">
        <v>7</v>
      </c>
      <c r="AK25" s="103">
        <v>5</v>
      </c>
      <c r="AL25" s="170">
        <v>29</v>
      </c>
      <c r="AM25" s="102">
        <v>28</v>
      </c>
      <c r="AN25" s="103">
        <v>18</v>
      </c>
      <c r="AO25" s="103">
        <v>7</v>
      </c>
      <c r="AP25" s="170">
        <v>53</v>
      </c>
      <c r="AQ25" s="102">
        <v>25</v>
      </c>
      <c r="AR25" s="103">
        <v>16</v>
      </c>
      <c r="AS25" s="103">
        <v>2</v>
      </c>
      <c r="AT25" s="170">
        <v>43</v>
      </c>
      <c r="AU25" s="102">
        <v>11</v>
      </c>
      <c r="AV25" s="103">
        <v>9</v>
      </c>
      <c r="AW25" s="103">
        <v>1</v>
      </c>
      <c r="AX25" s="170">
        <v>21</v>
      </c>
      <c r="AY25" s="97">
        <v>183</v>
      </c>
      <c r="AZ25" s="98">
        <v>157</v>
      </c>
      <c r="BA25" s="98">
        <v>27</v>
      </c>
      <c r="BB25" s="170">
        <v>367</v>
      </c>
    </row>
    <row r="26" spans="2:54" x14ac:dyDescent="0.2">
      <c r="B26" s="137" t="s">
        <v>92</v>
      </c>
      <c r="C26" s="102">
        <v>9</v>
      </c>
      <c r="D26" s="103">
        <v>26</v>
      </c>
      <c r="E26" s="103">
        <v>2</v>
      </c>
      <c r="F26" s="114">
        <v>37</v>
      </c>
      <c r="G26" s="102">
        <v>10</v>
      </c>
      <c r="H26" s="103">
        <v>21</v>
      </c>
      <c r="I26" s="103">
        <v>1</v>
      </c>
      <c r="J26" s="114">
        <v>32</v>
      </c>
      <c r="K26" s="102">
        <v>17</v>
      </c>
      <c r="L26" s="103">
        <v>28</v>
      </c>
      <c r="M26" s="103">
        <v>1</v>
      </c>
      <c r="N26" s="170">
        <v>46</v>
      </c>
      <c r="O26" s="102">
        <v>29</v>
      </c>
      <c r="P26" s="103">
        <v>43</v>
      </c>
      <c r="Q26" s="103">
        <v>3</v>
      </c>
      <c r="R26" s="170">
        <v>75</v>
      </c>
      <c r="S26" s="102">
        <v>17</v>
      </c>
      <c r="T26" s="103">
        <v>32</v>
      </c>
      <c r="U26" s="103">
        <v>7</v>
      </c>
      <c r="V26" s="170">
        <v>56</v>
      </c>
      <c r="W26" s="102">
        <v>61</v>
      </c>
      <c r="X26" s="103">
        <v>28</v>
      </c>
      <c r="Y26" s="103">
        <v>5</v>
      </c>
      <c r="Z26" s="170">
        <v>94</v>
      </c>
      <c r="AA26" s="102">
        <v>41</v>
      </c>
      <c r="AB26" s="103">
        <v>42</v>
      </c>
      <c r="AC26" s="103">
        <v>12</v>
      </c>
      <c r="AD26" s="170">
        <v>95</v>
      </c>
      <c r="AE26" s="102">
        <v>38</v>
      </c>
      <c r="AF26" s="103">
        <v>40</v>
      </c>
      <c r="AG26" s="103">
        <v>4</v>
      </c>
      <c r="AH26" s="170">
        <v>82</v>
      </c>
      <c r="AI26" s="102">
        <v>50</v>
      </c>
      <c r="AJ26" s="103">
        <v>31</v>
      </c>
      <c r="AK26" s="103">
        <v>4</v>
      </c>
      <c r="AL26" s="170">
        <v>85</v>
      </c>
      <c r="AM26" s="102">
        <v>36</v>
      </c>
      <c r="AN26" s="103">
        <v>34</v>
      </c>
      <c r="AO26" s="103">
        <v>6</v>
      </c>
      <c r="AP26" s="170">
        <v>76</v>
      </c>
      <c r="AQ26" s="102">
        <v>45</v>
      </c>
      <c r="AR26" s="103">
        <v>42</v>
      </c>
      <c r="AS26" s="103">
        <v>4</v>
      </c>
      <c r="AT26" s="170">
        <v>91</v>
      </c>
      <c r="AU26" s="102">
        <v>35</v>
      </c>
      <c r="AV26" s="103">
        <v>29</v>
      </c>
      <c r="AW26" s="103">
        <v>9</v>
      </c>
      <c r="AX26" s="170">
        <v>73</v>
      </c>
      <c r="AY26" s="97">
        <v>388</v>
      </c>
      <c r="AZ26" s="98">
        <v>396</v>
      </c>
      <c r="BA26" s="98">
        <v>58</v>
      </c>
      <c r="BB26" s="170">
        <v>842</v>
      </c>
    </row>
    <row r="27" spans="2:54" x14ac:dyDescent="0.2">
      <c r="B27" s="137" t="s">
        <v>93</v>
      </c>
      <c r="C27" s="102">
        <v>5</v>
      </c>
      <c r="D27" s="103">
        <v>5</v>
      </c>
      <c r="E27" s="103">
        <v>1</v>
      </c>
      <c r="F27" s="114">
        <v>11</v>
      </c>
      <c r="G27" s="102">
        <v>8</v>
      </c>
      <c r="H27" s="103">
        <v>20</v>
      </c>
      <c r="I27" s="103"/>
      <c r="J27" s="114">
        <v>28</v>
      </c>
      <c r="K27" s="102">
        <v>8</v>
      </c>
      <c r="L27" s="103">
        <v>10</v>
      </c>
      <c r="M27" s="103"/>
      <c r="N27" s="170">
        <v>18</v>
      </c>
      <c r="O27" s="102">
        <v>6</v>
      </c>
      <c r="P27" s="103">
        <v>2</v>
      </c>
      <c r="Q27" s="103"/>
      <c r="R27" s="170">
        <v>8</v>
      </c>
      <c r="S27" s="102">
        <v>13</v>
      </c>
      <c r="T27" s="103">
        <v>3</v>
      </c>
      <c r="U27" s="103">
        <v>2</v>
      </c>
      <c r="V27" s="170">
        <v>18</v>
      </c>
      <c r="W27" s="102">
        <v>19</v>
      </c>
      <c r="X27" s="103">
        <v>9</v>
      </c>
      <c r="Y27" s="103"/>
      <c r="Z27" s="170">
        <v>28</v>
      </c>
      <c r="AA27" s="102">
        <v>26</v>
      </c>
      <c r="AB27" s="103">
        <v>17</v>
      </c>
      <c r="AC27" s="103"/>
      <c r="AD27" s="170">
        <v>43</v>
      </c>
      <c r="AE27" s="102">
        <v>17</v>
      </c>
      <c r="AF27" s="103">
        <v>9</v>
      </c>
      <c r="AG27" s="103"/>
      <c r="AH27" s="170">
        <v>26</v>
      </c>
      <c r="AI27" s="102">
        <v>25</v>
      </c>
      <c r="AJ27" s="103">
        <v>10</v>
      </c>
      <c r="AK27" s="103">
        <v>1</v>
      </c>
      <c r="AL27" s="170">
        <v>36</v>
      </c>
      <c r="AM27" s="102">
        <v>14</v>
      </c>
      <c r="AN27" s="103">
        <v>12</v>
      </c>
      <c r="AO27" s="103">
        <v>1</v>
      </c>
      <c r="AP27" s="170">
        <v>27</v>
      </c>
      <c r="AQ27" s="102">
        <v>16</v>
      </c>
      <c r="AR27" s="103">
        <v>11</v>
      </c>
      <c r="AS27" s="103"/>
      <c r="AT27" s="170">
        <v>27</v>
      </c>
      <c r="AU27" s="102">
        <v>20</v>
      </c>
      <c r="AV27" s="103">
        <v>8</v>
      </c>
      <c r="AW27" s="103"/>
      <c r="AX27" s="170">
        <v>28</v>
      </c>
      <c r="AY27" s="97">
        <v>177</v>
      </c>
      <c r="AZ27" s="98">
        <v>116</v>
      </c>
      <c r="BA27" s="98">
        <v>5</v>
      </c>
      <c r="BB27" s="170">
        <v>298</v>
      </c>
    </row>
    <row r="28" spans="2:54" x14ac:dyDescent="0.2">
      <c r="B28" s="137" t="s">
        <v>94</v>
      </c>
      <c r="C28" s="102">
        <v>19</v>
      </c>
      <c r="D28" s="103">
        <v>20</v>
      </c>
      <c r="E28" s="103"/>
      <c r="F28" s="114">
        <v>39</v>
      </c>
      <c r="G28" s="102">
        <v>17</v>
      </c>
      <c r="H28" s="103">
        <v>13</v>
      </c>
      <c r="I28" s="103">
        <v>2</v>
      </c>
      <c r="J28" s="114">
        <v>32</v>
      </c>
      <c r="K28" s="102">
        <v>32</v>
      </c>
      <c r="L28" s="103">
        <v>15</v>
      </c>
      <c r="M28" s="103">
        <v>4</v>
      </c>
      <c r="N28" s="170">
        <v>51</v>
      </c>
      <c r="O28" s="102">
        <v>35</v>
      </c>
      <c r="P28" s="103">
        <v>17</v>
      </c>
      <c r="Q28" s="103">
        <v>1</v>
      </c>
      <c r="R28" s="170">
        <v>53</v>
      </c>
      <c r="S28" s="102">
        <v>24</v>
      </c>
      <c r="T28" s="103">
        <v>11</v>
      </c>
      <c r="U28" s="103">
        <v>2</v>
      </c>
      <c r="V28" s="170">
        <v>37</v>
      </c>
      <c r="W28" s="102">
        <v>54</v>
      </c>
      <c r="X28" s="103">
        <v>33</v>
      </c>
      <c r="Y28" s="103">
        <v>2</v>
      </c>
      <c r="Z28" s="170">
        <v>89</v>
      </c>
      <c r="AA28" s="102">
        <v>44</v>
      </c>
      <c r="AB28" s="103">
        <v>18</v>
      </c>
      <c r="AC28" s="103"/>
      <c r="AD28" s="170">
        <v>62</v>
      </c>
      <c r="AE28" s="102">
        <v>71</v>
      </c>
      <c r="AF28" s="103">
        <v>11</v>
      </c>
      <c r="AG28" s="103">
        <v>1</v>
      </c>
      <c r="AH28" s="170">
        <v>83</v>
      </c>
      <c r="AI28" s="102">
        <v>48</v>
      </c>
      <c r="AJ28" s="103">
        <v>13</v>
      </c>
      <c r="AK28" s="103">
        <v>1</v>
      </c>
      <c r="AL28" s="170">
        <v>62</v>
      </c>
      <c r="AM28" s="102">
        <v>44</v>
      </c>
      <c r="AN28" s="103">
        <v>16</v>
      </c>
      <c r="AO28" s="103">
        <v>1</v>
      </c>
      <c r="AP28" s="170">
        <v>61</v>
      </c>
      <c r="AQ28" s="102">
        <v>61</v>
      </c>
      <c r="AR28" s="103">
        <v>22</v>
      </c>
      <c r="AS28" s="103">
        <v>2</v>
      </c>
      <c r="AT28" s="170">
        <v>85</v>
      </c>
      <c r="AU28" s="102">
        <v>42</v>
      </c>
      <c r="AV28" s="103">
        <v>10</v>
      </c>
      <c r="AW28" s="103"/>
      <c r="AX28" s="170">
        <v>52</v>
      </c>
      <c r="AY28" s="97">
        <v>491</v>
      </c>
      <c r="AZ28" s="98">
        <v>199</v>
      </c>
      <c r="BA28" s="98">
        <v>16</v>
      </c>
      <c r="BB28" s="170">
        <v>706</v>
      </c>
    </row>
    <row r="29" spans="2:54" x14ac:dyDescent="0.2">
      <c r="B29" s="137" t="s">
        <v>95</v>
      </c>
      <c r="C29" s="102">
        <v>51</v>
      </c>
      <c r="D29" s="103">
        <v>35</v>
      </c>
      <c r="E29" s="103">
        <v>132</v>
      </c>
      <c r="F29" s="114">
        <v>218</v>
      </c>
      <c r="G29" s="102">
        <v>34</v>
      </c>
      <c r="H29" s="103">
        <v>42</v>
      </c>
      <c r="I29" s="103">
        <v>127</v>
      </c>
      <c r="J29" s="114">
        <v>203</v>
      </c>
      <c r="K29" s="102">
        <v>58</v>
      </c>
      <c r="L29" s="103">
        <v>59</v>
      </c>
      <c r="M29" s="103">
        <v>202</v>
      </c>
      <c r="N29" s="170">
        <v>319</v>
      </c>
      <c r="O29" s="102">
        <v>52</v>
      </c>
      <c r="P29" s="103">
        <v>58</v>
      </c>
      <c r="Q29" s="103">
        <v>195</v>
      </c>
      <c r="R29" s="170">
        <v>305</v>
      </c>
      <c r="S29" s="102">
        <v>54</v>
      </c>
      <c r="T29" s="103">
        <v>64</v>
      </c>
      <c r="U29" s="103">
        <v>193</v>
      </c>
      <c r="V29" s="170">
        <v>311</v>
      </c>
      <c r="W29" s="102">
        <v>123</v>
      </c>
      <c r="X29" s="103">
        <v>68</v>
      </c>
      <c r="Y29" s="103">
        <v>195</v>
      </c>
      <c r="Z29" s="170">
        <v>386</v>
      </c>
      <c r="AA29" s="102">
        <v>132</v>
      </c>
      <c r="AB29" s="103">
        <v>45</v>
      </c>
      <c r="AC29" s="103">
        <v>168</v>
      </c>
      <c r="AD29" s="170">
        <v>345</v>
      </c>
      <c r="AE29" s="102">
        <v>124</v>
      </c>
      <c r="AF29" s="103">
        <v>54</v>
      </c>
      <c r="AG29" s="103">
        <v>219</v>
      </c>
      <c r="AH29" s="170">
        <v>397</v>
      </c>
      <c r="AI29" s="102">
        <v>113</v>
      </c>
      <c r="AJ29" s="103">
        <v>59</v>
      </c>
      <c r="AK29" s="103">
        <v>187</v>
      </c>
      <c r="AL29" s="170">
        <v>359</v>
      </c>
      <c r="AM29" s="102">
        <v>109</v>
      </c>
      <c r="AN29" s="103">
        <v>45</v>
      </c>
      <c r="AO29" s="103">
        <v>226</v>
      </c>
      <c r="AP29" s="170">
        <v>380</v>
      </c>
      <c r="AQ29" s="102">
        <v>95</v>
      </c>
      <c r="AR29" s="103">
        <v>45</v>
      </c>
      <c r="AS29" s="103">
        <v>252</v>
      </c>
      <c r="AT29" s="170">
        <v>392</v>
      </c>
      <c r="AU29" s="102">
        <v>119</v>
      </c>
      <c r="AV29" s="103">
        <v>37</v>
      </c>
      <c r="AW29" s="103">
        <v>264</v>
      </c>
      <c r="AX29" s="170">
        <v>420</v>
      </c>
      <c r="AY29" s="97">
        <v>1064</v>
      </c>
      <c r="AZ29" s="98">
        <v>611</v>
      </c>
      <c r="BA29" s="98">
        <v>2360</v>
      </c>
      <c r="BB29" s="170">
        <v>4035</v>
      </c>
    </row>
    <row r="30" spans="2:54" x14ac:dyDescent="0.2">
      <c r="B30" s="137" t="s">
        <v>96</v>
      </c>
      <c r="C30" s="102">
        <v>52</v>
      </c>
      <c r="D30" s="103">
        <v>45</v>
      </c>
      <c r="E30" s="103">
        <v>15</v>
      </c>
      <c r="F30" s="114">
        <v>112</v>
      </c>
      <c r="G30" s="102">
        <v>47</v>
      </c>
      <c r="H30" s="103">
        <v>40</v>
      </c>
      <c r="I30" s="103">
        <v>13</v>
      </c>
      <c r="J30" s="114">
        <v>100</v>
      </c>
      <c r="K30" s="102">
        <v>38</v>
      </c>
      <c r="L30" s="103">
        <v>45</v>
      </c>
      <c r="M30" s="103">
        <v>14</v>
      </c>
      <c r="N30" s="170">
        <v>97</v>
      </c>
      <c r="O30" s="102">
        <v>45</v>
      </c>
      <c r="P30" s="103">
        <v>49</v>
      </c>
      <c r="Q30" s="103">
        <v>14</v>
      </c>
      <c r="R30" s="170">
        <v>108</v>
      </c>
      <c r="S30" s="102">
        <v>31</v>
      </c>
      <c r="T30" s="103">
        <v>43</v>
      </c>
      <c r="U30" s="103">
        <v>16</v>
      </c>
      <c r="V30" s="170">
        <v>90</v>
      </c>
      <c r="W30" s="102">
        <v>74</v>
      </c>
      <c r="X30" s="103">
        <v>53</v>
      </c>
      <c r="Y30" s="103">
        <v>15</v>
      </c>
      <c r="Z30" s="170">
        <v>142</v>
      </c>
      <c r="AA30" s="102">
        <v>76</v>
      </c>
      <c r="AB30" s="103">
        <v>50</v>
      </c>
      <c r="AC30" s="103">
        <v>18</v>
      </c>
      <c r="AD30" s="170">
        <v>144</v>
      </c>
      <c r="AE30" s="102">
        <v>91</v>
      </c>
      <c r="AF30" s="103">
        <v>32</v>
      </c>
      <c r="AG30" s="103">
        <v>12</v>
      </c>
      <c r="AH30" s="170">
        <v>135</v>
      </c>
      <c r="AI30" s="102">
        <v>62</v>
      </c>
      <c r="AJ30" s="103">
        <v>43</v>
      </c>
      <c r="AK30" s="103">
        <v>17</v>
      </c>
      <c r="AL30" s="170">
        <v>122</v>
      </c>
      <c r="AM30" s="102">
        <v>46</v>
      </c>
      <c r="AN30" s="103">
        <v>29</v>
      </c>
      <c r="AO30" s="103">
        <v>10</v>
      </c>
      <c r="AP30" s="170">
        <v>85</v>
      </c>
      <c r="AQ30" s="102">
        <v>62</v>
      </c>
      <c r="AR30" s="103">
        <v>46</v>
      </c>
      <c r="AS30" s="103">
        <v>13</v>
      </c>
      <c r="AT30" s="170">
        <v>121</v>
      </c>
      <c r="AU30" s="102">
        <v>67</v>
      </c>
      <c r="AV30" s="103">
        <v>44</v>
      </c>
      <c r="AW30" s="103">
        <v>36</v>
      </c>
      <c r="AX30" s="170">
        <v>147</v>
      </c>
      <c r="AY30" s="97">
        <v>691</v>
      </c>
      <c r="AZ30" s="98">
        <v>519</v>
      </c>
      <c r="BA30" s="98">
        <v>193</v>
      </c>
      <c r="BB30" s="170">
        <v>1403</v>
      </c>
    </row>
    <row r="31" spans="2:54" x14ac:dyDescent="0.2">
      <c r="B31" s="137" t="s">
        <v>97</v>
      </c>
      <c r="C31" s="102">
        <v>40</v>
      </c>
      <c r="D31" s="103">
        <v>45</v>
      </c>
      <c r="E31" s="103">
        <v>6</v>
      </c>
      <c r="F31" s="114">
        <v>91</v>
      </c>
      <c r="G31" s="102">
        <v>38</v>
      </c>
      <c r="H31" s="103">
        <v>29</v>
      </c>
      <c r="I31" s="103">
        <v>4</v>
      </c>
      <c r="J31" s="114">
        <v>71</v>
      </c>
      <c r="K31" s="102">
        <v>51</v>
      </c>
      <c r="L31" s="103">
        <v>54</v>
      </c>
      <c r="M31" s="103">
        <v>6</v>
      </c>
      <c r="N31" s="170">
        <v>111</v>
      </c>
      <c r="O31" s="102">
        <v>46</v>
      </c>
      <c r="P31" s="103">
        <v>41</v>
      </c>
      <c r="Q31" s="103">
        <v>8</v>
      </c>
      <c r="R31" s="170">
        <v>95</v>
      </c>
      <c r="S31" s="102">
        <v>59</v>
      </c>
      <c r="T31" s="103">
        <v>51</v>
      </c>
      <c r="U31" s="103">
        <v>5</v>
      </c>
      <c r="V31" s="170">
        <v>115</v>
      </c>
      <c r="W31" s="102">
        <v>90</v>
      </c>
      <c r="X31" s="103">
        <v>43</v>
      </c>
      <c r="Y31" s="103">
        <v>5</v>
      </c>
      <c r="Z31" s="170">
        <v>138</v>
      </c>
      <c r="AA31" s="102">
        <v>75</v>
      </c>
      <c r="AB31" s="103">
        <v>39</v>
      </c>
      <c r="AC31" s="103">
        <v>12</v>
      </c>
      <c r="AD31" s="170">
        <v>126</v>
      </c>
      <c r="AE31" s="102">
        <v>77</v>
      </c>
      <c r="AF31" s="103">
        <v>65</v>
      </c>
      <c r="AG31" s="103">
        <v>8</v>
      </c>
      <c r="AH31" s="170">
        <v>150</v>
      </c>
      <c r="AI31" s="102">
        <v>56</v>
      </c>
      <c r="AJ31" s="103">
        <v>31</v>
      </c>
      <c r="AK31" s="103">
        <v>6</v>
      </c>
      <c r="AL31" s="170">
        <v>93</v>
      </c>
      <c r="AM31" s="102">
        <v>47</v>
      </c>
      <c r="AN31" s="103">
        <v>43</v>
      </c>
      <c r="AO31" s="103">
        <v>6</v>
      </c>
      <c r="AP31" s="170">
        <v>96</v>
      </c>
      <c r="AQ31" s="102">
        <v>72</v>
      </c>
      <c r="AR31" s="103">
        <v>39</v>
      </c>
      <c r="AS31" s="103">
        <v>8</v>
      </c>
      <c r="AT31" s="170">
        <v>119</v>
      </c>
      <c r="AU31" s="102">
        <v>80</v>
      </c>
      <c r="AV31" s="103">
        <v>53</v>
      </c>
      <c r="AW31" s="103">
        <v>14</v>
      </c>
      <c r="AX31" s="170">
        <v>147</v>
      </c>
      <c r="AY31" s="97">
        <v>731</v>
      </c>
      <c r="AZ31" s="98">
        <v>533</v>
      </c>
      <c r="BA31" s="98">
        <v>88</v>
      </c>
      <c r="BB31" s="170">
        <v>1352</v>
      </c>
    </row>
    <row r="32" spans="2:54" x14ac:dyDescent="0.2">
      <c r="B32" s="137" t="s">
        <v>98</v>
      </c>
      <c r="C32" s="102">
        <v>67</v>
      </c>
      <c r="D32" s="103">
        <v>48</v>
      </c>
      <c r="E32" s="103">
        <v>23</v>
      </c>
      <c r="F32" s="114">
        <v>138</v>
      </c>
      <c r="G32" s="102">
        <v>62</v>
      </c>
      <c r="H32" s="103">
        <v>55</v>
      </c>
      <c r="I32" s="103">
        <v>12</v>
      </c>
      <c r="J32" s="114">
        <v>129</v>
      </c>
      <c r="K32" s="102">
        <v>122</v>
      </c>
      <c r="L32" s="103">
        <v>84</v>
      </c>
      <c r="M32" s="103">
        <v>33</v>
      </c>
      <c r="N32" s="170">
        <v>239</v>
      </c>
      <c r="O32" s="102">
        <v>122</v>
      </c>
      <c r="P32" s="103">
        <v>67</v>
      </c>
      <c r="Q32" s="103">
        <v>31</v>
      </c>
      <c r="R32" s="170">
        <v>220</v>
      </c>
      <c r="S32" s="102">
        <v>99</v>
      </c>
      <c r="T32" s="103">
        <v>80</v>
      </c>
      <c r="U32" s="103">
        <v>28</v>
      </c>
      <c r="V32" s="170">
        <v>207</v>
      </c>
      <c r="W32" s="102">
        <v>145</v>
      </c>
      <c r="X32" s="103">
        <v>65</v>
      </c>
      <c r="Y32" s="103">
        <v>28</v>
      </c>
      <c r="Z32" s="170">
        <v>238</v>
      </c>
      <c r="AA32" s="102">
        <v>139</v>
      </c>
      <c r="AB32" s="103">
        <v>53</v>
      </c>
      <c r="AC32" s="103">
        <v>24</v>
      </c>
      <c r="AD32" s="170">
        <v>216</v>
      </c>
      <c r="AE32" s="102">
        <v>161</v>
      </c>
      <c r="AF32" s="103">
        <v>86</v>
      </c>
      <c r="AG32" s="103">
        <v>29</v>
      </c>
      <c r="AH32" s="170">
        <v>276</v>
      </c>
      <c r="AI32" s="102">
        <v>117</v>
      </c>
      <c r="AJ32" s="103">
        <v>64</v>
      </c>
      <c r="AK32" s="103">
        <v>23</v>
      </c>
      <c r="AL32" s="170">
        <v>204</v>
      </c>
      <c r="AM32" s="102">
        <v>97</v>
      </c>
      <c r="AN32" s="103">
        <v>66</v>
      </c>
      <c r="AO32" s="103">
        <v>27</v>
      </c>
      <c r="AP32" s="170">
        <v>190</v>
      </c>
      <c r="AQ32" s="102">
        <v>100</v>
      </c>
      <c r="AR32" s="103">
        <v>64</v>
      </c>
      <c r="AS32" s="103">
        <v>25</v>
      </c>
      <c r="AT32" s="170">
        <v>189</v>
      </c>
      <c r="AU32" s="102">
        <v>121</v>
      </c>
      <c r="AV32" s="103">
        <v>61</v>
      </c>
      <c r="AW32" s="103">
        <v>20</v>
      </c>
      <c r="AX32" s="170">
        <v>202</v>
      </c>
      <c r="AY32" s="97">
        <v>1352</v>
      </c>
      <c r="AZ32" s="98">
        <v>793</v>
      </c>
      <c r="BA32" s="98">
        <v>303</v>
      </c>
      <c r="BB32" s="170">
        <v>2448</v>
      </c>
    </row>
    <row r="33" spans="2:54" x14ac:dyDescent="0.2">
      <c r="B33" s="137" t="s">
        <v>99</v>
      </c>
      <c r="C33" s="102">
        <v>17</v>
      </c>
      <c r="D33" s="103">
        <v>45</v>
      </c>
      <c r="E33" s="103">
        <v>1</v>
      </c>
      <c r="F33" s="114">
        <v>63</v>
      </c>
      <c r="G33" s="102">
        <v>14</v>
      </c>
      <c r="H33" s="103">
        <v>43</v>
      </c>
      <c r="I33" s="103">
        <v>2</v>
      </c>
      <c r="J33" s="114">
        <v>59</v>
      </c>
      <c r="K33" s="102">
        <v>32</v>
      </c>
      <c r="L33" s="103">
        <v>54</v>
      </c>
      <c r="M33" s="103"/>
      <c r="N33" s="170">
        <v>86</v>
      </c>
      <c r="O33" s="102">
        <v>25</v>
      </c>
      <c r="P33" s="103">
        <v>70</v>
      </c>
      <c r="Q33" s="103">
        <v>1</v>
      </c>
      <c r="R33" s="170">
        <v>96</v>
      </c>
      <c r="S33" s="102">
        <v>40</v>
      </c>
      <c r="T33" s="103">
        <v>48</v>
      </c>
      <c r="U33" s="103">
        <v>1</v>
      </c>
      <c r="V33" s="170">
        <v>89</v>
      </c>
      <c r="W33" s="102">
        <v>60</v>
      </c>
      <c r="X33" s="103">
        <v>82</v>
      </c>
      <c r="Y33" s="103"/>
      <c r="Z33" s="170">
        <v>142</v>
      </c>
      <c r="AA33" s="102">
        <v>54</v>
      </c>
      <c r="AB33" s="103">
        <v>61</v>
      </c>
      <c r="AC33" s="103">
        <v>2</v>
      </c>
      <c r="AD33" s="170">
        <v>117</v>
      </c>
      <c r="AE33" s="102">
        <v>53</v>
      </c>
      <c r="AF33" s="103">
        <v>75</v>
      </c>
      <c r="AG33" s="103"/>
      <c r="AH33" s="170">
        <v>128</v>
      </c>
      <c r="AI33" s="102">
        <v>35</v>
      </c>
      <c r="AJ33" s="103">
        <v>52</v>
      </c>
      <c r="AK33" s="103">
        <v>1</v>
      </c>
      <c r="AL33" s="170">
        <v>88</v>
      </c>
      <c r="AM33" s="102">
        <v>37</v>
      </c>
      <c r="AN33" s="103">
        <v>59</v>
      </c>
      <c r="AO33" s="103">
        <v>2</v>
      </c>
      <c r="AP33" s="170">
        <v>98</v>
      </c>
      <c r="AQ33" s="102">
        <v>38</v>
      </c>
      <c r="AR33" s="103">
        <v>45</v>
      </c>
      <c r="AS33" s="103"/>
      <c r="AT33" s="170">
        <v>83</v>
      </c>
      <c r="AU33" s="102">
        <v>35</v>
      </c>
      <c r="AV33" s="103">
        <v>43</v>
      </c>
      <c r="AW33" s="103"/>
      <c r="AX33" s="170">
        <v>78</v>
      </c>
      <c r="AY33" s="97">
        <v>440</v>
      </c>
      <c r="AZ33" s="98">
        <v>677</v>
      </c>
      <c r="BA33" s="98">
        <v>10</v>
      </c>
      <c r="BB33" s="170">
        <v>1127</v>
      </c>
    </row>
    <row r="34" spans="2:54" x14ac:dyDescent="0.2">
      <c r="B34" s="137" t="s">
        <v>100</v>
      </c>
      <c r="C34" s="102">
        <v>12</v>
      </c>
      <c r="D34" s="103">
        <v>8</v>
      </c>
      <c r="E34" s="103"/>
      <c r="F34" s="114">
        <v>20</v>
      </c>
      <c r="G34" s="102">
        <v>9</v>
      </c>
      <c r="H34" s="103">
        <v>11</v>
      </c>
      <c r="I34" s="103"/>
      <c r="J34" s="114">
        <v>20</v>
      </c>
      <c r="K34" s="102">
        <v>11</v>
      </c>
      <c r="L34" s="103">
        <v>15</v>
      </c>
      <c r="M34" s="103"/>
      <c r="N34" s="170">
        <v>26</v>
      </c>
      <c r="O34" s="102">
        <v>21</v>
      </c>
      <c r="P34" s="103">
        <v>7</v>
      </c>
      <c r="Q34" s="103"/>
      <c r="R34" s="170">
        <v>28</v>
      </c>
      <c r="S34" s="102">
        <v>13</v>
      </c>
      <c r="T34" s="103">
        <v>8</v>
      </c>
      <c r="U34" s="103"/>
      <c r="V34" s="170">
        <v>21</v>
      </c>
      <c r="W34" s="102">
        <v>22</v>
      </c>
      <c r="X34" s="103">
        <v>15</v>
      </c>
      <c r="Y34" s="103">
        <v>1</v>
      </c>
      <c r="Z34" s="170">
        <v>38</v>
      </c>
      <c r="AA34" s="102">
        <v>27</v>
      </c>
      <c r="AB34" s="103">
        <v>10</v>
      </c>
      <c r="AC34" s="103"/>
      <c r="AD34" s="170">
        <v>37</v>
      </c>
      <c r="AE34" s="102">
        <v>18</v>
      </c>
      <c r="AF34" s="103">
        <v>12</v>
      </c>
      <c r="AG34" s="103"/>
      <c r="AH34" s="170">
        <v>30</v>
      </c>
      <c r="AI34" s="102">
        <v>21</v>
      </c>
      <c r="AJ34" s="103">
        <v>7</v>
      </c>
      <c r="AK34" s="103"/>
      <c r="AL34" s="170">
        <v>28</v>
      </c>
      <c r="AM34" s="102">
        <v>25</v>
      </c>
      <c r="AN34" s="103">
        <v>12</v>
      </c>
      <c r="AO34" s="103"/>
      <c r="AP34" s="170">
        <v>37</v>
      </c>
      <c r="AQ34" s="102">
        <v>18</v>
      </c>
      <c r="AR34" s="103">
        <v>10</v>
      </c>
      <c r="AS34" s="103"/>
      <c r="AT34" s="170">
        <v>28</v>
      </c>
      <c r="AU34" s="102">
        <v>21</v>
      </c>
      <c r="AV34" s="103">
        <v>8</v>
      </c>
      <c r="AW34" s="103">
        <v>2</v>
      </c>
      <c r="AX34" s="170">
        <v>31</v>
      </c>
      <c r="AY34" s="97">
        <v>218</v>
      </c>
      <c r="AZ34" s="98">
        <v>123</v>
      </c>
      <c r="BA34" s="98">
        <v>3</v>
      </c>
      <c r="BB34" s="170">
        <v>344</v>
      </c>
    </row>
    <row r="35" spans="2:54" x14ac:dyDescent="0.2">
      <c r="B35" s="137" t="s">
        <v>101</v>
      </c>
      <c r="C35" s="102">
        <v>27</v>
      </c>
      <c r="D35" s="103">
        <v>21</v>
      </c>
      <c r="E35" s="103">
        <v>12</v>
      </c>
      <c r="F35" s="114">
        <v>60</v>
      </c>
      <c r="G35" s="102">
        <v>19</v>
      </c>
      <c r="H35" s="103">
        <v>26</v>
      </c>
      <c r="I35" s="103">
        <v>7</v>
      </c>
      <c r="J35" s="114">
        <v>52</v>
      </c>
      <c r="K35" s="102">
        <v>30</v>
      </c>
      <c r="L35" s="103">
        <v>35</v>
      </c>
      <c r="M35" s="103">
        <v>18</v>
      </c>
      <c r="N35" s="170">
        <v>83</v>
      </c>
      <c r="O35" s="102">
        <v>25</v>
      </c>
      <c r="P35" s="103">
        <v>41</v>
      </c>
      <c r="Q35" s="103">
        <v>28</v>
      </c>
      <c r="R35" s="170">
        <v>94</v>
      </c>
      <c r="S35" s="102">
        <v>28</v>
      </c>
      <c r="T35" s="103">
        <v>29</v>
      </c>
      <c r="U35" s="103">
        <v>21</v>
      </c>
      <c r="V35" s="170">
        <v>78</v>
      </c>
      <c r="W35" s="102">
        <v>66</v>
      </c>
      <c r="X35" s="103">
        <v>49</v>
      </c>
      <c r="Y35" s="103">
        <v>20</v>
      </c>
      <c r="Z35" s="170">
        <v>135</v>
      </c>
      <c r="AA35" s="102">
        <v>58</v>
      </c>
      <c r="AB35" s="103">
        <v>37</v>
      </c>
      <c r="AC35" s="103">
        <v>22</v>
      </c>
      <c r="AD35" s="170">
        <v>117</v>
      </c>
      <c r="AE35" s="102">
        <v>51</v>
      </c>
      <c r="AF35" s="103">
        <v>31</v>
      </c>
      <c r="AG35" s="103">
        <v>29</v>
      </c>
      <c r="AH35" s="170">
        <v>111</v>
      </c>
      <c r="AI35" s="102">
        <v>36</v>
      </c>
      <c r="AJ35" s="103">
        <v>26</v>
      </c>
      <c r="AK35" s="103">
        <v>22</v>
      </c>
      <c r="AL35" s="170">
        <v>84</v>
      </c>
      <c r="AM35" s="102">
        <v>45</v>
      </c>
      <c r="AN35" s="103">
        <v>28</v>
      </c>
      <c r="AO35" s="103">
        <v>24</v>
      </c>
      <c r="AP35" s="170">
        <v>97</v>
      </c>
      <c r="AQ35" s="102">
        <v>54</v>
      </c>
      <c r="AR35" s="103">
        <v>17</v>
      </c>
      <c r="AS35" s="103">
        <v>23</v>
      </c>
      <c r="AT35" s="170">
        <v>94</v>
      </c>
      <c r="AU35" s="102">
        <v>36</v>
      </c>
      <c r="AV35" s="103">
        <v>22</v>
      </c>
      <c r="AW35" s="103">
        <v>17</v>
      </c>
      <c r="AX35" s="170">
        <v>75</v>
      </c>
      <c r="AY35" s="97">
        <v>475</v>
      </c>
      <c r="AZ35" s="98">
        <v>362</v>
      </c>
      <c r="BA35" s="98">
        <v>243</v>
      </c>
      <c r="BB35" s="170">
        <v>1080</v>
      </c>
    </row>
    <row r="36" spans="2:54" x14ac:dyDescent="0.2">
      <c r="B36" s="137" t="s">
        <v>102</v>
      </c>
      <c r="C36" s="102">
        <v>0</v>
      </c>
      <c r="D36" s="103">
        <v>0</v>
      </c>
      <c r="E36" s="103"/>
      <c r="F36" s="114">
        <v>0</v>
      </c>
      <c r="G36" s="102">
        <v>0</v>
      </c>
      <c r="H36" s="103">
        <v>1</v>
      </c>
      <c r="I36" s="103"/>
      <c r="J36" s="114">
        <v>1</v>
      </c>
      <c r="K36" s="102">
        <v>3</v>
      </c>
      <c r="L36" s="103">
        <v>5</v>
      </c>
      <c r="M36" s="103"/>
      <c r="N36" s="170">
        <v>8</v>
      </c>
      <c r="O36" s="102">
        <v>3</v>
      </c>
      <c r="P36" s="103">
        <v>1</v>
      </c>
      <c r="Q36" s="103"/>
      <c r="R36" s="170">
        <v>4</v>
      </c>
      <c r="S36" s="102">
        <v>4</v>
      </c>
      <c r="T36" s="103">
        <v>2</v>
      </c>
      <c r="U36" s="103"/>
      <c r="V36" s="170">
        <v>6</v>
      </c>
      <c r="W36" s="102">
        <v>13</v>
      </c>
      <c r="X36" s="103">
        <v>9</v>
      </c>
      <c r="Y36" s="103"/>
      <c r="Z36" s="170">
        <v>22</v>
      </c>
      <c r="AA36" s="102">
        <v>5</v>
      </c>
      <c r="AB36" s="103">
        <v>4</v>
      </c>
      <c r="AC36" s="103">
        <v>1</v>
      </c>
      <c r="AD36" s="170">
        <v>10</v>
      </c>
      <c r="AE36" s="102">
        <v>7</v>
      </c>
      <c r="AF36" s="103">
        <v>2</v>
      </c>
      <c r="AG36" s="103"/>
      <c r="AH36" s="170">
        <v>9</v>
      </c>
      <c r="AI36" s="102">
        <v>5</v>
      </c>
      <c r="AJ36" s="103">
        <v>5</v>
      </c>
      <c r="AK36" s="103"/>
      <c r="AL36" s="170">
        <v>10</v>
      </c>
      <c r="AM36" s="102">
        <v>5</v>
      </c>
      <c r="AN36" s="103">
        <v>2</v>
      </c>
      <c r="AO36" s="103"/>
      <c r="AP36" s="170">
        <v>7</v>
      </c>
      <c r="AQ36" s="102">
        <v>5</v>
      </c>
      <c r="AR36" s="103">
        <v>4</v>
      </c>
      <c r="AS36" s="103"/>
      <c r="AT36" s="170">
        <v>9</v>
      </c>
      <c r="AU36" s="102">
        <v>5</v>
      </c>
      <c r="AV36" s="103">
        <v>7</v>
      </c>
      <c r="AW36" s="103"/>
      <c r="AX36" s="170">
        <v>12</v>
      </c>
      <c r="AY36" s="97">
        <v>55</v>
      </c>
      <c r="AZ36" s="98">
        <v>42</v>
      </c>
      <c r="BA36" s="98">
        <v>1</v>
      </c>
      <c r="BB36" s="170">
        <v>98</v>
      </c>
    </row>
    <row r="37" spans="2:54" x14ac:dyDescent="0.2">
      <c r="B37" s="137" t="s">
        <v>103</v>
      </c>
      <c r="C37" s="102">
        <v>7</v>
      </c>
      <c r="D37" s="103">
        <v>4</v>
      </c>
      <c r="E37" s="103">
        <v>7</v>
      </c>
      <c r="F37" s="114">
        <v>18</v>
      </c>
      <c r="G37" s="102">
        <v>1</v>
      </c>
      <c r="H37" s="103">
        <v>4</v>
      </c>
      <c r="I37" s="103">
        <v>4</v>
      </c>
      <c r="J37" s="114">
        <v>9</v>
      </c>
      <c r="K37" s="102">
        <v>5</v>
      </c>
      <c r="L37" s="103">
        <v>5</v>
      </c>
      <c r="M37" s="103">
        <v>3</v>
      </c>
      <c r="N37" s="170">
        <v>13</v>
      </c>
      <c r="O37" s="102">
        <v>6</v>
      </c>
      <c r="P37" s="103">
        <v>5</v>
      </c>
      <c r="Q37" s="103">
        <v>16</v>
      </c>
      <c r="R37" s="170">
        <v>27</v>
      </c>
      <c r="S37" s="102">
        <v>5</v>
      </c>
      <c r="T37" s="103">
        <v>4</v>
      </c>
      <c r="U37" s="103">
        <v>20</v>
      </c>
      <c r="V37" s="170">
        <v>29</v>
      </c>
      <c r="W37" s="102">
        <v>47</v>
      </c>
      <c r="X37" s="103">
        <v>21</v>
      </c>
      <c r="Y37" s="103">
        <v>34</v>
      </c>
      <c r="Z37" s="170">
        <v>102</v>
      </c>
      <c r="AA37" s="102">
        <v>33</v>
      </c>
      <c r="AB37" s="103">
        <v>11</v>
      </c>
      <c r="AC37" s="103">
        <v>23</v>
      </c>
      <c r="AD37" s="170">
        <v>67</v>
      </c>
      <c r="AE37" s="102">
        <v>21</v>
      </c>
      <c r="AF37" s="103">
        <v>13</v>
      </c>
      <c r="AG37" s="103">
        <v>13</v>
      </c>
      <c r="AH37" s="170">
        <v>47</v>
      </c>
      <c r="AI37" s="102">
        <v>11</v>
      </c>
      <c r="AJ37" s="103">
        <v>7</v>
      </c>
      <c r="AK37" s="103">
        <v>6</v>
      </c>
      <c r="AL37" s="170">
        <v>24</v>
      </c>
      <c r="AM37" s="102">
        <v>11</v>
      </c>
      <c r="AN37" s="103">
        <v>1</v>
      </c>
      <c r="AO37" s="103">
        <v>5</v>
      </c>
      <c r="AP37" s="170">
        <v>17</v>
      </c>
      <c r="AQ37" s="102">
        <v>10</v>
      </c>
      <c r="AR37" s="103">
        <v>4</v>
      </c>
      <c r="AS37" s="103">
        <v>6</v>
      </c>
      <c r="AT37" s="170">
        <v>20</v>
      </c>
      <c r="AU37" s="102">
        <v>16</v>
      </c>
      <c r="AV37" s="103">
        <v>6</v>
      </c>
      <c r="AW37" s="103">
        <v>5</v>
      </c>
      <c r="AX37" s="170">
        <v>27</v>
      </c>
      <c r="AY37" s="97">
        <v>173</v>
      </c>
      <c r="AZ37" s="98">
        <v>85</v>
      </c>
      <c r="BA37" s="98">
        <v>142</v>
      </c>
      <c r="BB37" s="170">
        <v>400</v>
      </c>
    </row>
    <row r="38" spans="2:54" x14ac:dyDescent="0.2">
      <c r="B38" s="137" t="s">
        <v>104</v>
      </c>
      <c r="C38" s="102">
        <v>1383</v>
      </c>
      <c r="D38" s="103">
        <v>1246</v>
      </c>
      <c r="E38" s="103">
        <v>233</v>
      </c>
      <c r="F38" s="114">
        <v>2862</v>
      </c>
      <c r="G38" s="102">
        <v>1068</v>
      </c>
      <c r="H38" s="103">
        <v>1115</v>
      </c>
      <c r="I38" s="103">
        <v>245</v>
      </c>
      <c r="J38" s="114">
        <v>2428</v>
      </c>
      <c r="K38" s="102">
        <v>1828</v>
      </c>
      <c r="L38" s="103">
        <v>1656</v>
      </c>
      <c r="M38" s="103">
        <v>312</v>
      </c>
      <c r="N38" s="170">
        <v>3796</v>
      </c>
      <c r="O38" s="102">
        <v>1494</v>
      </c>
      <c r="P38" s="103">
        <v>1451</v>
      </c>
      <c r="Q38" s="103">
        <v>328</v>
      </c>
      <c r="R38" s="170">
        <v>3273</v>
      </c>
      <c r="S38" s="102">
        <v>1888</v>
      </c>
      <c r="T38" s="103">
        <v>1440</v>
      </c>
      <c r="U38" s="103">
        <v>256</v>
      </c>
      <c r="V38" s="170">
        <v>3584</v>
      </c>
      <c r="W38" s="102">
        <v>1517</v>
      </c>
      <c r="X38" s="103">
        <v>1620</v>
      </c>
      <c r="Y38" s="103">
        <v>284</v>
      </c>
      <c r="Z38" s="170">
        <v>3421</v>
      </c>
      <c r="AA38" s="102">
        <v>1490</v>
      </c>
      <c r="AB38" s="103">
        <v>1349</v>
      </c>
      <c r="AC38" s="103">
        <v>241</v>
      </c>
      <c r="AD38" s="170">
        <v>3080</v>
      </c>
      <c r="AE38" s="102">
        <v>1599</v>
      </c>
      <c r="AF38" s="103">
        <v>1495</v>
      </c>
      <c r="AG38" s="103">
        <v>283</v>
      </c>
      <c r="AH38" s="170">
        <v>3377</v>
      </c>
      <c r="AI38" s="102">
        <v>1369</v>
      </c>
      <c r="AJ38" s="103">
        <v>1308</v>
      </c>
      <c r="AK38" s="103">
        <v>251</v>
      </c>
      <c r="AL38" s="170">
        <v>2928</v>
      </c>
      <c r="AM38" s="102">
        <v>1277</v>
      </c>
      <c r="AN38" s="103">
        <v>1457</v>
      </c>
      <c r="AO38" s="103">
        <v>244</v>
      </c>
      <c r="AP38" s="170">
        <v>2978</v>
      </c>
      <c r="AQ38" s="102">
        <v>1342</v>
      </c>
      <c r="AR38" s="103">
        <v>1480</v>
      </c>
      <c r="AS38" s="103">
        <v>262</v>
      </c>
      <c r="AT38" s="170">
        <v>3084</v>
      </c>
      <c r="AU38" s="102">
        <v>1233</v>
      </c>
      <c r="AV38" s="103">
        <v>1441</v>
      </c>
      <c r="AW38" s="103">
        <v>335</v>
      </c>
      <c r="AX38" s="170">
        <v>3009</v>
      </c>
      <c r="AY38" s="97">
        <v>17488</v>
      </c>
      <c r="AZ38" s="98">
        <v>17058</v>
      </c>
      <c r="BA38" s="98">
        <v>3274</v>
      </c>
      <c r="BB38" s="170">
        <v>37820</v>
      </c>
    </row>
    <row r="39" spans="2:54" ht="15" x14ac:dyDescent="0.25">
      <c r="B39" s="138" t="s">
        <v>129</v>
      </c>
      <c r="C39" s="106">
        <v>1746</v>
      </c>
      <c r="D39" s="107">
        <v>1580</v>
      </c>
      <c r="E39" s="107">
        <v>435</v>
      </c>
      <c r="F39" s="114">
        <v>3761</v>
      </c>
      <c r="G39" s="106">
        <v>1343</v>
      </c>
      <c r="H39" s="107">
        <v>1429</v>
      </c>
      <c r="I39" s="107">
        <v>418</v>
      </c>
      <c r="J39" s="114">
        <v>3190</v>
      </c>
      <c r="K39" s="106">
        <v>2251</v>
      </c>
      <c r="L39" s="107">
        <v>2084</v>
      </c>
      <c r="M39" s="107">
        <v>597</v>
      </c>
      <c r="N39" s="114">
        <v>4932</v>
      </c>
      <c r="O39" s="106">
        <v>1933</v>
      </c>
      <c r="P39" s="107">
        <v>1874</v>
      </c>
      <c r="Q39" s="107">
        <v>631</v>
      </c>
      <c r="R39" s="119">
        <v>4438</v>
      </c>
      <c r="S39" s="106">
        <v>2315</v>
      </c>
      <c r="T39" s="107">
        <v>1829</v>
      </c>
      <c r="U39" s="107">
        <v>552</v>
      </c>
      <c r="V39" s="119">
        <v>4696</v>
      </c>
      <c r="W39" s="106">
        <v>2331</v>
      </c>
      <c r="X39" s="107">
        <v>2114</v>
      </c>
      <c r="Y39" s="107">
        <v>594</v>
      </c>
      <c r="Z39" s="119">
        <v>5039</v>
      </c>
      <c r="AA39" s="106">
        <v>2231</v>
      </c>
      <c r="AB39" s="107">
        <v>1757</v>
      </c>
      <c r="AC39" s="107">
        <v>524</v>
      </c>
      <c r="AD39" s="119">
        <v>4512</v>
      </c>
      <c r="AE39" s="106">
        <v>2354</v>
      </c>
      <c r="AF39" s="107">
        <v>1952</v>
      </c>
      <c r="AG39" s="107">
        <v>600</v>
      </c>
      <c r="AH39" s="119">
        <v>4906</v>
      </c>
      <c r="AI39" s="106">
        <v>1976</v>
      </c>
      <c r="AJ39" s="107">
        <v>1667</v>
      </c>
      <c r="AK39" s="107">
        <v>525</v>
      </c>
      <c r="AL39" s="119">
        <v>4168</v>
      </c>
      <c r="AM39" s="106">
        <v>1840</v>
      </c>
      <c r="AN39" s="107">
        <v>1828</v>
      </c>
      <c r="AO39" s="107">
        <v>561</v>
      </c>
      <c r="AP39" s="119">
        <v>4229</v>
      </c>
      <c r="AQ39" s="106">
        <v>1956</v>
      </c>
      <c r="AR39" s="107">
        <v>1847</v>
      </c>
      <c r="AS39" s="107">
        <v>603</v>
      </c>
      <c r="AT39" s="119">
        <v>4406</v>
      </c>
      <c r="AU39" s="106">
        <v>1864</v>
      </c>
      <c r="AV39" s="107">
        <v>1782</v>
      </c>
      <c r="AW39" s="107">
        <v>706</v>
      </c>
      <c r="AX39" s="119">
        <v>4352</v>
      </c>
      <c r="AY39" s="106">
        <v>24140</v>
      </c>
      <c r="AZ39" s="107">
        <v>21743</v>
      </c>
      <c r="BA39" s="107">
        <v>6746</v>
      </c>
      <c r="BB39" s="119">
        <v>52629</v>
      </c>
    </row>
    <row r="40" spans="2:54" ht="23.25" customHeight="1" x14ac:dyDescent="0.2">
      <c r="B40" s="165" t="s">
        <v>130</v>
      </c>
      <c r="C40" s="166"/>
      <c r="D40" s="167"/>
      <c r="E40" s="168"/>
      <c r="F40" s="169"/>
      <c r="G40" s="166"/>
      <c r="H40" s="167"/>
      <c r="I40" s="168"/>
      <c r="J40" s="169"/>
      <c r="K40" s="166"/>
      <c r="L40" s="167"/>
      <c r="M40" s="168"/>
      <c r="N40" s="169"/>
      <c r="O40" s="166"/>
      <c r="P40" s="167"/>
      <c r="Q40" s="168"/>
      <c r="R40" s="169"/>
      <c r="S40" s="166"/>
      <c r="T40" s="167"/>
      <c r="U40" s="168"/>
      <c r="V40" s="169"/>
      <c r="W40" s="166"/>
      <c r="X40" s="167"/>
      <c r="Y40" s="168"/>
      <c r="Z40" s="169"/>
      <c r="AA40" s="166"/>
      <c r="AB40" s="167"/>
      <c r="AC40" s="168"/>
      <c r="AD40" s="169"/>
      <c r="AE40" s="166"/>
      <c r="AF40" s="167"/>
      <c r="AG40" s="168"/>
      <c r="AH40" s="169"/>
      <c r="AI40" s="166"/>
      <c r="AJ40" s="167"/>
      <c r="AK40" s="168"/>
      <c r="AL40" s="169"/>
      <c r="AM40" s="166"/>
      <c r="AN40" s="167"/>
      <c r="AO40" s="168"/>
      <c r="AP40" s="169"/>
      <c r="AQ40" s="166"/>
      <c r="AR40" s="167"/>
      <c r="AS40" s="168"/>
      <c r="AT40" s="169"/>
      <c r="AU40" s="166"/>
      <c r="AV40" s="167"/>
      <c r="AW40" s="168"/>
      <c r="AX40" s="169"/>
      <c r="AY40" s="166"/>
      <c r="AZ40" s="167"/>
      <c r="BA40" s="168"/>
      <c r="BB40" s="169"/>
    </row>
    <row r="41" spans="2:54" x14ac:dyDescent="0.2">
      <c r="B41" s="136" t="s">
        <v>90</v>
      </c>
      <c r="C41" s="97">
        <v>92</v>
      </c>
      <c r="D41" s="98">
        <v>37</v>
      </c>
      <c r="E41" s="98">
        <v>8</v>
      </c>
      <c r="F41" s="114">
        <v>137</v>
      </c>
      <c r="G41" s="97">
        <v>35</v>
      </c>
      <c r="H41" s="98">
        <v>27</v>
      </c>
      <c r="I41" s="98">
        <v>9</v>
      </c>
      <c r="J41" s="114">
        <v>71</v>
      </c>
      <c r="K41" s="97">
        <v>66</v>
      </c>
      <c r="L41" s="98">
        <v>51</v>
      </c>
      <c r="M41" s="98">
        <v>9</v>
      </c>
      <c r="N41" s="114">
        <v>126</v>
      </c>
      <c r="O41" s="97">
        <v>69</v>
      </c>
      <c r="P41" s="98">
        <v>45</v>
      </c>
      <c r="Q41" s="98">
        <v>9</v>
      </c>
      <c r="R41" s="114">
        <v>123</v>
      </c>
      <c r="S41" s="97">
        <v>78</v>
      </c>
      <c r="T41" s="98">
        <v>39</v>
      </c>
      <c r="U41" s="98">
        <v>6</v>
      </c>
      <c r="V41" s="114">
        <v>123</v>
      </c>
      <c r="W41" s="97">
        <v>146</v>
      </c>
      <c r="X41" s="98">
        <v>49</v>
      </c>
      <c r="Y41" s="98">
        <v>5</v>
      </c>
      <c r="Z41" s="114">
        <v>200</v>
      </c>
      <c r="AA41" s="97">
        <v>110</v>
      </c>
      <c r="AB41" s="98">
        <v>38</v>
      </c>
      <c r="AC41" s="98">
        <v>12</v>
      </c>
      <c r="AD41" s="114">
        <v>160</v>
      </c>
      <c r="AE41" s="97">
        <v>92</v>
      </c>
      <c r="AF41" s="98">
        <v>44</v>
      </c>
      <c r="AG41" s="98">
        <v>11</v>
      </c>
      <c r="AH41" s="114">
        <v>147</v>
      </c>
      <c r="AI41" s="97">
        <v>77</v>
      </c>
      <c r="AJ41" s="98">
        <v>35</v>
      </c>
      <c r="AK41" s="98">
        <v>8</v>
      </c>
      <c r="AL41" s="114">
        <v>120</v>
      </c>
      <c r="AM41" s="97">
        <v>102</v>
      </c>
      <c r="AN41" s="98">
        <v>36</v>
      </c>
      <c r="AO41" s="98">
        <v>14</v>
      </c>
      <c r="AP41" s="114">
        <v>152</v>
      </c>
      <c r="AQ41" s="97">
        <v>100</v>
      </c>
      <c r="AR41" s="98">
        <v>33</v>
      </c>
      <c r="AS41" s="98">
        <v>20</v>
      </c>
      <c r="AT41" s="114">
        <v>153</v>
      </c>
      <c r="AU41" s="97">
        <v>104</v>
      </c>
      <c r="AV41" s="98">
        <v>34</v>
      </c>
      <c r="AW41" s="98">
        <v>19</v>
      </c>
      <c r="AX41" s="114">
        <v>157</v>
      </c>
      <c r="AY41" s="97">
        <v>1071</v>
      </c>
      <c r="AZ41" s="98">
        <v>468</v>
      </c>
      <c r="BA41" s="98">
        <v>130</v>
      </c>
      <c r="BB41" s="114">
        <v>1669</v>
      </c>
    </row>
    <row r="42" spans="2:54" x14ac:dyDescent="0.2">
      <c r="B42" s="137" t="s">
        <v>91</v>
      </c>
      <c r="C42" s="102">
        <v>43</v>
      </c>
      <c r="D42" s="103">
        <v>92</v>
      </c>
      <c r="E42" s="103">
        <v>14</v>
      </c>
      <c r="F42" s="114">
        <v>149</v>
      </c>
      <c r="G42" s="102">
        <v>46</v>
      </c>
      <c r="H42" s="103">
        <v>77</v>
      </c>
      <c r="I42" s="103">
        <v>6</v>
      </c>
      <c r="J42" s="114">
        <v>129</v>
      </c>
      <c r="K42" s="102">
        <v>45</v>
      </c>
      <c r="L42" s="103">
        <v>84</v>
      </c>
      <c r="M42" s="103">
        <v>14</v>
      </c>
      <c r="N42" s="170">
        <v>143</v>
      </c>
      <c r="O42" s="102">
        <v>68</v>
      </c>
      <c r="P42" s="103">
        <v>84</v>
      </c>
      <c r="Q42" s="103">
        <v>9</v>
      </c>
      <c r="R42" s="170">
        <v>161</v>
      </c>
      <c r="S42" s="102">
        <v>47</v>
      </c>
      <c r="T42" s="103">
        <v>59</v>
      </c>
      <c r="U42" s="103">
        <v>15</v>
      </c>
      <c r="V42" s="170">
        <v>121</v>
      </c>
      <c r="W42" s="102">
        <v>120</v>
      </c>
      <c r="X42" s="103">
        <v>81</v>
      </c>
      <c r="Y42" s="103">
        <v>10</v>
      </c>
      <c r="Z42" s="170">
        <v>211</v>
      </c>
      <c r="AA42" s="102">
        <v>82</v>
      </c>
      <c r="AB42" s="103">
        <v>76</v>
      </c>
      <c r="AC42" s="103">
        <v>10</v>
      </c>
      <c r="AD42" s="170">
        <v>168</v>
      </c>
      <c r="AE42" s="102">
        <v>84</v>
      </c>
      <c r="AF42" s="103">
        <v>81</v>
      </c>
      <c r="AG42" s="103">
        <v>16</v>
      </c>
      <c r="AH42" s="170">
        <v>181</v>
      </c>
      <c r="AI42" s="102">
        <v>85</v>
      </c>
      <c r="AJ42" s="103">
        <v>86</v>
      </c>
      <c r="AK42" s="103">
        <v>16</v>
      </c>
      <c r="AL42" s="170">
        <v>187</v>
      </c>
      <c r="AM42" s="102">
        <v>104</v>
      </c>
      <c r="AN42" s="103">
        <v>114</v>
      </c>
      <c r="AO42" s="103">
        <v>17</v>
      </c>
      <c r="AP42" s="170">
        <v>235</v>
      </c>
      <c r="AQ42" s="102">
        <v>106</v>
      </c>
      <c r="AR42" s="103">
        <v>114</v>
      </c>
      <c r="AS42" s="103">
        <v>16</v>
      </c>
      <c r="AT42" s="170">
        <v>236</v>
      </c>
      <c r="AU42" s="102">
        <v>80</v>
      </c>
      <c r="AV42" s="103">
        <v>68</v>
      </c>
      <c r="AW42" s="103">
        <v>14</v>
      </c>
      <c r="AX42" s="170">
        <v>162</v>
      </c>
      <c r="AY42" s="97">
        <v>910</v>
      </c>
      <c r="AZ42" s="98">
        <v>1016</v>
      </c>
      <c r="BA42" s="98">
        <v>157</v>
      </c>
      <c r="BB42" s="170">
        <v>2083</v>
      </c>
    </row>
    <row r="43" spans="2:54" x14ac:dyDescent="0.2">
      <c r="B43" s="137" t="s">
        <v>92</v>
      </c>
      <c r="C43" s="102">
        <v>62</v>
      </c>
      <c r="D43" s="103">
        <v>105</v>
      </c>
      <c r="E43" s="103">
        <v>8</v>
      </c>
      <c r="F43" s="114">
        <v>175</v>
      </c>
      <c r="G43" s="102">
        <v>77</v>
      </c>
      <c r="H43" s="103">
        <v>120</v>
      </c>
      <c r="I43" s="103">
        <v>16</v>
      </c>
      <c r="J43" s="114">
        <v>213</v>
      </c>
      <c r="K43" s="102">
        <v>120</v>
      </c>
      <c r="L43" s="103">
        <v>202</v>
      </c>
      <c r="M43" s="103">
        <v>9</v>
      </c>
      <c r="N43" s="170">
        <v>331</v>
      </c>
      <c r="O43" s="102">
        <v>137</v>
      </c>
      <c r="P43" s="103">
        <v>195</v>
      </c>
      <c r="Q43" s="103">
        <v>15</v>
      </c>
      <c r="R43" s="170">
        <v>347</v>
      </c>
      <c r="S43" s="102">
        <v>98</v>
      </c>
      <c r="T43" s="103">
        <v>149</v>
      </c>
      <c r="U43" s="103">
        <v>19</v>
      </c>
      <c r="V43" s="170">
        <v>266</v>
      </c>
      <c r="W43" s="102">
        <v>293</v>
      </c>
      <c r="X43" s="103">
        <v>148</v>
      </c>
      <c r="Y43" s="103">
        <v>22</v>
      </c>
      <c r="Z43" s="170">
        <v>463</v>
      </c>
      <c r="AA43" s="102">
        <v>218</v>
      </c>
      <c r="AB43" s="103">
        <v>146</v>
      </c>
      <c r="AC43" s="103">
        <v>28</v>
      </c>
      <c r="AD43" s="170">
        <v>392</v>
      </c>
      <c r="AE43" s="102">
        <v>245</v>
      </c>
      <c r="AF43" s="103">
        <v>160</v>
      </c>
      <c r="AG43" s="103">
        <v>17</v>
      </c>
      <c r="AH43" s="170">
        <v>422</v>
      </c>
      <c r="AI43" s="102">
        <v>225</v>
      </c>
      <c r="AJ43" s="103">
        <v>150</v>
      </c>
      <c r="AK43" s="103">
        <v>22</v>
      </c>
      <c r="AL43" s="170">
        <v>397</v>
      </c>
      <c r="AM43" s="102">
        <v>234</v>
      </c>
      <c r="AN43" s="103">
        <v>166</v>
      </c>
      <c r="AO43" s="103">
        <v>27</v>
      </c>
      <c r="AP43" s="170">
        <v>427</v>
      </c>
      <c r="AQ43" s="102">
        <v>206</v>
      </c>
      <c r="AR43" s="103">
        <v>159</v>
      </c>
      <c r="AS43" s="103">
        <v>27</v>
      </c>
      <c r="AT43" s="170">
        <v>392</v>
      </c>
      <c r="AU43" s="102">
        <v>193</v>
      </c>
      <c r="AV43" s="103">
        <v>111</v>
      </c>
      <c r="AW43" s="103">
        <v>32</v>
      </c>
      <c r="AX43" s="170">
        <v>336</v>
      </c>
      <c r="AY43" s="97">
        <v>2108</v>
      </c>
      <c r="AZ43" s="98">
        <v>1811</v>
      </c>
      <c r="BA43" s="98">
        <v>242</v>
      </c>
      <c r="BB43" s="170">
        <v>4161</v>
      </c>
    </row>
    <row r="44" spans="2:54" x14ac:dyDescent="0.2">
      <c r="B44" s="137" t="s">
        <v>93</v>
      </c>
      <c r="C44" s="102">
        <v>70</v>
      </c>
      <c r="D44" s="103">
        <v>48</v>
      </c>
      <c r="E44" s="103">
        <v>2</v>
      </c>
      <c r="F44" s="114">
        <v>120</v>
      </c>
      <c r="G44" s="102">
        <v>51</v>
      </c>
      <c r="H44" s="103">
        <v>61</v>
      </c>
      <c r="I44" s="103">
        <v>0</v>
      </c>
      <c r="J44" s="114">
        <v>112</v>
      </c>
      <c r="K44" s="102">
        <v>41</v>
      </c>
      <c r="L44" s="103">
        <v>61</v>
      </c>
      <c r="M44" s="103">
        <v>3</v>
      </c>
      <c r="N44" s="170">
        <v>105</v>
      </c>
      <c r="O44" s="102">
        <v>50</v>
      </c>
      <c r="P44" s="103">
        <v>26</v>
      </c>
      <c r="Q44" s="103">
        <v>1</v>
      </c>
      <c r="R44" s="170">
        <v>77</v>
      </c>
      <c r="S44" s="102">
        <v>54</v>
      </c>
      <c r="T44" s="103">
        <v>30</v>
      </c>
      <c r="U44" s="103">
        <v>6</v>
      </c>
      <c r="V44" s="170">
        <v>90</v>
      </c>
      <c r="W44" s="102">
        <v>133</v>
      </c>
      <c r="X44" s="103">
        <v>61</v>
      </c>
      <c r="Y44" s="103">
        <v>0</v>
      </c>
      <c r="Z44" s="170">
        <v>194</v>
      </c>
      <c r="AA44" s="102">
        <v>127</v>
      </c>
      <c r="AB44" s="103">
        <v>60</v>
      </c>
      <c r="AC44" s="103">
        <v>0</v>
      </c>
      <c r="AD44" s="170">
        <v>187</v>
      </c>
      <c r="AE44" s="102">
        <v>135</v>
      </c>
      <c r="AF44" s="103">
        <v>52</v>
      </c>
      <c r="AG44" s="103">
        <v>2</v>
      </c>
      <c r="AH44" s="170">
        <v>189</v>
      </c>
      <c r="AI44" s="102">
        <v>130</v>
      </c>
      <c r="AJ44" s="103">
        <v>57</v>
      </c>
      <c r="AK44" s="103">
        <v>2</v>
      </c>
      <c r="AL44" s="170">
        <v>189</v>
      </c>
      <c r="AM44" s="102">
        <v>131</v>
      </c>
      <c r="AN44" s="103">
        <v>53</v>
      </c>
      <c r="AO44" s="103">
        <v>1</v>
      </c>
      <c r="AP44" s="170">
        <v>185</v>
      </c>
      <c r="AQ44" s="102">
        <v>122</v>
      </c>
      <c r="AR44" s="103">
        <v>61</v>
      </c>
      <c r="AS44" s="103">
        <v>0</v>
      </c>
      <c r="AT44" s="170">
        <v>183</v>
      </c>
      <c r="AU44" s="102">
        <v>122</v>
      </c>
      <c r="AV44" s="103">
        <v>37</v>
      </c>
      <c r="AW44" s="103">
        <v>1</v>
      </c>
      <c r="AX44" s="170">
        <v>160</v>
      </c>
      <c r="AY44" s="97">
        <v>1166</v>
      </c>
      <c r="AZ44" s="98">
        <v>607</v>
      </c>
      <c r="BA44" s="98">
        <v>18</v>
      </c>
      <c r="BB44" s="170">
        <v>1791</v>
      </c>
    </row>
    <row r="45" spans="2:54" x14ac:dyDescent="0.2">
      <c r="B45" s="137" t="s">
        <v>94</v>
      </c>
      <c r="C45" s="102">
        <v>126</v>
      </c>
      <c r="D45" s="103">
        <v>125</v>
      </c>
      <c r="E45" s="103">
        <v>3</v>
      </c>
      <c r="F45" s="114">
        <v>254</v>
      </c>
      <c r="G45" s="102">
        <v>129</v>
      </c>
      <c r="H45" s="103">
        <v>117</v>
      </c>
      <c r="I45" s="103">
        <v>6</v>
      </c>
      <c r="J45" s="114">
        <v>252</v>
      </c>
      <c r="K45" s="102">
        <v>144</v>
      </c>
      <c r="L45" s="103">
        <v>122</v>
      </c>
      <c r="M45" s="103">
        <v>4</v>
      </c>
      <c r="N45" s="170">
        <v>270</v>
      </c>
      <c r="O45" s="102">
        <v>122</v>
      </c>
      <c r="P45" s="103">
        <v>126</v>
      </c>
      <c r="Q45" s="103">
        <v>4</v>
      </c>
      <c r="R45" s="170">
        <v>252</v>
      </c>
      <c r="S45" s="102">
        <v>169</v>
      </c>
      <c r="T45" s="103">
        <v>121</v>
      </c>
      <c r="U45" s="103">
        <v>5</v>
      </c>
      <c r="V45" s="170">
        <v>295</v>
      </c>
      <c r="W45" s="102">
        <v>297</v>
      </c>
      <c r="X45" s="103">
        <v>136</v>
      </c>
      <c r="Y45" s="103">
        <v>5</v>
      </c>
      <c r="Z45" s="170">
        <v>438</v>
      </c>
      <c r="AA45" s="102">
        <v>213</v>
      </c>
      <c r="AB45" s="103">
        <v>148</v>
      </c>
      <c r="AC45" s="103">
        <v>2</v>
      </c>
      <c r="AD45" s="170">
        <v>363</v>
      </c>
      <c r="AE45" s="102">
        <v>307</v>
      </c>
      <c r="AF45" s="103">
        <v>124</v>
      </c>
      <c r="AG45" s="103">
        <v>3</v>
      </c>
      <c r="AH45" s="170">
        <v>434</v>
      </c>
      <c r="AI45" s="102">
        <v>261</v>
      </c>
      <c r="AJ45" s="103">
        <v>125</v>
      </c>
      <c r="AK45" s="103">
        <v>5</v>
      </c>
      <c r="AL45" s="170">
        <v>391</v>
      </c>
      <c r="AM45" s="102">
        <v>197</v>
      </c>
      <c r="AN45" s="103">
        <v>131</v>
      </c>
      <c r="AO45" s="103">
        <v>5</v>
      </c>
      <c r="AP45" s="170">
        <v>333</v>
      </c>
      <c r="AQ45" s="102">
        <v>233</v>
      </c>
      <c r="AR45" s="103">
        <v>133</v>
      </c>
      <c r="AS45" s="103">
        <v>2</v>
      </c>
      <c r="AT45" s="170">
        <v>368</v>
      </c>
      <c r="AU45" s="102">
        <v>219</v>
      </c>
      <c r="AV45" s="103">
        <v>113</v>
      </c>
      <c r="AW45" s="103">
        <v>7</v>
      </c>
      <c r="AX45" s="170">
        <v>339</v>
      </c>
      <c r="AY45" s="97">
        <v>2417</v>
      </c>
      <c r="AZ45" s="98">
        <v>1521</v>
      </c>
      <c r="BA45" s="98">
        <v>51</v>
      </c>
      <c r="BB45" s="170">
        <v>3989</v>
      </c>
    </row>
    <row r="46" spans="2:54" x14ac:dyDescent="0.2">
      <c r="B46" s="137" t="s">
        <v>95</v>
      </c>
      <c r="C46" s="102">
        <v>281</v>
      </c>
      <c r="D46" s="103">
        <v>274</v>
      </c>
      <c r="E46" s="103">
        <v>851</v>
      </c>
      <c r="F46" s="114">
        <v>1406</v>
      </c>
      <c r="G46" s="102">
        <v>254</v>
      </c>
      <c r="H46" s="103">
        <v>274</v>
      </c>
      <c r="I46" s="103">
        <v>767</v>
      </c>
      <c r="J46" s="114">
        <v>1295</v>
      </c>
      <c r="K46" s="102">
        <v>324</v>
      </c>
      <c r="L46" s="103">
        <v>343</v>
      </c>
      <c r="M46" s="103">
        <v>1044</v>
      </c>
      <c r="N46" s="170">
        <v>1711</v>
      </c>
      <c r="O46" s="102">
        <v>298</v>
      </c>
      <c r="P46" s="103">
        <v>318</v>
      </c>
      <c r="Q46" s="103">
        <v>994</v>
      </c>
      <c r="R46" s="170">
        <v>1610</v>
      </c>
      <c r="S46" s="102">
        <v>327</v>
      </c>
      <c r="T46" s="103">
        <v>271</v>
      </c>
      <c r="U46" s="103">
        <v>936</v>
      </c>
      <c r="V46" s="170">
        <v>1534</v>
      </c>
      <c r="W46" s="102">
        <v>580</v>
      </c>
      <c r="X46" s="103">
        <v>312</v>
      </c>
      <c r="Y46" s="103">
        <v>919</v>
      </c>
      <c r="Z46" s="170">
        <v>1811</v>
      </c>
      <c r="AA46" s="102">
        <v>511</v>
      </c>
      <c r="AB46" s="103">
        <v>276</v>
      </c>
      <c r="AC46" s="103">
        <v>866</v>
      </c>
      <c r="AD46" s="170">
        <v>1653</v>
      </c>
      <c r="AE46" s="102">
        <v>498</v>
      </c>
      <c r="AF46" s="103">
        <v>272</v>
      </c>
      <c r="AG46" s="103">
        <v>1052</v>
      </c>
      <c r="AH46" s="170">
        <v>1822</v>
      </c>
      <c r="AI46" s="102">
        <v>536</v>
      </c>
      <c r="AJ46" s="103">
        <v>292</v>
      </c>
      <c r="AK46" s="103">
        <v>964</v>
      </c>
      <c r="AL46" s="170">
        <v>1792</v>
      </c>
      <c r="AM46" s="102">
        <v>485</v>
      </c>
      <c r="AN46" s="103">
        <v>263</v>
      </c>
      <c r="AO46" s="103">
        <v>1024</v>
      </c>
      <c r="AP46" s="170">
        <v>1772</v>
      </c>
      <c r="AQ46" s="102">
        <v>572</v>
      </c>
      <c r="AR46" s="103">
        <v>289</v>
      </c>
      <c r="AS46" s="103">
        <v>1236</v>
      </c>
      <c r="AT46" s="170">
        <v>2097</v>
      </c>
      <c r="AU46" s="102">
        <v>518</v>
      </c>
      <c r="AV46" s="103">
        <v>248</v>
      </c>
      <c r="AW46" s="103">
        <v>1207</v>
      </c>
      <c r="AX46" s="170">
        <v>1973</v>
      </c>
      <c r="AY46" s="97">
        <v>5184</v>
      </c>
      <c r="AZ46" s="98">
        <v>3432</v>
      </c>
      <c r="BA46" s="98">
        <v>11860</v>
      </c>
      <c r="BB46" s="170">
        <v>20476</v>
      </c>
    </row>
    <row r="47" spans="2:54" x14ac:dyDescent="0.2">
      <c r="B47" s="137" t="s">
        <v>96</v>
      </c>
      <c r="C47" s="102">
        <v>399</v>
      </c>
      <c r="D47" s="103">
        <v>383</v>
      </c>
      <c r="E47" s="103">
        <v>66</v>
      </c>
      <c r="F47" s="114">
        <v>848</v>
      </c>
      <c r="G47" s="102">
        <v>357</v>
      </c>
      <c r="H47" s="103">
        <v>366</v>
      </c>
      <c r="I47" s="103">
        <v>67</v>
      </c>
      <c r="J47" s="114">
        <v>790</v>
      </c>
      <c r="K47" s="102">
        <v>400</v>
      </c>
      <c r="L47" s="103">
        <v>421</v>
      </c>
      <c r="M47" s="103">
        <v>71</v>
      </c>
      <c r="N47" s="170">
        <v>892</v>
      </c>
      <c r="O47" s="102">
        <v>340</v>
      </c>
      <c r="P47" s="103">
        <v>370</v>
      </c>
      <c r="Q47" s="103">
        <v>74</v>
      </c>
      <c r="R47" s="170">
        <v>784</v>
      </c>
      <c r="S47" s="102">
        <v>290</v>
      </c>
      <c r="T47" s="103">
        <v>277</v>
      </c>
      <c r="U47" s="103">
        <v>91</v>
      </c>
      <c r="V47" s="170">
        <v>658</v>
      </c>
      <c r="W47" s="102">
        <v>433</v>
      </c>
      <c r="X47" s="103">
        <v>337</v>
      </c>
      <c r="Y47" s="103">
        <v>82</v>
      </c>
      <c r="Z47" s="170">
        <v>852</v>
      </c>
      <c r="AA47" s="102">
        <v>430</v>
      </c>
      <c r="AB47" s="103">
        <v>342</v>
      </c>
      <c r="AC47" s="103">
        <v>59</v>
      </c>
      <c r="AD47" s="170">
        <v>831</v>
      </c>
      <c r="AE47" s="102">
        <v>476</v>
      </c>
      <c r="AF47" s="103">
        <v>314</v>
      </c>
      <c r="AG47" s="103">
        <v>63</v>
      </c>
      <c r="AH47" s="170">
        <v>853</v>
      </c>
      <c r="AI47" s="102">
        <v>404</v>
      </c>
      <c r="AJ47" s="103">
        <v>326</v>
      </c>
      <c r="AK47" s="103">
        <v>75</v>
      </c>
      <c r="AL47" s="170">
        <v>805</v>
      </c>
      <c r="AM47" s="102">
        <v>340</v>
      </c>
      <c r="AN47" s="103">
        <v>267</v>
      </c>
      <c r="AO47" s="103">
        <v>66</v>
      </c>
      <c r="AP47" s="170">
        <v>673</v>
      </c>
      <c r="AQ47" s="102">
        <v>410</v>
      </c>
      <c r="AR47" s="103">
        <v>345</v>
      </c>
      <c r="AS47" s="103">
        <v>78</v>
      </c>
      <c r="AT47" s="170">
        <v>833</v>
      </c>
      <c r="AU47" s="102">
        <v>467</v>
      </c>
      <c r="AV47" s="103">
        <v>388</v>
      </c>
      <c r="AW47" s="103">
        <v>116</v>
      </c>
      <c r="AX47" s="170">
        <v>971</v>
      </c>
      <c r="AY47" s="97">
        <v>4746</v>
      </c>
      <c r="AZ47" s="98">
        <v>4136</v>
      </c>
      <c r="BA47" s="98">
        <v>908</v>
      </c>
      <c r="BB47" s="170">
        <v>9790</v>
      </c>
    </row>
    <row r="48" spans="2:54" x14ac:dyDescent="0.2">
      <c r="B48" s="137" t="s">
        <v>97</v>
      </c>
      <c r="C48" s="102">
        <v>246</v>
      </c>
      <c r="D48" s="103">
        <v>319</v>
      </c>
      <c r="E48" s="103">
        <v>30</v>
      </c>
      <c r="F48" s="114">
        <v>595</v>
      </c>
      <c r="G48" s="102">
        <v>289</v>
      </c>
      <c r="H48" s="103">
        <v>283</v>
      </c>
      <c r="I48" s="103">
        <v>57</v>
      </c>
      <c r="J48" s="114">
        <v>629</v>
      </c>
      <c r="K48" s="102">
        <v>321</v>
      </c>
      <c r="L48" s="103">
        <v>424</v>
      </c>
      <c r="M48" s="103">
        <v>66</v>
      </c>
      <c r="N48" s="170">
        <v>811</v>
      </c>
      <c r="O48" s="102">
        <v>325</v>
      </c>
      <c r="P48" s="103">
        <v>358</v>
      </c>
      <c r="Q48" s="103">
        <v>43</v>
      </c>
      <c r="R48" s="170">
        <v>726</v>
      </c>
      <c r="S48" s="102">
        <v>310</v>
      </c>
      <c r="T48" s="103">
        <v>314</v>
      </c>
      <c r="U48" s="103">
        <v>48</v>
      </c>
      <c r="V48" s="170">
        <v>672</v>
      </c>
      <c r="W48" s="102">
        <v>431</v>
      </c>
      <c r="X48" s="103">
        <v>354</v>
      </c>
      <c r="Y48" s="103">
        <v>59</v>
      </c>
      <c r="Z48" s="170">
        <v>844</v>
      </c>
      <c r="AA48" s="102">
        <v>452</v>
      </c>
      <c r="AB48" s="103">
        <v>340</v>
      </c>
      <c r="AC48" s="103">
        <v>61</v>
      </c>
      <c r="AD48" s="170">
        <v>853</v>
      </c>
      <c r="AE48" s="102">
        <v>440</v>
      </c>
      <c r="AF48" s="103">
        <v>349</v>
      </c>
      <c r="AG48" s="103">
        <v>47</v>
      </c>
      <c r="AH48" s="170">
        <v>836</v>
      </c>
      <c r="AI48" s="102">
        <v>354</v>
      </c>
      <c r="AJ48" s="103">
        <v>300</v>
      </c>
      <c r="AK48" s="103">
        <v>45</v>
      </c>
      <c r="AL48" s="170">
        <v>699</v>
      </c>
      <c r="AM48" s="102">
        <v>293</v>
      </c>
      <c r="AN48" s="103">
        <v>292</v>
      </c>
      <c r="AO48" s="103">
        <v>33</v>
      </c>
      <c r="AP48" s="170">
        <v>618</v>
      </c>
      <c r="AQ48" s="102">
        <v>383</v>
      </c>
      <c r="AR48" s="103">
        <v>301</v>
      </c>
      <c r="AS48" s="103">
        <v>70</v>
      </c>
      <c r="AT48" s="170">
        <v>754</v>
      </c>
      <c r="AU48" s="102">
        <v>382</v>
      </c>
      <c r="AV48" s="103">
        <v>340</v>
      </c>
      <c r="AW48" s="103">
        <v>80</v>
      </c>
      <c r="AX48" s="170">
        <v>802</v>
      </c>
      <c r="AY48" s="97">
        <v>4226</v>
      </c>
      <c r="AZ48" s="98">
        <v>3974</v>
      </c>
      <c r="BA48" s="98">
        <v>639</v>
      </c>
      <c r="BB48" s="170">
        <v>8839</v>
      </c>
    </row>
    <row r="49" spans="2:54" x14ac:dyDescent="0.2">
      <c r="B49" s="137" t="s">
        <v>98</v>
      </c>
      <c r="C49" s="102">
        <v>501</v>
      </c>
      <c r="D49" s="103">
        <v>317</v>
      </c>
      <c r="E49" s="103">
        <v>135</v>
      </c>
      <c r="F49" s="114">
        <v>953</v>
      </c>
      <c r="G49" s="102">
        <v>432</v>
      </c>
      <c r="H49" s="103">
        <v>329</v>
      </c>
      <c r="I49" s="103">
        <v>121</v>
      </c>
      <c r="J49" s="114">
        <v>882</v>
      </c>
      <c r="K49" s="102">
        <v>616</v>
      </c>
      <c r="L49" s="103">
        <v>401</v>
      </c>
      <c r="M49" s="103">
        <v>192</v>
      </c>
      <c r="N49" s="170">
        <v>1209</v>
      </c>
      <c r="O49" s="102">
        <v>599</v>
      </c>
      <c r="P49" s="103">
        <v>358</v>
      </c>
      <c r="Q49" s="103">
        <v>185</v>
      </c>
      <c r="R49" s="170">
        <v>1142</v>
      </c>
      <c r="S49" s="102">
        <v>560</v>
      </c>
      <c r="T49" s="103">
        <v>368</v>
      </c>
      <c r="U49" s="103">
        <v>125</v>
      </c>
      <c r="V49" s="170">
        <v>1053</v>
      </c>
      <c r="W49" s="102">
        <v>657</v>
      </c>
      <c r="X49" s="103">
        <v>356</v>
      </c>
      <c r="Y49" s="103">
        <v>161</v>
      </c>
      <c r="Z49" s="170">
        <v>1174</v>
      </c>
      <c r="AA49" s="102">
        <v>641</v>
      </c>
      <c r="AB49" s="103">
        <v>344</v>
      </c>
      <c r="AC49" s="103">
        <v>112</v>
      </c>
      <c r="AD49" s="170">
        <v>1097</v>
      </c>
      <c r="AE49" s="102">
        <v>713</v>
      </c>
      <c r="AF49" s="103">
        <v>404</v>
      </c>
      <c r="AG49" s="103">
        <v>140</v>
      </c>
      <c r="AH49" s="170">
        <v>1257</v>
      </c>
      <c r="AI49" s="102">
        <v>626</v>
      </c>
      <c r="AJ49" s="103">
        <v>361</v>
      </c>
      <c r="AK49" s="103">
        <v>138</v>
      </c>
      <c r="AL49" s="170">
        <v>1125</v>
      </c>
      <c r="AM49" s="102">
        <v>656</v>
      </c>
      <c r="AN49" s="103">
        <v>395</v>
      </c>
      <c r="AO49" s="103">
        <v>147</v>
      </c>
      <c r="AP49" s="170">
        <v>1198</v>
      </c>
      <c r="AQ49" s="102">
        <v>690</v>
      </c>
      <c r="AR49" s="103">
        <v>422</v>
      </c>
      <c r="AS49" s="103">
        <v>149</v>
      </c>
      <c r="AT49" s="170">
        <v>1261</v>
      </c>
      <c r="AU49" s="102">
        <v>673</v>
      </c>
      <c r="AV49" s="103">
        <v>382</v>
      </c>
      <c r="AW49" s="103">
        <v>162</v>
      </c>
      <c r="AX49" s="170">
        <v>1217</v>
      </c>
      <c r="AY49" s="97">
        <v>7364</v>
      </c>
      <c r="AZ49" s="98">
        <v>4437</v>
      </c>
      <c r="BA49" s="98">
        <v>1767</v>
      </c>
      <c r="BB49" s="170">
        <v>13568</v>
      </c>
    </row>
    <row r="50" spans="2:54" x14ac:dyDescent="0.2">
      <c r="B50" s="137" t="s">
        <v>99</v>
      </c>
      <c r="C50" s="102">
        <v>138</v>
      </c>
      <c r="D50" s="103">
        <v>387</v>
      </c>
      <c r="E50" s="103">
        <v>4</v>
      </c>
      <c r="F50" s="114">
        <v>529</v>
      </c>
      <c r="G50" s="102">
        <v>139</v>
      </c>
      <c r="H50" s="103">
        <v>345</v>
      </c>
      <c r="I50" s="103">
        <v>3</v>
      </c>
      <c r="J50" s="114">
        <v>487</v>
      </c>
      <c r="K50" s="102">
        <v>178</v>
      </c>
      <c r="L50" s="103">
        <v>379</v>
      </c>
      <c r="M50" s="103">
        <v>1</v>
      </c>
      <c r="N50" s="170">
        <v>558</v>
      </c>
      <c r="O50" s="102">
        <v>156</v>
      </c>
      <c r="P50" s="103">
        <v>372</v>
      </c>
      <c r="Q50" s="103">
        <v>1</v>
      </c>
      <c r="R50" s="170">
        <v>529</v>
      </c>
      <c r="S50" s="102">
        <v>223</v>
      </c>
      <c r="T50" s="103">
        <v>319</v>
      </c>
      <c r="U50" s="103">
        <v>3</v>
      </c>
      <c r="V50" s="170">
        <v>545</v>
      </c>
      <c r="W50" s="102">
        <v>301</v>
      </c>
      <c r="X50" s="103">
        <v>404</v>
      </c>
      <c r="Y50" s="103">
        <v>1</v>
      </c>
      <c r="Z50" s="170">
        <v>706</v>
      </c>
      <c r="AA50" s="102">
        <v>244</v>
      </c>
      <c r="AB50" s="103">
        <v>349</v>
      </c>
      <c r="AC50" s="103">
        <v>4</v>
      </c>
      <c r="AD50" s="170">
        <v>597</v>
      </c>
      <c r="AE50" s="102">
        <v>254</v>
      </c>
      <c r="AF50" s="103">
        <v>386</v>
      </c>
      <c r="AG50" s="103">
        <v>1</v>
      </c>
      <c r="AH50" s="170">
        <v>641</v>
      </c>
      <c r="AI50" s="102">
        <v>250</v>
      </c>
      <c r="AJ50" s="103">
        <v>342</v>
      </c>
      <c r="AK50" s="103">
        <v>2</v>
      </c>
      <c r="AL50" s="170">
        <v>594</v>
      </c>
      <c r="AM50" s="102">
        <v>219</v>
      </c>
      <c r="AN50" s="103">
        <v>330</v>
      </c>
      <c r="AO50" s="103">
        <v>2</v>
      </c>
      <c r="AP50" s="170">
        <v>551</v>
      </c>
      <c r="AQ50" s="102">
        <v>218</v>
      </c>
      <c r="AR50" s="103">
        <v>300</v>
      </c>
      <c r="AS50" s="103">
        <v>2</v>
      </c>
      <c r="AT50" s="170">
        <v>520</v>
      </c>
      <c r="AU50" s="102">
        <v>215</v>
      </c>
      <c r="AV50" s="103">
        <v>311</v>
      </c>
      <c r="AW50" s="103">
        <v>2</v>
      </c>
      <c r="AX50" s="170">
        <v>528</v>
      </c>
      <c r="AY50" s="97">
        <v>2535</v>
      </c>
      <c r="AZ50" s="98">
        <v>4224</v>
      </c>
      <c r="BA50" s="98">
        <v>26</v>
      </c>
      <c r="BB50" s="170">
        <v>6785</v>
      </c>
    </row>
    <row r="51" spans="2:54" x14ac:dyDescent="0.2">
      <c r="B51" s="137" t="s">
        <v>100</v>
      </c>
      <c r="C51" s="102">
        <v>107</v>
      </c>
      <c r="D51" s="103">
        <v>99</v>
      </c>
      <c r="E51" s="103">
        <v>1</v>
      </c>
      <c r="F51" s="114">
        <v>207</v>
      </c>
      <c r="G51" s="102">
        <v>75</v>
      </c>
      <c r="H51" s="103">
        <v>116</v>
      </c>
      <c r="I51" s="103">
        <v>4</v>
      </c>
      <c r="J51" s="114">
        <v>195</v>
      </c>
      <c r="K51" s="102">
        <v>118</v>
      </c>
      <c r="L51" s="103">
        <v>150</v>
      </c>
      <c r="M51" s="103">
        <v>2</v>
      </c>
      <c r="N51" s="170">
        <v>270</v>
      </c>
      <c r="O51" s="102">
        <v>94</v>
      </c>
      <c r="P51" s="103">
        <v>91</v>
      </c>
      <c r="Q51" s="103">
        <v>4</v>
      </c>
      <c r="R51" s="170">
        <v>189</v>
      </c>
      <c r="S51" s="102">
        <v>106</v>
      </c>
      <c r="T51" s="103">
        <v>105</v>
      </c>
      <c r="U51" s="103">
        <v>2</v>
      </c>
      <c r="V51" s="170">
        <v>213</v>
      </c>
      <c r="W51" s="102">
        <v>150</v>
      </c>
      <c r="X51" s="103">
        <v>105</v>
      </c>
      <c r="Y51" s="103">
        <v>3</v>
      </c>
      <c r="Z51" s="170">
        <v>258</v>
      </c>
      <c r="AA51" s="102">
        <v>175</v>
      </c>
      <c r="AB51" s="103">
        <v>82</v>
      </c>
      <c r="AC51" s="103">
        <v>2</v>
      </c>
      <c r="AD51" s="170">
        <v>259</v>
      </c>
      <c r="AE51" s="102">
        <v>149</v>
      </c>
      <c r="AF51" s="103">
        <v>92</v>
      </c>
      <c r="AG51" s="103">
        <v>2</v>
      </c>
      <c r="AH51" s="170">
        <v>243</v>
      </c>
      <c r="AI51" s="102">
        <v>142</v>
      </c>
      <c r="AJ51" s="103">
        <v>78</v>
      </c>
      <c r="AK51" s="103">
        <v>1</v>
      </c>
      <c r="AL51" s="170">
        <v>221</v>
      </c>
      <c r="AM51" s="102">
        <v>154</v>
      </c>
      <c r="AN51" s="103">
        <v>103</v>
      </c>
      <c r="AO51" s="103">
        <v>2</v>
      </c>
      <c r="AP51" s="170">
        <v>259</v>
      </c>
      <c r="AQ51" s="102">
        <v>148</v>
      </c>
      <c r="AR51" s="103">
        <v>102</v>
      </c>
      <c r="AS51" s="103">
        <v>1</v>
      </c>
      <c r="AT51" s="170">
        <v>251</v>
      </c>
      <c r="AU51" s="102">
        <v>133</v>
      </c>
      <c r="AV51" s="103">
        <v>73</v>
      </c>
      <c r="AW51" s="103">
        <v>6</v>
      </c>
      <c r="AX51" s="170">
        <v>212</v>
      </c>
      <c r="AY51" s="97">
        <v>1551</v>
      </c>
      <c r="AZ51" s="98">
        <v>1196</v>
      </c>
      <c r="BA51" s="98">
        <v>30</v>
      </c>
      <c r="BB51" s="170">
        <v>2777</v>
      </c>
    </row>
    <row r="52" spans="2:54" x14ac:dyDescent="0.2">
      <c r="B52" s="137" t="s">
        <v>101</v>
      </c>
      <c r="C52" s="102">
        <v>220</v>
      </c>
      <c r="D52" s="103">
        <v>313</v>
      </c>
      <c r="E52" s="103">
        <v>150</v>
      </c>
      <c r="F52" s="114">
        <v>683</v>
      </c>
      <c r="G52" s="102">
        <v>170</v>
      </c>
      <c r="H52" s="103">
        <v>305</v>
      </c>
      <c r="I52" s="103">
        <v>130</v>
      </c>
      <c r="J52" s="114">
        <v>605</v>
      </c>
      <c r="K52" s="102">
        <v>225</v>
      </c>
      <c r="L52" s="103">
        <v>335</v>
      </c>
      <c r="M52" s="103">
        <v>146</v>
      </c>
      <c r="N52" s="170">
        <v>706</v>
      </c>
      <c r="O52" s="102">
        <v>197</v>
      </c>
      <c r="P52" s="103">
        <v>315</v>
      </c>
      <c r="Q52" s="103">
        <v>165</v>
      </c>
      <c r="R52" s="170">
        <v>677</v>
      </c>
      <c r="S52" s="102">
        <v>228</v>
      </c>
      <c r="T52" s="103">
        <v>319</v>
      </c>
      <c r="U52" s="103">
        <v>169</v>
      </c>
      <c r="V52" s="170">
        <v>716</v>
      </c>
      <c r="W52" s="102">
        <v>346</v>
      </c>
      <c r="X52" s="103">
        <v>357</v>
      </c>
      <c r="Y52" s="103">
        <v>159</v>
      </c>
      <c r="Z52" s="170">
        <v>862</v>
      </c>
      <c r="AA52" s="102">
        <v>308</v>
      </c>
      <c r="AB52" s="103">
        <v>289</v>
      </c>
      <c r="AC52" s="103">
        <v>147</v>
      </c>
      <c r="AD52" s="170">
        <v>744</v>
      </c>
      <c r="AE52" s="102">
        <v>318</v>
      </c>
      <c r="AF52" s="103">
        <v>305</v>
      </c>
      <c r="AG52" s="103">
        <v>181</v>
      </c>
      <c r="AH52" s="170">
        <v>804</v>
      </c>
      <c r="AI52" s="102">
        <v>319</v>
      </c>
      <c r="AJ52" s="103">
        <v>263</v>
      </c>
      <c r="AK52" s="103">
        <v>149</v>
      </c>
      <c r="AL52" s="170">
        <v>731</v>
      </c>
      <c r="AM52" s="102">
        <v>284</v>
      </c>
      <c r="AN52" s="103">
        <v>278</v>
      </c>
      <c r="AO52" s="103">
        <v>183</v>
      </c>
      <c r="AP52" s="170">
        <v>745</v>
      </c>
      <c r="AQ52" s="102">
        <v>302</v>
      </c>
      <c r="AR52" s="103">
        <v>250</v>
      </c>
      <c r="AS52" s="103">
        <v>176</v>
      </c>
      <c r="AT52" s="170">
        <v>728</v>
      </c>
      <c r="AU52" s="102">
        <v>262</v>
      </c>
      <c r="AV52" s="103">
        <v>219</v>
      </c>
      <c r="AW52" s="103">
        <v>201</v>
      </c>
      <c r="AX52" s="170">
        <v>682</v>
      </c>
      <c r="AY52" s="97">
        <v>3179</v>
      </c>
      <c r="AZ52" s="98">
        <v>3548</v>
      </c>
      <c r="BA52" s="98">
        <v>1956</v>
      </c>
      <c r="BB52" s="170">
        <v>8683</v>
      </c>
    </row>
    <row r="53" spans="2:54" x14ac:dyDescent="0.2">
      <c r="B53" s="137" t="s">
        <v>102</v>
      </c>
      <c r="C53" s="102">
        <v>7</v>
      </c>
      <c r="D53" s="103">
        <v>37</v>
      </c>
      <c r="E53" s="103">
        <v>2</v>
      </c>
      <c r="F53" s="114">
        <v>46</v>
      </c>
      <c r="G53" s="102">
        <v>12</v>
      </c>
      <c r="H53" s="103">
        <v>34</v>
      </c>
      <c r="I53" s="103">
        <v>5</v>
      </c>
      <c r="J53" s="114">
        <v>51</v>
      </c>
      <c r="K53" s="102">
        <v>16</v>
      </c>
      <c r="L53" s="103">
        <v>36</v>
      </c>
      <c r="M53" s="103">
        <v>0</v>
      </c>
      <c r="N53" s="170">
        <v>52</v>
      </c>
      <c r="O53" s="102">
        <v>21</v>
      </c>
      <c r="P53" s="103">
        <v>31</v>
      </c>
      <c r="Q53" s="103">
        <v>1</v>
      </c>
      <c r="R53" s="170">
        <v>53</v>
      </c>
      <c r="S53" s="102">
        <v>32</v>
      </c>
      <c r="T53" s="103">
        <v>35</v>
      </c>
      <c r="U53" s="103">
        <v>1</v>
      </c>
      <c r="V53" s="170">
        <v>68</v>
      </c>
      <c r="W53" s="102">
        <v>56</v>
      </c>
      <c r="X53" s="103">
        <v>41</v>
      </c>
      <c r="Y53" s="103">
        <v>3</v>
      </c>
      <c r="Z53" s="170">
        <v>100</v>
      </c>
      <c r="AA53" s="102">
        <v>33</v>
      </c>
      <c r="AB53" s="103">
        <v>44</v>
      </c>
      <c r="AC53" s="103">
        <v>2</v>
      </c>
      <c r="AD53" s="170">
        <v>79</v>
      </c>
      <c r="AE53" s="102">
        <v>32</v>
      </c>
      <c r="AF53" s="103">
        <v>33</v>
      </c>
      <c r="AG53" s="103">
        <v>1</v>
      </c>
      <c r="AH53" s="170">
        <v>66</v>
      </c>
      <c r="AI53" s="102">
        <v>29</v>
      </c>
      <c r="AJ53" s="103">
        <v>39</v>
      </c>
      <c r="AK53" s="103">
        <v>1</v>
      </c>
      <c r="AL53" s="170">
        <v>69</v>
      </c>
      <c r="AM53" s="102">
        <v>40</v>
      </c>
      <c r="AN53" s="103">
        <v>39</v>
      </c>
      <c r="AO53" s="103">
        <v>2</v>
      </c>
      <c r="AP53" s="170">
        <v>81</v>
      </c>
      <c r="AQ53" s="102">
        <v>39</v>
      </c>
      <c r="AR53" s="103">
        <v>50</v>
      </c>
      <c r="AS53" s="103">
        <v>0</v>
      </c>
      <c r="AT53" s="170">
        <v>89</v>
      </c>
      <c r="AU53" s="102">
        <v>38</v>
      </c>
      <c r="AV53" s="103">
        <v>31</v>
      </c>
      <c r="AW53" s="103">
        <v>2</v>
      </c>
      <c r="AX53" s="170">
        <v>71</v>
      </c>
      <c r="AY53" s="97">
        <v>355</v>
      </c>
      <c r="AZ53" s="98">
        <v>450</v>
      </c>
      <c r="BA53" s="98">
        <v>20</v>
      </c>
      <c r="BB53" s="170">
        <v>825</v>
      </c>
    </row>
    <row r="54" spans="2:54" x14ac:dyDescent="0.2">
      <c r="B54" s="137" t="s">
        <v>103</v>
      </c>
      <c r="C54" s="102">
        <v>34</v>
      </c>
      <c r="D54" s="103">
        <v>35</v>
      </c>
      <c r="E54" s="103">
        <v>44</v>
      </c>
      <c r="F54" s="114">
        <v>113</v>
      </c>
      <c r="G54" s="102">
        <v>29</v>
      </c>
      <c r="H54" s="103">
        <v>33</v>
      </c>
      <c r="I54" s="103">
        <v>48</v>
      </c>
      <c r="J54" s="114">
        <v>110</v>
      </c>
      <c r="K54" s="102">
        <v>38</v>
      </c>
      <c r="L54" s="103">
        <v>53</v>
      </c>
      <c r="M54" s="103">
        <v>61</v>
      </c>
      <c r="N54" s="170">
        <v>152</v>
      </c>
      <c r="O54" s="102">
        <v>31</v>
      </c>
      <c r="P54" s="103">
        <v>33</v>
      </c>
      <c r="Q54" s="103">
        <v>73</v>
      </c>
      <c r="R54" s="170">
        <v>137</v>
      </c>
      <c r="S54" s="102">
        <v>21</v>
      </c>
      <c r="T54" s="103">
        <v>44</v>
      </c>
      <c r="U54" s="103">
        <v>68</v>
      </c>
      <c r="V54" s="170">
        <v>133</v>
      </c>
      <c r="W54" s="102">
        <v>109</v>
      </c>
      <c r="X54" s="103">
        <v>60</v>
      </c>
      <c r="Y54" s="103">
        <v>94</v>
      </c>
      <c r="Z54" s="170">
        <v>263</v>
      </c>
      <c r="AA54" s="102">
        <v>98</v>
      </c>
      <c r="AB54" s="103">
        <v>43</v>
      </c>
      <c r="AC54" s="103">
        <v>95</v>
      </c>
      <c r="AD54" s="170">
        <v>236</v>
      </c>
      <c r="AE54" s="102">
        <v>75</v>
      </c>
      <c r="AF54" s="103">
        <v>58</v>
      </c>
      <c r="AG54" s="103">
        <v>70</v>
      </c>
      <c r="AH54" s="170">
        <v>203</v>
      </c>
      <c r="AI54" s="102">
        <v>64</v>
      </c>
      <c r="AJ54" s="103">
        <v>43</v>
      </c>
      <c r="AK54" s="103">
        <v>44</v>
      </c>
      <c r="AL54" s="170">
        <v>151</v>
      </c>
      <c r="AM54" s="102">
        <v>73</v>
      </c>
      <c r="AN54" s="103">
        <v>35</v>
      </c>
      <c r="AO54" s="103">
        <v>42</v>
      </c>
      <c r="AP54" s="170">
        <v>150</v>
      </c>
      <c r="AQ54" s="102">
        <v>90</v>
      </c>
      <c r="AR54" s="103">
        <v>39</v>
      </c>
      <c r="AS54" s="103">
        <v>35</v>
      </c>
      <c r="AT54" s="170">
        <v>164</v>
      </c>
      <c r="AU54" s="102">
        <v>83</v>
      </c>
      <c r="AV54" s="103">
        <v>35</v>
      </c>
      <c r="AW54" s="103">
        <v>49</v>
      </c>
      <c r="AX54" s="170">
        <v>167</v>
      </c>
      <c r="AY54" s="97">
        <v>745</v>
      </c>
      <c r="AZ54" s="98">
        <v>511</v>
      </c>
      <c r="BA54" s="98">
        <v>723</v>
      </c>
      <c r="BB54" s="170">
        <v>1979</v>
      </c>
    </row>
    <row r="55" spans="2:54" x14ac:dyDescent="0.2">
      <c r="B55" s="137" t="s">
        <v>104</v>
      </c>
      <c r="C55" s="102">
        <v>5771</v>
      </c>
      <c r="D55" s="103">
        <v>5391</v>
      </c>
      <c r="E55" s="103">
        <v>1023</v>
      </c>
      <c r="F55" s="114">
        <v>12185</v>
      </c>
      <c r="G55" s="102">
        <v>4932</v>
      </c>
      <c r="H55" s="103">
        <v>4652</v>
      </c>
      <c r="I55" s="103">
        <v>957</v>
      </c>
      <c r="J55" s="114">
        <v>10541</v>
      </c>
      <c r="K55" s="102">
        <v>6897</v>
      </c>
      <c r="L55" s="103">
        <v>6298</v>
      </c>
      <c r="M55" s="103">
        <v>1236</v>
      </c>
      <c r="N55" s="170">
        <v>14431</v>
      </c>
      <c r="O55" s="102">
        <v>6140</v>
      </c>
      <c r="P55" s="103">
        <v>5621</v>
      </c>
      <c r="Q55" s="103">
        <v>1144</v>
      </c>
      <c r="R55" s="170">
        <v>12905</v>
      </c>
      <c r="S55" s="102">
        <v>6761</v>
      </c>
      <c r="T55" s="103">
        <v>5293</v>
      </c>
      <c r="U55" s="103">
        <v>999</v>
      </c>
      <c r="V55" s="170">
        <v>13053</v>
      </c>
      <c r="W55" s="102">
        <v>5300</v>
      </c>
      <c r="X55" s="103">
        <v>5737</v>
      </c>
      <c r="Y55" s="103">
        <v>1094</v>
      </c>
      <c r="Z55" s="170">
        <v>12131</v>
      </c>
      <c r="AA55" s="102">
        <v>5309</v>
      </c>
      <c r="AB55" s="103">
        <v>5264</v>
      </c>
      <c r="AC55" s="103">
        <v>894</v>
      </c>
      <c r="AD55" s="170">
        <v>11467</v>
      </c>
      <c r="AE55" s="102">
        <v>5829</v>
      </c>
      <c r="AF55" s="103">
        <v>5562</v>
      </c>
      <c r="AG55" s="103">
        <v>1031</v>
      </c>
      <c r="AH55" s="170">
        <v>12422</v>
      </c>
      <c r="AI55" s="102">
        <v>5155</v>
      </c>
      <c r="AJ55" s="103">
        <v>5212</v>
      </c>
      <c r="AK55" s="103">
        <v>898</v>
      </c>
      <c r="AL55" s="170">
        <v>11265</v>
      </c>
      <c r="AM55" s="102">
        <v>5019</v>
      </c>
      <c r="AN55" s="103">
        <v>5588</v>
      </c>
      <c r="AO55" s="103">
        <v>1005</v>
      </c>
      <c r="AP55" s="170">
        <v>11612</v>
      </c>
      <c r="AQ55" s="102">
        <v>5163</v>
      </c>
      <c r="AR55" s="103">
        <v>5823</v>
      </c>
      <c r="AS55" s="103">
        <v>1035</v>
      </c>
      <c r="AT55" s="170">
        <v>12021</v>
      </c>
      <c r="AU55" s="102">
        <v>4577</v>
      </c>
      <c r="AV55" s="103">
        <v>5351</v>
      </c>
      <c r="AW55" s="103">
        <v>1289</v>
      </c>
      <c r="AX55" s="170">
        <v>11217</v>
      </c>
      <c r="AY55" s="97">
        <v>66853</v>
      </c>
      <c r="AZ55" s="98">
        <v>65792</v>
      </c>
      <c r="BA55" s="98">
        <v>12605</v>
      </c>
      <c r="BB55" s="170">
        <v>145250</v>
      </c>
    </row>
    <row r="56" spans="2:54" ht="15" x14ac:dyDescent="0.25">
      <c r="B56" s="138" t="s">
        <v>130</v>
      </c>
      <c r="C56" s="106">
        <v>8097</v>
      </c>
      <c r="D56" s="107">
        <v>7962</v>
      </c>
      <c r="E56" s="107">
        <v>2341</v>
      </c>
      <c r="F56" s="114">
        <v>18400</v>
      </c>
      <c r="G56" s="106">
        <v>7027</v>
      </c>
      <c r="H56" s="107">
        <v>7139</v>
      </c>
      <c r="I56" s="107">
        <v>2196</v>
      </c>
      <c r="J56" s="114">
        <v>16362</v>
      </c>
      <c r="K56" s="106">
        <v>9549</v>
      </c>
      <c r="L56" s="107">
        <v>9360</v>
      </c>
      <c r="M56" s="107">
        <v>2858</v>
      </c>
      <c r="N56" s="114">
        <v>21767</v>
      </c>
      <c r="O56" s="106">
        <v>8647</v>
      </c>
      <c r="P56" s="107">
        <v>8343</v>
      </c>
      <c r="Q56" s="107">
        <v>2722</v>
      </c>
      <c r="R56" s="119">
        <v>19712</v>
      </c>
      <c r="S56" s="106">
        <v>9304</v>
      </c>
      <c r="T56" s="107">
        <v>7743</v>
      </c>
      <c r="U56" s="107">
        <v>2493</v>
      </c>
      <c r="V56" s="119">
        <v>19540</v>
      </c>
      <c r="W56" s="106">
        <v>9352</v>
      </c>
      <c r="X56" s="107">
        <v>8538</v>
      </c>
      <c r="Y56" s="107">
        <v>2617</v>
      </c>
      <c r="Z56" s="119">
        <v>20507</v>
      </c>
      <c r="AA56" s="106">
        <v>8951</v>
      </c>
      <c r="AB56" s="107">
        <v>7841</v>
      </c>
      <c r="AC56" s="107">
        <v>2294</v>
      </c>
      <c r="AD56" s="119">
        <v>19086</v>
      </c>
      <c r="AE56" s="106">
        <v>9647</v>
      </c>
      <c r="AF56" s="107">
        <v>8236</v>
      </c>
      <c r="AG56" s="107">
        <v>2637</v>
      </c>
      <c r="AH56" s="119">
        <v>20520</v>
      </c>
      <c r="AI56" s="106">
        <v>8657</v>
      </c>
      <c r="AJ56" s="107">
        <v>7709</v>
      </c>
      <c r="AK56" s="107">
        <v>2370</v>
      </c>
      <c r="AL56" s="119">
        <v>18736</v>
      </c>
      <c r="AM56" s="106">
        <v>8331</v>
      </c>
      <c r="AN56" s="107">
        <v>8090</v>
      </c>
      <c r="AO56" s="107">
        <v>2570</v>
      </c>
      <c r="AP56" s="119">
        <v>18991</v>
      </c>
      <c r="AQ56" s="106">
        <v>8782</v>
      </c>
      <c r="AR56" s="107">
        <v>8421</v>
      </c>
      <c r="AS56" s="107">
        <v>2847</v>
      </c>
      <c r="AT56" s="119">
        <v>20050</v>
      </c>
      <c r="AU56" s="106">
        <v>8066</v>
      </c>
      <c r="AV56" s="107">
        <v>7741</v>
      </c>
      <c r="AW56" s="107">
        <v>3187</v>
      </c>
      <c r="AX56" s="119">
        <v>18994</v>
      </c>
      <c r="AY56" s="106">
        <v>104410</v>
      </c>
      <c r="AZ56" s="107">
        <v>97123</v>
      </c>
      <c r="BA56" s="107">
        <v>31132</v>
      </c>
      <c r="BB56" s="119">
        <v>232665</v>
      </c>
    </row>
    <row r="57" spans="2:54" ht="24" customHeight="1" x14ac:dyDescent="0.2">
      <c r="B57" s="165" t="s">
        <v>157</v>
      </c>
      <c r="C57" s="166"/>
      <c r="D57" s="167"/>
      <c r="E57" s="168"/>
      <c r="F57" s="169"/>
      <c r="G57" s="166"/>
      <c r="H57" s="167"/>
      <c r="I57" s="168"/>
      <c r="J57" s="169"/>
      <c r="K57" s="166"/>
      <c r="L57" s="167"/>
      <c r="M57" s="168"/>
      <c r="N57" s="169"/>
      <c r="O57" s="166"/>
      <c r="P57" s="167"/>
      <c r="Q57" s="168"/>
      <c r="R57" s="169"/>
      <c r="S57" s="166"/>
      <c r="T57" s="167"/>
      <c r="U57" s="168"/>
      <c r="V57" s="169"/>
      <c r="W57" s="166"/>
      <c r="X57" s="167"/>
      <c r="Y57" s="168"/>
      <c r="Z57" s="169"/>
      <c r="AA57" s="166"/>
      <c r="AB57" s="167"/>
      <c r="AC57" s="168"/>
      <c r="AD57" s="169"/>
      <c r="AE57" s="166"/>
      <c r="AF57" s="167"/>
      <c r="AG57" s="168"/>
      <c r="AH57" s="169"/>
      <c r="AI57" s="166"/>
      <c r="AJ57" s="167"/>
      <c r="AK57" s="168"/>
      <c r="AL57" s="169"/>
      <c r="AM57" s="166"/>
      <c r="AN57" s="167"/>
      <c r="AO57" s="168"/>
      <c r="AP57" s="169"/>
      <c r="AQ57" s="166"/>
      <c r="AR57" s="167"/>
      <c r="AS57" s="168"/>
      <c r="AT57" s="169"/>
      <c r="AU57" s="166"/>
      <c r="AV57" s="167"/>
      <c r="AW57" s="168"/>
      <c r="AX57" s="169"/>
      <c r="AY57" s="166"/>
      <c r="AZ57" s="167"/>
      <c r="BA57" s="168"/>
      <c r="BB57" s="169"/>
    </row>
    <row r="58" spans="2:54" x14ac:dyDescent="0.2">
      <c r="B58" s="136" t="s">
        <v>90</v>
      </c>
      <c r="C58" s="97">
        <v>2</v>
      </c>
      <c r="D58" s="98">
        <v>5</v>
      </c>
      <c r="E58" s="98">
        <v>1</v>
      </c>
      <c r="F58" s="114">
        <v>8</v>
      </c>
      <c r="G58" s="97">
        <v>2</v>
      </c>
      <c r="H58" s="98">
        <v>1</v>
      </c>
      <c r="I58" s="98">
        <v>0</v>
      </c>
      <c r="J58" s="114">
        <v>3</v>
      </c>
      <c r="K58" s="97">
        <v>3</v>
      </c>
      <c r="L58" s="98">
        <v>0</v>
      </c>
      <c r="M58" s="98">
        <v>0</v>
      </c>
      <c r="N58" s="114">
        <v>3</v>
      </c>
      <c r="O58" s="97">
        <v>2</v>
      </c>
      <c r="P58" s="98">
        <v>1</v>
      </c>
      <c r="Q58" s="98">
        <v>0</v>
      </c>
      <c r="R58" s="114">
        <v>3</v>
      </c>
      <c r="S58" s="97">
        <v>2</v>
      </c>
      <c r="T58" s="98">
        <v>2</v>
      </c>
      <c r="U58" s="98">
        <v>0</v>
      </c>
      <c r="V58" s="114">
        <v>4</v>
      </c>
      <c r="W58" s="97">
        <v>3</v>
      </c>
      <c r="X58" s="98">
        <v>0</v>
      </c>
      <c r="Y58" s="98">
        <v>0</v>
      </c>
      <c r="Z58" s="114">
        <v>3</v>
      </c>
      <c r="AA58" s="97">
        <v>3</v>
      </c>
      <c r="AB58" s="98">
        <v>2</v>
      </c>
      <c r="AC58" s="98">
        <v>0</v>
      </c>
      <c r="AD58" s="114">
        <v>5</v>
      </c>
      <c r="AE58" s="97">
        <v>3</v>
      </c>
      <c r="AF58" s="98">
        <v>3</v>
      </c>
      <c r="AG58" s="98">
        <v>1</v>
      </c>
      <c r="AH58" s="114">
        <v>7</v>
      </c>
      <c r="AI58" s="97">
        <v>5</v>
      </c>
      <c r="AJ58" s="98">
        <v>1</v>
      </c>
      <c r="AK58" s="98">
        <v>1</v>
      </c>
      <c r="AL58" s="114">
        <v>7</v>
      </c>
      <c r="AM58" s="97">
        <v>4</v>
      </c>
      <c r="AN58" s="98">
        <v>1</v>
      </c>
      <c r="AO58" s="98">
        <v>1</v>
      </c>
      <c r="AP58" s="114">
        <v>6</v>
      </c>
      <c r="AQ58" s="97">
        <v>5</v>
      </c>
      <c r="AR58" s="98">
        <v>0</v>
      </c>
      <c r="AS58" s="98">
        <v>2</v>
      </c>
      <c r="AT58" s="114">
        <v>7</v>
      </c>
      <c r="AU58" s="97">
        <v>2</v>
      </c>
      <c r="AV58" s="98">
        <v>1</v>
      </c>
      <c r="AW58" s="98">
        <v>4</v>
      </c>
      <c r="AX58" s="114">
        <v>7</v>
      </c>
      <c r="AY58" s="97">
        <v>36</v>
      </c>
      <c r="AZ58" s="98">
        <v>17</v>
      </c>
      <c r="BA58" s="98">
        <v>10</v>
      </c>
      <c r="BB58" s="114">
        <v>63</v>
      </c>
    </row>
    <row r="59" spans="2:54" x14ac:dyDescent="0.2">
      <c r="B59" s="137" t="s">
        <v>91</v>
      </c>
      <c r="C59" s="102">
        <v>1</v>
      </c>
      <c r="D59" s="103">
        <v>2</v>
      </c>
      <c r="E59" s="103">
        <v>1</v>
      </c>
      <c r="F59" s="114">
        <v>4</v>
      </c>
      <c r="G59" s="102">
        <v>1</v>
      </c>
      <c r="H59" s="103">
        <v>2</v>
      </c>
      <c r="I59" s="103">
        <v>0</v>
      </c>
      <c r="J59" s="114">
        <v>3</v>
      </c>
      <c r="K59" s="102">
        <v>3</v>
      </c>
      <c r="L59" s="103">
        <v>2</v>
      </c>
      <c r="M59" s="103">
        <v>3</v>
      </c>
      <c r="N59" s="170">
        <v>8</v>
      </c>
      <c r="O59" s="102">
        <v>1</v>
      </c>
      <c r="P59" s="103">
        <v>1</v>
      </c>
      <c r="Q59" s="103">
        <v>1</v>
      </c>
      <c r="R59" s="170">
        <v>3</v>
      </c>
      <c r="S59" s="102">
        <v>1</v>
      </c>
      <c r="T59" s="103">
        <v>3</v>
      </c>
      <c r="U59" s="103">
        <v>0</v>
      </c>
      <c r="V59" s="170">
        <v>4</v>
      </c>
      <c r="W59" s="102">
        <v>1</v>
      </c>
      <c r="X59" s="103">
        <v>2</v>
      </c>
      <c r="Y59" s="103">
        <v>0</v>
      </c>
      <c r="Z59" s="170">
        <v>3</v>
      </c>
      <c r="AA59" s="102">
        <v>5</v>
      </c>
      <c r="AB59" s="103">
        <v>2</v>
      </c>
      <c r="AC59" s="103">
        <v>0</v>
      </c>
      <c r="AD59" s="170">
        <v>7</v>
      </c>
      <c r="AE59" s="102">
        <v>9</v>
      </c>
      <c r="AF59" s="103">
        <v>1</v>
      </c>
      <c r="AG59" s="103">
        <v>1</v>
      </c>
      <c r="AH59" s="170">
        <v>11</v>
      </c>
      <c r="AI59" s="102">
        <v>5</v>
      </c>
      <c r="AJ59" s="103">
        <v>6</v>
      </c>
      <c r="AK59" s="103">
        <v>0</v>
      </c>
      <c r="AL59" s="170">
        <v>11</v>
      </c>
      <c r="AM59" s="102">
        <v>1</v>
      </c>
      <c r="AN59" s="103">
        <v>3</v>
      </c>
      <c r="AO59" s="103">
        <v>0</v>
      </c>
      <c r="AP59" s="170">
        <v>4</v>
      </c>
      <c r="AQ59" s="102">
        <v>5</v>
      </c>
      <c r="AR59" s="103">
        <v>6</v>
      </c>
      <c r="AS59" s="103">
        <v>0</v>
      </c>
      <c r="AT59" s="170">
        <v>11</v>
      </c>
      <c r="AU59" s="102">
        <v>5</v>
      </c>
      <c r="AV59" s="103">
        <v>2</v>
      </c>
      <c r="AW59" s="103">
        <v>0</v>
      </c>
      <c r="AX59" s="170">
        <v>7</v>
      </c>
      <c r="AY59" s="97">
        <v>38</v>
      </c>
      <c r="AZ59" s="98">
        <v>32</v>
      </c>
      <c r="BA59" s="98">
        <v>6</v>
      </c>
      <c r="BB59" s="170">
        <v>76</v>
      </c>
    </row>
    <row r="60" spans="2:54" x14ac:dyDescent="0.2">
      <c r="B60" s="137" t="s">
        <v>92</v>
      </c>
      <c r="C60" s="102">
        <v>0</v>
      </c>
      <c r="D60" s="103">
        <v>1</v>
      </c>
      <c r="E60" s="103">
        <v>0</v>
      </c>
      <c r="F60" s="114">
        <v>1</v>
      </c>
      <c r="G60" s="102">
        <v>0</v>
      </c>
      <c r="H60" s="103">
        <v>5</v>
      </c>
      <c r="I60" s="103">
        <v>1</v>
      </c>
      <c r="J60" s="114">
        <v>6</v>
      </c>
      <c r="K60" s="102">
        <v>0</v>
      </c>
      <c r="L60" s="103">
        <v>5</v>
      </c>
      <c r="M60" s="103">
        <v>0</v>
      </c>
      <c r="N60" s="170">
        <v>5</v>
      </c>
      <c r="O60" s="102">
        <v>0</v>
      </c>
      <c r="P60" s="103">
        <v>9</v>
      </c>
      <c r="Q60" s="103">
        <v>1</v>
      </c>
      <c r="R60" s="170">
        <v>10</v>
      </c>
      <c r="S60" s="102">
        <v>0</v>
      </c>
      <c r="T60" s="103">
        <v>6</v>
      </c>
      <c r="U60" s="103">
        <v>2</v>
      </c>
      <c r="V60" s="170">
        <v>8</v>
      </c>
      <c r="W60" s="102">
        <v>0</v>
      </c>
      <c r="X60" s="103">
        <v>4</v>
      </c>
      <c r="Y60" s="103">
        <v>0</v>
      </c>
      <c r="Z60" s="170">
        <v>4</v>
      </c>
      <c r="AA60" s="102">
        <v>0</v>
      </c>
      <c r="AB60" s="103">
        <v>8</v>
      </c>
      <c r="AC60" s="103">
        <v>0</v>
      </c>
      <c r="AD60" s="170">
        <v>8</v>
      </c>
      <c r="AE60" s="102">
        <v>0</v>
      </c>
      <c r="AF60" s="103">
        <v>6</v>
      </c>
      <c r="AG60" s="103">
        <v>0</v>
      </c>
      <c r="AH60" s="170">
        <v>6</v>
      </c>
      <c r="AI60" s="102">
        <v>0</v>
      </c>
      <c r="AJ60" s="103">
        <v>6</v>
      </c>
      <c r="AK60" s="103">
        <v>0</v>
      </c>
      <c r="AL60" s="170">
        <v>6</v>
      </c>
      <c r="AM60" s="102">
        <v>7</v>
      </c>
      <c r="AN60" s="103">
        <v>4</v>
      </c>
      <c r="AO60" s="103">
        <v>0</v>
      </c>
      <c r="AP60" s="170">
        <v>12</v>
      </c>
      <c r="AQ60" s="102">
        <v>12</v>
      </c>
      <c r="AR60" s="103">
        <v>6</v>
      </c>
      <c r="AS60" s="103">
        <v>0</v>
      </c>
      <c r="AT60" s="170">
        <v>18</v>
      </c>
      <c r="AU60" s="102">
        <v>8</v>
      </c>
      <c r="AV60" s="103">
        <v>4</v>
      </c>
      <c r="AW60" s="103">
        <v>1</v>
      </c>
      <c r="AX60" s="170">
        <v>13</v>
      </c>
      <c r="AY60" s="97">
        <v>27</v>
      </c>
      <c r="AZ60" s="98">
        <v>64</v>
      </c>
      <c r="BA60" s="98">
        <v>5</v>
      </c>
      <c r="BB60" s="170">
        <v>96</v>
      </c>
    </row>
    <row r="61" spans="2:54" x14ac:dyDescent="0.2">
      <c r="B61" s="137" t="s">
        <v>93</v>
      </c>
      <c r="C61" s="102">
        <v>1</v>
      </c>
      <c r="D61" s="103">
        <v>4</v>
      </c>
      <c r="E61" s="103">
        <v>0</v>
      </c>
      <c r="F61" s="114">
        <v>5</v>
      </c>
      <c r="G61" s="102">
        <v>7</v>
      </c>
      <c r="H61" s="103">
        <v>3</v>
      </c>
      <c r="I61" s="103">
        <v>0</v>
      </c>
      <c r="J61" s="114">
        <v>10</v>
      </c>
      <c r="K61" s="102">
        <v>7</v>
      </c>
      <c r="L61" s="103">
        <v>5</v>
      </c>
      <c r="M61" s="103">
        <v>0</v>
      </c>
      <c r="N61" s="170">
        <v>12</v>
      </c>
      <c r="O61" s="102">
        <v>12</v>
      </c>
      <c r="P61" s="103">
        <v>0</v>
      </c>
      <c r="Q61" s="103">
        <v>0</v>
      </c>
      <c r="R61" s="170">
        <v>12</v>
      </c>
      <c r="S61" s="102">
        <v>11</v>
      </c>
      <c r="T61" s="103">
        <v>1</v>
      </c>
      <c r="U61" s="103">
        <v>0</v>
      </c>
      <c r="V61" s="170">
        <v>12</v>
      </c>
      <c r="W61" s="102">
        <v>9</v>
      </c>
      <c r="X61" s="103">
        <v>2</v>
      </c>
      <c r="Y61" s="103">
        <v>0</v>
      </c>
      <c r="Z61" s="170">
        <v>11</v>
      </c>
      <c r="AA61" s="102">
        <v>20</v>
      </c>
      <c r="AB61" s="103">
        <v>3</v>
      </c>
      <c r="AC61" s="103">
        <v>0</v>
      </c>
      <c r="AD61" s="170">
        <v>23</v>
      </c>
      <c r="AE61" s="102">
        <v>16</v>
      </c>
      <c r="AF61" s="103">
        <v>4</v>
      </c>
      <c r="AG61" s="103">
        <v>0</v>
      </c>
      <c r="AH61" s="170">
        <v>20</v>
      </c>
      <c r="AI61" s="102">
        <v>6</v>
      </c>
      <c r="AJ61" s="103">
        <v>3</v>
      </c>
      <c r="AK61" s="103">
        <v>0</v>
      </c>
      <c r="AL61" s="170">
        <v>9</v>
      </c>
      <c r="AM61" s="102">
        <v>7</v>
      </c>
      <c r="AN61" s="103">
        <v>7</v>
      </c>
      <c r="AO61" s="103">
        <v>0</v>
      </c>
      <c r="AP61" s="170">
        <v>14</v>
      </c>
      <c r="AQ61" s="102">
        <v>11</v>
      </c>
      <c r="AR61" s="103">
        <v>4</v>
      </c>
      <c r="AS61" s="103">
        <v>0</v>
      </c>
      <c r="AT61" s="170">
        <v>15</v>
      </c>
      <c r="AU61" s="102">
        <v>2</v>
      </c>
      <c r="AV61" s="103">
        <v>1</v>
      </c>
      <c r="AW61" s="103">
        <v>0</v>
      </c>
      <c r="AX61" s="170">
        <v>3</v>
      </c>
      <c r="AY61" s="97">
        <v>109</v>
      </c>
      <c r="AZ61" s="98">
        <v>37</v>
      </c>
      <c r="BA61" s="98">
        <v>0</v>
      </c>
      <c r="BB61" s="170">
        <v>146</v>
      </c>
    </row>
    <row r="62" spans="2:54" x14ac:dyDescent="0.2">
      <c r="B62" s="137" t="s">
        <v>94</v>
      </c>
      <c r="C62" s="102">
        <v>4</v>
      </c>
      <c r="D62" s="103">
        <v>0</v>
      </c>
      <c r="E62" s="103">
        <v>0</v>
      </c>
      <c r="F62" s="114">
        <v>4</v>
      </c>
      <c r="G62" s="102">
        <v>6</v>
      </c>
      <c r="H62" s="103">
        <v>2</v>
      </c>
      <c r="I62" s="103">
        <v>0</v>
      </c>
      <c r="J62" s="114">
        <v>8</v>
      </c>
      <c r="K62" s="102">
        <v>10</v>
      </c>
      <c r="L62" s="103">
        <v>4</v>
      </c>
      <c r="M62" s="103">
        <v>0</v>
      </c>
      <c r="N62" s="170">
        <v>14</v>
      </c>
      <c r="O62" s="102">
        <v>8</v>
      </c>
      <c r="P62" s="103">
        <v>2</v>
      </c>
      <c r="Q62" s="103">
        <v>0</v>
      </c>
      <c r="R62" s="170">
        <v>10</v>
      </c>
      <c r="S62" s="102">
        <v>3</v>
      </c>
      <c r="T62" s="103">
        <v>1</v>
      </c>
      <c r="U62" s="103">
        <v>0</v>
      </c>
      <c r="V62" s="170">
        <v>4</v>
      </c>
      <c r="W62" s="102">
        <v>14</v>
      </c>
      <c r="X62" s="103">
        <v>2</v>
      </c>
      <c r="Y62" s="103">
        <v>0</v>
      </c>
      <c r="Z62" s="170">
        <v>16</v>
      </c>
      <c r="AA62" s="102">
        <v>14</v>
      </c>
      <c r="AB62" s="103">
        <v>4</v>
      </c>
      <c r="AC62" s="103">
        <v>0</v>
      </c>
      <c r="AD62" s="170">
        <v>18</v>
      </c>
      <c r="AE62" s="102">
        <v>11</v>
      </c>
      <c r="AF62" s="103">
        <v>1</v>
      </c>
      <c r="AG62" s="103">
        <v>1</v>
      </c>
      <c r="AH62" s="170">
        <v>13</v>
      </c>
      <c r="AI62" s="102">
        <v>10</v>
      </c>
      <c r="AJ62" s="103">
        <v>2</v>
      </c>
      <c r="AK62" s="103">
        <v>0</v>
      </c>
      <c r="AL62" s="170">
        <v>12</v>
      </c>
      <c r="AM62" s="102">
        <v>6</v>
      </c>
      <c r="AN62" s="103">
        <v>0</v>
      </c>
      <c r="AO62" s="103">
        <v>0</v>
      </c>
      <c r="AP62" s="170">
        <v>6</v>
      </c>
      <c r="AQ62" s="102">
        <v>6</v>
      </c>
      <c r="AR62" s="103">
        <v>2</v>
      </c>
      <c r="AS62" s="103">
        <v>0</v>
      </c>
      <c r="AT62" s="170">
        <v>8</v>
      </c>
      <c r="AU62" s="102">
        <v>7</v>
      </c>
      <c r="AV62" s="103">
        <v>1</v>
      </c>
      <c r="AW62" s="103">
        <v>0</v>
      </c>
      <c r="AX62" s="170">
        <v>8</v>
      </c>
      <c r="AY62" s="97">
        <v>99</v>
      </c>
      <c r="AZ62" s="98">
        <v>21</v>
      </c>
      <c r="BA62" s="98">
        <v>1</v>
      </c>
      <c r="BB62" s="170">
        <v>121</v>
      </c>
    </row>
    <row r="63" spans="2:54" x14ac:dyDescent="0.2">
      <c r="B63" s="137" t="s">
        <v>95</v>
      </c>
      <c r="C63" s="102">
        <v>13</v>
      </c>
      <c r="D63" s="103">
        <v>4</v>
      </c>
      <c r="E63" s="103">
        <v>37</v>
      </c>
      <c r="F63" s="114">
        <v>54</v>
      </c>
      <c r="G63" s="102">
        <v>7</v>
      </c>
      <c r="H63" s="103">
        <v>4</v>
      </c>
      <c r="I63" s="103">
        <v>29</v>
      </c>
      <c r="J63" s="114">
        <v>40</v>
      </c>
      <c r="K63" s="102">
        <v>11</v>
      </c>
      <c r="L63" s="103">
        <v>4</v>
      </c>
      <c r="M63" s="103">
        <v>21</v>
      </c>
      <c r="N63" s="170">
        <v>36</v>
      </c>
      <c r="O63" s="102">
        <v>10</v>
      </c>
      <c r="P63" s="103">
        <v>4</v>
      </c>
      <c r="Q63" s="103">
        <v>23</v>
      </c>
      <c r="R63" s="170">
        <v>37</v>
      </c>
      <c r="S63" s="102">
        <v>3</v>
      </c>
      <c r="T63" s="103">
        <v>6</v>
      </c>
      <c r="U63" s="103">
        <v>32</v>
      </c>
      <c r="V63" s="170">
        <v>41</v>
      </c>
      <c r="W63" s="102">
        <v>10</v>
      </c>
      <c r="X63" s="103">
        <v>5</v>
      </c>
      <c r="Y63" s="103">
        <v>14</v>
      </c>
      <c r="Z63" s="170">
        <v>29</v>
      </c>
      <c r="AA63" s="102">
        <v>13</v>
      </c>
      <c r="AB63" s="103">
        <v>4</v>
      </c>
      <c r="AC63" s="103">
        <v>26</v>
      </c>
      <c r="AD63" s="170">
        <v>43</v>
      </c>
      <c r="AE63" s="102">
        <v>15</v>
      </c>
      <c r="AF63" s="103">
        <v>7</v>
      </c>
      <c r="AG63" s="103">
        <v>32</v>
      </c>
      <c r="AH63" s="170">
        <v>54</v>
      </c>
      <c r="AI63" s="102">
        <v>19</v>
      </c>
      <c r="AJ63" s="103">
        <v>3</v>
      </c>
      <c r="AK63" s="103">
        <v>34</v>
      </c>
      <c r="AL63" s="170">
        <v>56</v>
      </c>
      <c r="AM63" s="102">
        <v>13</v>
      </c>
      <c r="AN63" s="103">
        <v>5</v>
      </c>
      <c r="AO63" s="103">
        <v>30</v>
      </c>
      <c r="AP63" s="170">
        <v>48</v>
      </c>
      <c r="AQ63" s="102">
        <v>12</v>
      </c>
      <c r="AR63" s="103">
        <v>3</v>
      </c>
      <c r="AS63" s="103">
        <v>31</v>
      </c>
      <c r="AT63" s="170">
        <v>46</v>
      </c>
      <c r="AU63" s="102">
        <v>13</v>
      </c>
      <c r="AV63" s="103">
        <v>5</v>
      </c>
      <c r="AW63" s="103">
        <v>12</v>
      </c>
      <c r="AX63" s="170">
        <v>30</v>
      </c>
      <c r="AY63" s="97">
        <v>139</v>
      </c>
      <c r="AZ63" s="98">
        <v>54</v>
      </c>
      <c r="BA63" s="98">
        <v>321</v>
      </c>
      <c r="BB63" s="170">
        <v>514</v>
      </c>
    </row>
    <row r="64" spans="2:54" x14ac:dyDescent="0.2">
      <c r="B64" s="137" t="s">
        <v>96</v>
      </c>
      <c r="C64" s="102">
        <v>4</v>
      </c>
      <c r="D64" s="103">
        <v>0</v>
      </c>
      <c r="E64" s="103">
        <v>17</v>
      </c>
      <c r="F64" s="114">
        <v>21</v>
      </c>
      <c r="G64" s="102">
        <v>2</v>
      </c>
      <c r="H64" s="103">
        <v>2</v>
      </c>
      <c r="I64" s="103">
        <v>2</v>
      </c>
      <c r="J64" s="114">
        <v>6</v>
      </c>
      <c r="K64" s="102">
        <v>4</v>
      </c>
      <c r="L64" s="103">
        <v>5</v>
      </c>
      <c r="M64" s="103">
        <v>10</v>
      </c>
      <c r="N64" s="170">
        <v>19</v>
      </c>
      <c r="O64" s="102">
        <v>1</v>
      </c>
      <c r="P64" s="103">
        <v>1</v>
      </c>
      <c r="Q64" s="103">
        <v>7</v>
      </c>
      <c r="R64" s="170">
        <v>9</v>
      </c>
      <c r="S64" s="102">
        <v>5</v>
      </c>
      <c r="T64" s="103">
        <v>4</v>
      </c>
      <c r="U64" s="103">
        <v>3</v>
      </c>
      <c r="V64" s="170">
        <v>12</v>
      </c>
      <c r="W64" s="102">
        <v>6</v>
      </c>
      <c r="X64" s="103">
        <v>5</v>
      </c>
      <c r="Y64" s="103">
        <v>22</v>
      </c>
      <c r="Z64" s="170">
        <v>33</v>
      </c>
      <c r="AA64" s="102">
        <v>5</v>
      </c>
      <c r="AB64" s="103">
        <v>11</v>
      </c>
      <c r="AC64" s="103">
        <v>12</v>
      </c>
      <c r="AD64" s="170">
        <v>28</v>
      </c>
      <c r="AE64" s="102">
        <v>10</v>
      </c>
      <c r="AF64" s="103">
        <v>7</v>
      </c>
      <c r="AG64" s="103">
        <v>13</v>
      </c>
      <c r="AH64" s="170">
        <v>30</v>
      </c>
      <c r="AI64" s="102">
        <v>9</v>
      </c>
      <c r="AJ64" s="103">
        <v>5</v>
      </c>
      <c r="AK64" s="103">
        <v>7</v>
      </c>
      <c r="AL64" s="170">
        <v>21</v>
      </c>
      <c r="AM64" s="102">
        <v>14</v>
      </c>
      <c r="AN64" s="103">
        <v>4</v>
      </c>
      <c r="AO64" s="103">
        <v>28</v>
      </c>
      <c r="AP64" s="170">
        <v>46</v>
      </c>
      <c r="AQ64" s="102">
        <v>10</v>
      </c>
      <c r="AR64" s="103">
        <v>10</v>
      </c>
      <c r="AS64" s="103">
        <v>15</v>
      </c>
      <c r="AT64" s="170">
        <v>35</v>
      </c>
      <c r="AU64" s="102">
        <v>9</v>
      </c>
      <c r="AV64" s="103">
        <v>5</v>
      </c>
      <c r="AW64" s="103">
        <v>17</v>
      </c>
      <c r="AX64" s="170">
        <v>31</v>
      </c>
      <c r="AY64" s="97">
        <v>79</v>
      </c>
      <c r="AZ64" s="98">
        <v>59</v>
      </c>
      <c r="BA64" s="98">
        <v>153</v>
      </c>
      <c r="BB64" s="170">
        <v>291</v>
      </c>
    </row>
    <row r="65" spans="2:54" x14ac:dyDescent="0.2">
      <c r="B65" s="137" t="s">
        <v>97</v>
      </c>
      <c r="C65" s="102">
        <v>6</v>
      </c>
      <c r="D65" s="103">
        <v>4</v>
      </c>
      <c r="E65" s="103">
        <v>1</v>
      </c>
      <c r="F65" s="114">
        <v>11</v>
      </c>
      <c r="G65" s="102">
        <v>6</v>
      </c>
      <c r="H65" s="103">
        <v>1</v>
      </c>
      <c r="I65" s="103">
        <v>1</v>
      </c>
      <c r="J65" s="114">
        <v>8</v>
      </c>
      <c r="K65" s="102">
        <v>4</v>
      </c>
      <c r="L65" s="103">
        <v>7</v>
      </c>
      <c r="M65" s="103">
        <v>1</v>
      </c>
      <c r="N65" s="170">
        <v>12</v>
      </c>
      <c r="O65" s="102">
        <v>6</v>
      </c>
      <c r="P65" s="103">
        <v>6</v>
      </c>
      <c r="Q65" s="103">
        <v>1</v>
      </c>
      <c r="R65" s="170">
        <v>13</v>
      </c>
      <c r="S65" s="102">
        <v>11</v>
      </c>
      <c r="T65" s="103">
        <v>5</v>
      </c>
      <c r="U65" s="103">
        <v>2</v>
      </c>
      <c r="V65" s="170">
        <v>18</v>
      </c>
      <c r="W65" s="102">
        <v>11</v>
      </c>
      <c r="X65" s="103">
        <v>8</v>
      </c>
      <c r="Y65" s="103">
        <v>3</v>
      </c>
      <c r="Z65" s="170">
        <v>22</v>
      </c>
      <c r="AA65" s="102">
        <v>10</v>
      </c>
      <c r="AB65" s="103">
        <v>8</v>
      </c>
      <c r="AC65" s="103">
        <v>3</v>
      </c>
      <c r="AD65" s="170">
        <v>21</v>
      </c>
      <c r="AE65" s="102">
        <v>11</v>
      </c>
      <c r="AF65" s="103">
        <v>13</v>
      </c>
      <c r="AG65" s="103">
        <v>3</v>
      </c>
      <c r="AH65" s="170">
        <v>27</v>
      </c>
      <c r="AI65" s="102">
        <v>12</v>
      </c>
      <c r="AJ65" s="103">
        <v>13</v>
      </c>
      <c r="AK65" s="103">
        <v>3</v>
      </c>
      <c r="AL65" s="170">
        <v>28</v>
      </c>
      <c r="AM65" s="102">
        <v>15</v>
      </c>
      <c r="AN65" s="103">
        <v>12</v>
      </c>
      <c r="AO65" s="103">
        <v>4</v>
      </c>
      <c r="AP65" s="170">
        <v>31</v>
      </c>
      <c r="AQ65" s="102">
        <v>8</v>
      </c>
      <c r="AR65" s="103">
        <v>9</v>
      </c>
      <c r="AS65" s="103">
        <v>6</v>
      </c>
      <c r="AT65" s="170">
        <v>23</v>
      </c>
      <c r="AU65" s="102">
        <v>16</v>
      </c>
      <c r="AV65" s="103">
        <v>8</v>
      </c>
      <c r="AW65" s="103">
        <v>9</v>
      </c>
      <c r="AX65" s="170">
        <v>33</v>
      </c>
      <c r="AY65" s="97">
        <v>116</v>
      </c>
      <c r="AZ65" s="98">
        <v>94</v>
      </c>
      <c r="BA65" s="98">
        <v>37</v>
      </c>
      <c r="BB65" s="170">
        <v>247</v>
      </c>
    </row>
    <row r="66" spans="2:54" x14ac:dyDescent="0.2">
      <c r="B66" s="137" t="s">
        <v>98</v>
      </c>
      <c r="C66" s="102">
        <v>14</v>
      </c>
      <c r="D66" s="103">
        <v>7</v>
      </c>
      <c r="E66" s="103">
        <v>2</v>
      </c>
      <c r="F66" s="114">
        <v>23</v>
      </c>
      <c r="G66" s="102">
        <v>8</v>
      </c>
      <c r="H66" s="103">
        <v>7</v>
      </c>
      <c r="I66" s="103">
        <v>7</v>
      </c>
      <c r="J66" s="114">
        <v>22</v>
      </c>
      <c r="K66" s="102">
        <v>12</v>
      </c>
      <c r="L66" s="103">
        <v>3</v>
      </c>
      <c r="M66" s="103">
        <v>6</v>
      </c>
      <c r="N66" s="170">
        <v>21</v>
      </c>
      <c r="O66" s="102">
        <v>18</v>
      </c>
      <c r="P66" s="103">
        <v>24</v>
      </c>
      <c r="Q66" s="103">
        <v>1</v>
      </c>
      <c r="R66" s="170">
        <v>43</v>
      </c>
      <c r="S66" s="102">
        <v>23</v>
      </c>
      <c r="T66" s="103">
        <v>9</v>
      </c>
      <c r="U66" s="103">
        <v>4</v>
      </c>
      <c r="V66" s="170">
        <v>36</v>
      </c>
      <c r="W66" s="102">
        <v>18</v>
      </c>
      <c r="X66" s="103">
        <v>7</v>
      </c>
      <c r="Y66" s="103">
        <v>8</v>
      </c>
      <c r="Z66" s="170">
        <v>33</v>
      </c>
      <c r="AA66" s="102">
        <v>16</v>
      </c>
      <c r="AB66" s="103">
        <v>10</v>
      </c>
      <c r="AC66" s="103">
        <v>7</v>
      </c>
      <c r="AD66" s="170">
        <v>33</v>
      </c>
      <c r="AE66" s="102">
        <v>41</v>
      </c>
      <c r="AF66" s="103">
        <v>11</v>
      </c>
      <c r="AG66" s="103">
        <v>5</v>
      </c>
      <c r="AH66" s="170">
        <v>57</v>
      </c>
      <c r="AI66" s="102">
        <v>26</v>
      </c>
      <c r="AJ66" s="103">
        <v>9</v>
      </c>
      <c r="AK66" s="103">
        <v>9</v>
      </c>
      <c r="AL66" s="170">
        <v>44</v>
      </c>
      <c r="AM66" s="102">
        <v>41</v>
      </c>
      <c r="AN66" s="103">
        <v>5</v>
      </c>
      <c r="AO66" s="103">
        <v>13</v>
      </c>
      <c r="AP66" s="170">
        <v>59</v>
      </c>
      <c r="AQ66" s="102">
        <v>33</v>
      </c>
      <c r="AR66" s="103">
        <v>16</v>
      </c>
      <c r="AS66" s="103">
        <v>11</v>
      </c>
      <c r="AT66" s="170">
        <v>60</v>
      </c>
      <c r="AU66" s="102">
        <v>32</v>
      </c>
      <c r="AV66" s="103">
        <v>10</v>
      </c>
      <c r="AW66" s="103">
        <v>9</v>
      </c>
      <c r="AX66" s="170">
        <v>51</v>
      </c>
      <c r="AY66" s="97">
        <v>282</v>
      </c>
      <c r="AZ66" s="98">
        <v>118</v>
      </c>
      <c r="BA66" s="98">
        <v>82</v>
      </c>
      <c r="BB66" s="170">
        <v>482</v>
      </c>
    </row>
    <row r="67" spans="2:54" x14ac:dyDescent="0.2">
      <c r="B67" s="137" t="s">
        <v>99</v>
      </c>
      <c r="C67" s="102">
        <v>7</v>
      </c>
      <c r="D67" s="103">
        <v>5</v>
      </c>
      <c r="E67" s="103">
        <v>1</v>
      </c>
      <c r="F67" s="114">
        <v>13</v>
      </c>
      <c r="G67" s="102">
        <v>4</v>
      </c>
      <c r="H67" s="103">
        <v>6</v>
      </c>
      <c r="I67" s="103">
        <v>0</v>
      </c>
      <c r="J67" s="114">
        <v>10</v>
      </c>
      <c r="K67" s="102">
        <v>3</v>
      </c>
      <c r="L67" s="103">
        <v>5</v>
      </c>
      <c r="M67" s="103">
        <v>0</v>
      </c>
      <c r="N67" s="170">
        <v>8</v>
      </c>
      <c r="O67" s="102">
        <v>5</v>
      </c>
      <c r="P67" s="103">
        <v>5</v>
      </c>
      <c r="Q67" s="103">
        <v>0</v>
      </c>
      <c r="R67" s="170">
        <v>10</v>
      </c>
      <c r="S67" s="102">
        <v>12</v>
      </c>
      <c r="T67" s="103">
        <v>8</v>
      </c>
      <c r="U67" s="103">
        <v>0</v>
      </c>
      <c r="V67" s="170">
        <v>20</v>
      </c>
      <c r="W67" s="102">
        <v>18</v>
      </c>
      <c r="X67" s="103">
        <v>8</v>
      </c>
      <c r="Y67" s="103">
        <v>0</v>
      </c>
      <c r="Z67" s="170">
        <v>26</v>
      </c>
      <c r="AA67" s="102">
        <v>13</v>
      </c>
      <c r="AB67" s="103">
        <v>8</v>
      </c>
      <c r="AC67" s="103">
        <v>1</v>
      </c>
      <c r="AD67" s="170">
        <v>22</v>
      </c>
      <c r="AE67" s="102">
        <v>9</v>
      </c>
      <c r="AF67" s="103">
        <v>11</v>
      </c>
      <c r="AG67" s="103">
        <v>0</v>
      </c>
      <c r="AH67" s="170">
        <v>20</v>
      </c>
      <c r="AI67" s="102">
        <v>11</v>
      </c>
      <c r="AJ67" s="103">
        <v>12</v>
      </c>
      <c r="AK67" s="103">
        <v>0</v>
      </c>
      <c r="AL67" s="170">
        <v>23</v>
      </c>
      <c r="AM67" s="102">
        <v>15</v>
      </c>
      <c r="AN67" s="103">
        <v>5</v>
      </c>
      <c r="AO67" s="103">
        <v>0</v>
      </c>
      <c r="AP67" s="170">
        <v>20</v>
      </c>
      <c r="AQ67" s="102">
        <v>9</v>
      </c>
      <c r="AR67" s="103">
        <v>7</v>
      </c>
      <c r="AS67" s="103">
        <v>0</v>
      </c>
      <c r="AT67" s="170">
        <v>16</v>
      </c>
      <c r="AU67" s="102">
        <v>3</v>
      </c>
      <c r="AV67" s="103">
        <v>9</v>
      </c>
      <c r="AW67" s="103">
        <v>0</v>
      </c>
      <c r="AX67" s="170">
        <v>12</v>
      </c>
      <c r="AY67" s="97">
        <v>109</v>
      </c>
      <c r="AZ67" s="98">
        <v>89</v>
      </c>
      <c r="BA67" s="98">
        <v>2</v>
      </c>
      <c r="BB67" s="170">
        <v>200</v>
      </c>
    </row>
    <row r="68" spans="2:54" x14ac:dyDescent="0.2">
      <c r="B68" s="137" t="s">
        <v>100</v>
      </c>
      <c r="C68" s="102">
        <v>4</v>
      </c>
      <c r="D68" s="103">
        <v>6</v>
      </c>
      <c r="E68" s="103">
        <v>0</v>
      </c>
      <c r="F68" s="114">
        <v>10</v>
      </c>
      <c r="G68" s="102">
        <v>3</v>
      </c>
      <c r="H68" s="103">
        <v>5</v>
      </c>
      <c r="I68" s="103">
        <v>0</v>
      </c>
      <c r="J68" s="114">
        <v>8</v>
      </c>
      <c r="K68" s="102">
        <v>7</v>
      </c>
      <c r="L68" s="103">
        <v>10</v>
      </c>
      <c r="M68" s="103">
        <v>0</v>
      </c>
      <c r="N68" s="170">
        <v>17</v>
      </c>
      <c r="O68" s="102">
        <v>9</v>
      </c>
      <c r="P68" s="103">
        <v>9</v>
      </c>
      <c r="Q68" s="103">
        <v>0</v>
      </c>
      <c r="R68" s="170">
        <v>18</v>
      </c>
      <c r="S68" s="102">
        <v>1</v>
      </c>
      <c r="T68" s="103">
        <v>12</v>
      </c>
      <c r="U68" s="103">
        <v>0</v>
      </c>
      <c r="V68" s="170">
        <v>13</v>
      </c>
      <c r="W68" s="102">
        <v>7</v>
      </c>
      <c r="X68" s="103">
        <v>8</v>
      </c>
      <c r="Y68" s="103">
        <v>0</v>
      </c>
      <c r="Z68" s="170">
        <v>15</v>
      </c>
      <c r="AA68" s="102">
        <v>8</v>
      </c>
      <c r="AB68" s="103">
        <v>9</v>
      </c>
      <c r="AC68" s="103">
        <v>0</v>
      </c>
      <c r="AD68" s="170">
        <v>17</v>
      </c>
      <c r="AE68" s="102">
        <v>10</v>
      </c>
      <c r="AF68" s="103">
        <v>8</v>
      </c>
      <c r="AG68" s="103">
        <v>0</v>
      </c>
      <c r="AH68" s="170">
        <v>18</v>
      </c>
      <c r="AI68" s="102">
        <v>6</v>
      </c>
      <c r="AJ68" s="103">
        <v>12</v>
      </c>
      <c r="AK68" s="103">
        <v>1</v>
      </c>
      <c r="AL68" s="170">
        <v>19</v>
      </c>
      <c r="AM68" s="102">
        <v>7</v>
      </c>
      <c r="AN68" s="103">
        <v>9</v>
      </c>
      <c r="AO68" s="103">
        <v>1</v>
      </c>
      <c r="AP68" s="170">
        <v>17</v>
      </c>
      <c r="AQ68" s="102">
        <v>7</v>
      </c>
      <c r="AR68" s="103">
        <v>9</v>
      </c>
      <c r="AS68" s="103">
        <v>0</v>
      </c>
      <c r="AT68" s="170">
        <v>16</v>
      </c>
      <c r="AU68" s="102">
        <v>5</v>
      </c>
      <c r="AV68" s="103">
        <v>8</v>
      </c>
      <c r="AW68" s="103">
        <v>0</v>
      </c>
      <c r="AX68" s="170">
        <v>13</v>
      </c>
      <c r="AY68" s="97">
        <v>74</v>
      </c>
      <c r="AZ68" s="98">
        <v>105</v>
      </c>
      <c r="BA68" s="98">
        <v>2</v>
      </c>
      <c r="BB68" s="170">
        <v>181</v>
      </c>
    </row>
    <row r="69" spans="2:54" x14ac:dyDescent="0.2">
      <c r="B69" s="137" t="s">
        <v>101</v>
      </c>
      <c r="C69" s="102">
        <v>5</v>
      </c>
      <c r="D69" s="103">
        <v>13</v>
      </c>
      <c r="E69" s="103">
        <v>37</v>
      </c>
      <c r="F69" s="114">
        <v>55</v>
      </c>
      <c r="G69" s="102">
        <v>8</v>
      </c>
      <c r="H69" s="103">
        <v>15</v>
      </c>
      <c r="I69" s="103">
        <v>12</v>
      </c>
      <c r="J69" s="114">
        <v>35</v>
      </c>
      <c r="K69" s="102">
        <v>8</v>
      </c>
      <c r="L69" s="103">
        <v>18</v>
      </c>
      <c r="M69" s="103">
        <v>28</v>
      </c>
      <c r="N69" s="170">
        <v>54</v>
      </c>
      <c r="O69" s="102">
        <v>13</v>
      </c>
      <c r="P69" s="103">
        <v>12</v>
      </c>
      <c r="Q69" s="103">
        <v>20</v>
      </c>
      <c r="R69" s="170">
        <v>45</v>
      </c>
      <c r="S69" s="102">
        <v>15</v>
      </c>
      <c r="T69" s="103">
        <v>8</v>
      </c>
      <c r="U69" s="103">
        <v>29</v>
      </c>
      <c r="V69" s="170">
        <v>52</v>
      </c>
      <c r="W69" s="102">
        <v>21</v>
      </c>
      <c r="X69" s="103">
        <v>17</v>
      </c>
      <c r="Y69" s="103">
        <v>48</v>
      </c>
      <c r="Z69" s="170">
        <v>86</v>
      </c>
      <c r="AA69" s="102">
        <v>10</v>
      </c>
      <c r="AB69" s="103">
        <v>14</v>
      </c>
      <c r="AC69" s="103">
        <v>36</v>
      </c>
      <c r="AD69" s="170">
        <v>60</v>
      </c>
      <c r="AE69" s="102">
        <v>11</v>
      </c>
      <c r="AF69" s="103">
        <v>12</v>
      </c>
      <c r="AG69" s="103">
        <v>34</v>
      </c>
      <c r="AH69" s="170">
        <v>57</v>
      </c>
      <c r="AI69" s="102">
        <v>15</v>
      </c>
      <c r="AJ69" s="103">
        <v>10</v>
      </c>
      <c r="AK69" s="103">
        <v>29</v>
      </c>
      <c r="AL69" s="170">
        <v>54</v>
      </c>
      <c r="AM69" s="102">
        <v>11</v>
      </c>
      <c r="AN69" s="103">
        <v>9</v>
      </c>
      <c r="AO69" s="103">
        <v>37</v>
      </c>
      <c r="AP69" s="170">
        <v>57</v>
      </c>
      <c r="AQ69" s="102">
        <v>3</v>
      </c>
      <c r="AR69" s="103">
        <v>11</v>
      </c>
      <c r="AS69" s="103">
        <v>28</v>
      </c>
      <c r="AT69" s="170">
        <v>42</v>
      </c>
      <c r="AU69" s="102">
        <v>18</v>
      </c>
      <c r="AV69" s="103">
        <v>20</v>
      </c>
      <c r="AW69" s="103">
        <v>32</v>
      </c>
      <c r="AX69" s="170">
        <v>70</v>
      </c>
      <c r="AY69" s="97">
        <v>138</v>
      </c>
      <c r="AZ69" s="98">
        <v>159</v>
      </c>
      <c r="BA69" s="98">
        <v>370</v>
      </c>
      <c r="BB69" s="170">
        <v>667</v>
      </c>
    </row>
    <row r="70" spans="2:54" x14ac:dyDescent="0.2">
      <c r="B70" s="137" t="s">
        <v>102</v>
      </c>
      <c r="C70" s="102">
        <v>1</v>
      </c>
      <c r="D70" s="103">
        <v>5</v>
      </c>
      <c r="E70" s="103">
        <v>0</v>
      </c>
      <c r="F70" s="114">
        <v>6</v>
      </c>
      <c r="G70" s="102">
        <v>0</v>
      </c>
      <c r="H70" s="103">
        <v>14</v>
      </c>
      <c r="I70" s="103">
        <v>0</v>
      </c>
      <c r="J70" s="114">
        <v>14</v>
      </c>
      <c r="K70" s="102">
        <v>1</v>
      </c>
      <c r="L70" s="103">
        <v>6</v>
      </c>
      <c r="M70" s="103">
        <v>0</v>
      </c>
      <c r="N70" s="170">
        <v>7</v>
      </c>
      <c r="O70" s="102">
        <v>1</v>
      </c>
      <c r="P70" s="103">
        <v>5</v>
      </c>
      <c r="Q70" s="103">
        <v>0</v>
      </c>
      <c r="R70" s="170">
        <v>6</v>
      </c>
      <c r="S70" s="102">
        <v>0</v>
      </c>
      <c r="T70" s="103">
        <v>7</v>
      </c>
      <c r="U70" s="103">
        <v>0</v>
      </c>
      <c r="V70" s="170">
        <v>7</v>
      </c>
      <c r="W70" s="102">
        <v>1</v>
      </c>
      <c r="X70" s="103">
        <v>3</v>
      </c>
      <c r="Y70" s="103">
        <v>0</v>
      </c>
      <c r="Z70" s="170">
        <v>4</v>
      </c>
      <c r="AA70" s="102">
        <v>0</v>
      </c>
      <c r="AB70" s="103">
        <v>2</v>
      </c>
      <c r="AC70" s="103">
        <v>0</v>
      </c>
      <c r="AD70" s="170">
        <v>2</v>
      </c>
      <c r="AE70" s="102">
        <v>0</v>
      </c>
      <c r="AF70" s="103">
        <v>3</v>
      </c>
      <c r="AG70" s="103">
        <v>0</v>
      </c>
      <c r="AH70" s="170">
        <v>3</v>
      </c>
      <c r="AI70" s="102">
        <v>1</v>
      </c>
      <c r="AJ70" s="103">
        <v>2</v>
      </c>
      <c r="AK70" s="103">
        <v>0</v>
      </c>
      <c r="AL70" s="170">
        <v>3</v>
      </c>
      <c r="AM70" s="102">
        <v>1</v>
      </c>
      <c r="AN70" s="103">
        <v>3</v>
      </c>
      <c r="AO70" s="103">
        <v>0</v>
      </c>
      <c r="AP70" s="170">
        <v>4</v>
      </c>
      <c r="AQ70" s="102">
        <v>2</v>
      </c>
      <c r="AR70" s="103">
        <v>2</v>
      </c>
      <c r="AS70" s="103">
        <v>0</v>
      </c>
      <c r="AT70" s="170">
        <v>4</v>
      </c>
      <c r="AU70" s="102">
        <v>0</v>
      </c>
      <c r="AV70" s="103">
        <v>1</v>
      </c>
      <c r="AW70" s="103">
        <v>0</v>
      </c>
      <c r="AX70" s="170">
        <v>1</v>
      </c>
      <c r="AY70" s="97">
        <v>8</v>
      </c>
      <c r="AZ70" s="98">
        <v>53</v>
      </c>
      <c r="BA70" s="98">
        <v>0</v>
      </c>
      <c r="BB70" s="170">
        <v>61</v>
      </c>
    </row>
    <row r="71" spans="2:54" x14ac:dyDescent="0.2">
      <c r="B71" s="137" t="s">
        <v>103</v>
      </c>
      <c r="C71" s="102">
        <v>0</v>
      </c>
      <c r="D71" s="103">
        <v>2</v>
      </c>
      <c r="E71" s="103">
        <v>3</v>
      </c>
      <c r="F71" s="114">
        <v>5</v>
      </c>
      <c r="G71" s="102">
        <v>2</v>
      </c>
      <c r="H71" s="103">
        <v>0</v>
      </c>
      <c r="I71" s="103">
        <v>1</v>
      </c>
      <c r="J71" s="114">
        <v>3</v>
      </c>
      <c r="K71" s="102">
        <v>1</v>
      </c>
      <c r="L71" s="103">
        <v>1</v>
      </c>
      <c r="M71" s="103">
        <v>3</v>
      </c>
      <c r="N71" s="170">
        <v>5</v>
      </c>
      <c r="O71" s="102">
        <v>1</v>
      </c>
      <c r="P71" s="103">
        <v>1</v>
      </c>
      <c r="Q71" s="103">
        <v>3</v>
      </c>
      <c r="R71" s="170">
        <v>5</v>
      </c>
      <c r="S71" s="102">
        <v>1</v>
      </c>
      <c r="T71" s="103">
        <v>0</v>
      </c>
      <c r="U71" s="103">
        <v>3</v>
      </c>
      <c r="V71" s="170">
        <v>4</v>
      </c>
      <c r="W71" s="102">
        <v>0</v>
      </c>
      <c r="X71" s="103">
        <v>1</v>
      </c>
      <c r="Y71" s="103">
        <v>4</v>
      </c>
      <c r="Z71" s="170">
        <v>5</v>
      </c>
      <c r="AA71" s="102">
        <v>1</v>
      </c>
      <c r="AB71" s="103">
        <v>3</v>
      </c>
      <c r="AC71" s="103">
        <v>1</v>
      </c>
      <c r="AD71" s="170">
        <v>5</v>
      </c>
      <c r="AE71" s="102">
        <v>2</v>
      </c>
      <c r="AF71" s="103">
        <v>2</v>
      </c>
      <c r="AG71" s="103">
        <v>4</v>
      </c>
      <c r="AH71" s="170">
        <v>8</v>
      </c>
      <c r="AI71" s="102">
        <v>1</v>
      </c>
      <c r="AJ71" s="103">
        <v>2</v>
      </c>
      <c r="AK71" s="103">
        <v>4</v>
      </c>
      <c r="AL71" s="170">
        <v>7</v>
      </c>
      <c r="AM71" s="102">
        <v>1</v>
      </c>
      <c r="AN71" s="103">
        <v>1</v>
      </c>
      <c r="AO71" s="103">
        <v>5</v>
      </c>
      <c r="AP71" s="170">
        <v>7</v>
      </c>
      <c r="AQ71" s="102">
        <v>1</v>
      </c>
      <c r="AR71" s="103">
        <v>7</v>
      </c>
      <c r="AS71" s="103">
        <v>12</v>
      </c>
      <c r="AT71" s="170">
        <v>20</v>
      </c>
      <c r="AU71" s="102">
        <v>1</v>
      </c>
      <c r="AV71" s="103">
        <v>3</v>
      </c>
      <c r="AW71" s="103">
        <v>2</v>
      </c>
      <c r="AX71" s="170">
        <v>6</v>
      </c>
      <c r="AY71" s="97">
        <v>12</v>
      </c>
      <c r="AZ71" s="98">
        <v>23</v>
      </c>
      <c r="BA71" s="98">
        <v>45</v>
      </c>
      <c r="BB71" s="170">
        <v>80</v>
      </c>
    </row>
    <row r="72" spans="2:54" x14ac:dyDescent="0.2">
      <c r="B72" s="137" t="s">
        <v>104</v>
      </c>
      <c r="C72" s="102">
        <v>42</v>
      </c>
      <c r="D72" s="103">
        <v>99</v>
      </c>
      <c r="E72" s="103">
        <v>20</v>
      </c>
      <c r="F72" s="114">
        <v>161</v>
      </c>
      <c r="G72" s="102">
        <v>36</v>
      </c>
      <c r="H72" s="103">
        <v>97</v>
      </c>
      <c r="I72" s="103">
        <v>26</v>
      </c>
      <c r="J72" s="114">
        <v>159</v>
      </c>
      <c r="K72" s="102">
        <v>42</v>
      </c>
      <c r="L72" s="103">
        <v>115</v>
      </c>
      <c r="M72" s="103">
        <v>17</v>
      </c>
      <c r="N72" s="170">
        <v>174</v>
      </c>
      <c r="O72" s="102">
        <v>54</v>
      </c>
      <c r="P72" s="103">
        <v>119</v>
      </c>
      <c r="Q72" s="103">
        <v>22</v>
      </c>
      <c r="R72" s="170">
        <v>195</v>
      </c>
      <c r="S72" s="102">
        <v>100</v>
      </c>
      <c r="T72" s="103">
        <v>129</v>
      </c>
      <c r="U72" s="103">
        <v>25</v>
      </c>
      <c r="V72" s="170">
        <v>254</v>
      </c>
      <c r="W72" s="102">
        <v>103</v>
      </c>
      <c r="X72" s="103">
        <v>125</v>
      </c>
      <c r="Y72" s="103">
        <v>19</v>
      </c>
      <c r="Z72" s="170">
        <v>247</v>
      </c>
      <c r="AA72" s="102">
        <v>85</v>
      </c>
      <c r="AB72" s="103">
        <v>145</v>
      </c>
      <c r="AC72" s="103">
        <v>16</v>
      </c>
      <c r="AD72" s="170">
        <v>246</v>
      </c>
      <c r="AE72" s="102">
        <v>118</v>
      </c>
      <c r="AF72" s="103">
        <v>135</v>
      </c>
      <c r="AG72" s="103">
        <v>47</v>
      </c>
      <c r="AH72" s="170">
        <v>300</v>
      </c>
      <c r="AI72" s="102">
        <v>104</v>
      </c>
      <c r="AJ72" s="103">
        <v>132</v>
      </c>
      <c r="AK72" s="103">
        <v>47</v>
      </c>
      <c r="AL72" s="170">
        <v>283</v>
      </c>
      <c r="AM72" s="102">
        <v>126</v>
      </c>
      <c r="AN72" s="103">
        <v>137</v>
      </c>
      <c r="AO72" s="103">
        <v>55</v>
      </c>
      <c r="AP72" s="170">
        <v>318</v>
      </c>
      <c r="AQ72" s="102">
        <v>167</v>
      </c>
      <c r="AR72" s="103">
        <v>118</v>
      </c>
      <c r="AS72" s="103">
        <v>57</v>
      </c>
      <c r="AT72" s="170">
        <v>342</v>
      </c>
      <c r="AU72" s="102">
        <v>108</v>
      </c>
      <c r="AV72" s="103">
        <v>109</v>
      </c>
      <c r="AW72" s="103">
        <v>45</v>
      </c>
      <c r="AX72" s="170">
        <v>262</v>
      </c>
      <c r="AY72" s="97">
        <v>1085</v>
      </c>
      <c r="AZ72" s="98">
        <v>1460</v>
      </c>
      <c r="BA72" s="98">
        <v>396</v>
      </c>
      <c r="BB72" s="170">
        <v>2941</v>
      </c>
    </row>
    <row r="73" spans="2:54" ht="17.25" customHeight="1" x14ac:dyDescent="0.25">
      <c r="B73" s="68" t="s">
        <v>133</v>
      </c>
      <c r="C73" s="106">
        <v>104</v>
      </c>
      <c r="D73" s="107">
        <v>157</v>
      </c>
      <c r="E73" s="107">
        <v>120</v>
      </c>
      <c r="F73" s="114">
        <v>381</v>
      </c>
      <c r="G73" s="106">
        <v>92</v>
      </c>
      <c r="H73" s="107">
        <v>164</v>
      </c>
      <c r="I73" s="107">
        <v>79</v>
      </c>
      <c r="J73" s="114">
        <v>335</v>
      </c>
      <c r="K73" s="106">
        <v>116</v>
      </c>
      <c r="L73" s="107">
        <v>190</v>
      </c>
      <c r="M73" s="107">
        <v>89</v>
      </c>
      <c r="N73" s="114">
        <v>395</v>
      </c>
      <c r="O73" s="106">
        <v>141</v>
      </c>
      <c r="P73" s="107">
        <v>199</v>
      </c>
      <c r="Q73" s="107">
        <v>79</v>
      </c>
      <c r="R73" s="119">
        <v>419</v>
      </c>
      <c r="S73" s="106">
        <v>188</v>
      </c>
      <c r="T73" s="107">
        <v>201</v>
      </c>
      <c r="U73" s="107">
        <v>100</v>
      </c>
      <c r="V73" s="119">
        <v>489</v>
      </c>
      <c r="W73" s="106">
        <v>222</v>
      </c>
      <c r="X73" s="107">
        <v>197</v>
      </c>
      <c r="Y73" s="107">
        <v>118</v>
      </c>
      <c r="Z73" s="119">
        <v>537</v>
      </c>
      <c r="AA73" s="106">
        <v>203</v>
      </c>
      <c r="AB73" s="107">
        <v>233</v>
      </c>
      <c r="AC73" s="107">
        <v>102</v>
      </c>
      <c r="AD73" s="119">
        <v>538</v>
      </c>
      <c r="AE73" s="106">
        <v>266</v>
      </c>
      <c r="AF73" s="107">
        <v>224</v>
      </c>
      <c r="AG73" s="107">
        <v>141</v>
      </c>
      <c r="AH73" s="119">
        <v>631</v>
      </c>
      <c r="AI73" s="106">
        <v>230</v>
      </c>
      <c r="AJ73" s="107">
        <v>218</v>
      </c>
      <c r="AK73" s="107">
        <v>135</v>
      </c>
      <c r="AL73" s="119">
        <v>583</v>
      </c>
      <c r="AM73" s="106">
        <v>269</v>
      </c>
      <c r="AN73" s="107">
        <v>205</v>
      </c>
      <c r="AO73" s="107">
        <v>174</v>
      </c>
      <c r="AP73" s="119">
        <v>648</v>
      </c>
      <c r="AQ73" s="106">
        <v>291</v>
      </c>
      <c r="AR73" s="107">
        <v>210</v>
      </c>
      <c r="AS73" s="107">
        <v>162</v>
      </c>
      <c r="AT73" s="119">
        <v>663</v>
      </c>
      <c r="AU73" s="106">
        <v>229</v>
      </c>
      <c r="AV73" s="107">
        <v>187</v>
      </c>
      <c r="AW73" s="107">
        <v>131</v>
      </c>
      <c r="AX73" s="119">
        <v>547</v>
      </c>
      <c r="AY73" s="106">
        <v>2351</v>
      </c>
      <c r="AZ73" s="107">
        <v>2385</v>
      </c>
      <c r="BA73" s="107">
        <v>1430</v>
      </c>
      <c r="BB73" s="119">
        <v>6166</v>
      </c>
    </row>
    <row r="74" spans="2:54" x14ac:dyDescent="0.2">
      <c r="B74" s="231" t="s">
        <v>134</v>
      </c>
      <c r="C74" s="232"/>
      <c r="D74" s="232"/>
      <c r="E74" s="232"/>
      <c r="F74" s="232"/>
      <c r="G74" s="232"/>
      <c r="H74" s="232"/>
      <c r="I74" s="232"/>
      <c r="J74" s="232"/>
      <c r="K74" s="232"/>
      <c r="L74" s="232"/>
    </row>
    <row r="75" spans="2:54" x14ac:dyDescent="0.2">
      <c r="B75" s="173" t="s">
        <v>135</v>
      </c>
      <c r="C75" s="174"/>
      <c r="D75" s="174"/>
      <c r="E75" s="174"/>
      <c r="F75" s="48"/>
      <c r="G75" s="48"/>
      <c r="H75" s="48"/>
      <c r="I75" s="48"/>
      <c r="J75" s="48"/>
      <c r="K75" s="48"/>
      <c r="L75" s="48"/>
    </row>
    <row r="76" spans="2:54" ht="12.75" customHeight="1" x14ac:dyDescent="0.2">
      <c r="B76" s="175" t="s">
        <v>136</v>
      </c>
      <c r="C76" s="175"/>
      <c r="D76" s="175"/>
      <c r="E76" s="175"/>
      <c r="F76" s="175"/>
      <c r="G76" s="175"/>
      <c r="H76" s="175"/>
      <c r="I76" s="175"/>
      <c r="J76" s="175"/>
      <c r="K76" s="175"/>
      <c r="L76" s="175"/>
      <c r="M76" s="175"/>
      <c r="N76" s="175"/>
      <c r="O76" s="175"/>
      <c r="P76" s="175"/>
      <c r="Q76" s="175"/>
      <c r="R76" s="175"/>
      <c r="S76" s="175"/>
      <c r="T76" s="175"/>
      <c r="U76" s="175"/>
      <c r="V76" s="175"/>
      <c r="W76" s="175"/>
    </row>
    <row r="77" spans="2:54" ht="12.75" customHeight="1" x14ac:dyDescent="0.2">
      <c r="B77" s="230"/>
      <c r="C77" s="230"/>
      <c r="D77" s="230"/>
      <c r="E77" s="230"/>
      <c r="F77" s="230"/>
      <c r="G77" s="230"/>
      <c r="H77" s="230"/>
      <c r="I77" s="230"/>
      <c r="J77" s="230"/>
      <c r="K77" s="230"/>
      <c r="L77" s="230"/>
      <c r="M77" s="230"/>
      <c r="N77" s="230"/>
      <c r="O77" s="230"/>
      <c r="P77" s="230"/>
      <c r="Q77" s="230"/>
      <c r="R77" s="230"/>
      <c r="S77" s="230"/>
      <c r="T77" s="230"/>
      <c r="U77" s="230"/>
      <c r="V77" s="230"/>
      <c r="W77" s="230"/>
      <c r="X77" s="230"/>
    </row>
  </sheetData>
  <mergeCells count="16">
    <mergeCell ref="AU4:AX4"/>
    <mergeCell ref="AY4:BB4"/>
    <mergeCell ref="B76:W76"/>
    <mergeCell ref="B77:X77"/>
    <mergeCell ref="W4:Z4"/>
    <mergeCell ref="AA4:AD4"/>
    <mergeCell ref="AE4:AH4"/>
    <mergeCell ref="AI4:AL4"/>
    <mergeCell ref="AM4:AP4"/>
    <mergeCell ref="AQ4:AT4"/>
    <mergeCell ref="B4:B5"/>
    <mergeCell ref="C4:F4"/>
    <mergeCell ref="G4:J4"/>
    <mergeCell ref="K4:N4"/>
    <mergeCell ref="O4:R4"/>
    <mergeCell ref="S4:V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80"/>
  <sheetViews>
    <sheetView showGridLines="0" workbookViewId="0"/>
  </sheetViews>
  <sheetFormatPr baseColWidth="10" defaultColWidth="10.85546875" defaultRowHeight="12.75" x14ac:dyDescent="0.2"/>
  <cols>
    <col min="1" max="1" width="2.28515625" style="3" customWidth="1"/>
    <col min="2" max="2" width="50.42578125" style="3" customWidth="1"/>
    <col min="3" max="3" width="13.42578125" style="3" bestFit="1" customWidth="1"/>
    <col min="4" max="4" width="10.28515625" style="30" customWidth="1"/>
    <col min="5" max="10" width="11.140625" style="30" customWidth="1"/>
    <col min="11" max="11" width="12.42578125" style="3" bestFit="1" customWidth="1"/>
    <col min="12" max="12" width="11" style="3" bestFit="1" customWidth="1"/>
    <col min="13" max="22" width="10.85546875" style="3"/>
    <col min="23" max="23" width="11" style="3" bestFit="1" customWidth="1"/>
    <col min="24" max="31" width="10.85546875" style="3"/>
    <col min="32" max="32" width="12" style="3" bestFit="1" customWidth="1"/>
    <col min="33" max="16384" width="10.85546875" style="3"/>
  </cols>
  <sheetData>
    <row r="1" spans="2:41" s="48" customFormat="1" ht="15.75" x14ac:dyDescent="0.2">
      <c r="B1" s="74" t="s">
        <v>158</v>
      </c>
      <c r="C1" s="75"/>
      <c r="D1" s="76"/>
      <c r="E1" s="76"/>
      <c r="F1" s="76"/>
      <c r="G1" s="76"/>
      <c r="H1" s="50"/>
      <c r="I1" s="50"/>
      <c r="J1" s="50"/>
    </row>
    <row r="2" spans="2:41" s="48" customFormat="1" ht="15.75" x14ac:dyDescent="0.2">
      <c r="B2" s="74" t="s">
        <v>80</v>
      </c>
      <c r="C2" s="75"/>
      <c r="D2" s="76"/>
      <c r="E2" s="76"/>
      <c r="F2" s="76"/>
      <c r="G2" s="76"/>
      <c r="H2" s="50"/>
      <c r="I2" s="50"/>
      <c r="J2" s="50"/>
    </row>
    <row r="3" spans="2:41" s="48" customFormat="1" ht="15.75" x14ac:dyDescent="0.25">
      <c r="B3" s="77" t="s">
        <v>2</v>
      </c>
      <c r="C3" s="78"/>
      <c r="D3" s="79"/>
      <c r="E3" s="79"/>
      <c r="F3" s="79"/>
      <c r="G3" s="79"/>
      <c r="H3" s="50"/>
      <c r="I3" s="50"/>
      <c r="J3" s="50"/>
    </row>
    <row r="4" spans="2:41" s="85" customFormat="1" x14ac:dyDescent="0.2">
      <c r="B4" s="80"/>
      <c r="C4" s="80"/>
      <c r="D4" s="110"/>
      <c r="E4" s="81"/>
      <c r="F4" s="82"/>
      <c r="G4" s="82"/>
      <c r="H4" s="82"/>
      <c r="I4" s="82"/>
      <c r="J4" s="82"/>
      <c r="K4" s="83"/>
      <c r="L4" s="83"/>
      <c r="M4" s="84"/>
      <c r="N4" s="84"/>
      <c r="O4" s="84"/>
      <c r="P4" s="84"/>
      <c r="Q4" s="84"/>
      <c r="R4" s="84"/>
      <c r="S4" s="84"/>
      <c r="T4" s="84"/>
      <c r="U4" s="84"/>
      <c r="V4" s="84"/>
      <c r="W4" s="84"/>
      <c r="X4" s="84"/>
      <c r="Y4" s="84"/>
      <c r="Z4" s="84"/>
      <c r="AA4" s="84"/>
      <c r="AB4" s="84"/>
      <c r="AC4" s="84"/>
      <c r="AD4" s="84"/>
      <c r="AE4" s="84"/>
      <c r="AF4" s="84"/>
      <c r="AG4" s="84"/>
      <c r="AH4" s="84"/>
    </row>
    <row r="5" spans="2:41" s="48" customFormat="1" x14ac:dyDescent="0.2">
      <c r="B5" s="86" t="s">
        <v>89</v>
      </c>
      <c r="C5" s="89" t="s">
        <v>4</v>
      </c>
      <c r="D5" s="87"/>
      <c r="E5" s="88"/>
      <c r="F5" s="89" t="s">
        <v>5</v>
      </c>
      <c r="G5" s="87"/>
      <c r="H5" s="88"/>
      <c r="I5" s="89" t="s">
        <v>6</v>
      </c>
      <c r="J5" s="87"/>
      <c r="K5" s="88"/>
      <c r="L5" s="89" t="s">
        <v>7</v>
      </c>
      <c r="M5" s="87"/>
      <c r="N5" s="88"/>
      <c r="O5" s="89" t="s">
        <v>8</v>
      </c>
      <c r="P5" s="87"/>
      <c r="Q5" s="88"/>
      <c r="R5" s="89" t="s">
        <v>9</v>
      </c>
      <c r="S5" s="87"/>
      <c r="T5" s="88"/>
      <c r="U5" s="89" t="s">
        <v>10</v>
      </c>
      <c r="V5" s="87"/>
      <c r="W5" s="88"/>
      <c r="X5" s="89" t="s">
        <v>11</v>
      </c>
      <c r="Y5" s="87"/>
      <c r="Z5" s="88"/>
      <c r="AA5" s="89" t="s">
        <v>12</v>
      </c>
      <c r="AB5" s="87"/>
      <c r="AC5" s="88"/>
      <c r="AD5" s="89" t="s">
        <v>13</v>
      </c>
      <c r="AE5" s="87"/>
      <c r="AF5" s="88"/>
      <c r="AG5" s="89" t="s">
        <v>14</v>
      </c>
      <c r="AH5" s="87"/>
      <c r="AI5" s="88"/>
      <c r="AJ5" s="89" t="s">
        <v>15</v>
      </c>
      <c r="AK5" s="87"/>
      <c r="AL5" s="88"/>
      <c r="AM5" s="89" t="s">
        <v>155</v>
      </c>
      <c r="AN5" s="87"/>
      <c r="AO5" s="88"/>
    </row>
    <row r="6" spans="2:41" ht="18" customHeight="1" x14ac:dyDescent="0.2">
      <c r="B6" s="90"/>
      <c r="C6" s="111" t="s">
        <v>81</v>
      </c>
      <c r="D6" s="112" t="s">
        <v>82</v>
      </c>
      <c r="E6" s="113" t="s">
        <v>61</v>
      </c>
      <c r="F6" s="111" t="s">
        <v>81</v>
      </c>
      <c r="G6" s="112" t="s">
        <v>82</v>
      </c>
      <c r="H6" s="113" t="s">
        <v>61</v>
      </c>
      <c r="I6" s="111" t="s">
        <v>81</v>
      </c>
      <c r="J6" s="112" t="s">
        <v>82</v>
      </c>
      <c r="K6" s="113" t="s">
        <v>61</v>
      </c>
      <c r="L6" s="111" t="s">
        <v>81</v>
      </c>
      <c r="M6" s="112" t="s">
        <v>82</v>
      </c>
      <c r="N6" s="113" t="s">
        <v>61</v>
      </c>
      <c r="O6" s="111" t="s">
        <v>81</v>
      </c>
      <c r="P6" s="112" t="s">
        <v>82</v>
      </c>
      <c r="Q6" s="113" t="s">
        <v>61</v>
      </c>
      <c r="R6" s="111" t="s">
        <v>81</v>
      </c>
      <c r="S6" s="112" t="s">
        <v>82</v>
      </c>
      <c r="T6" s="113" t="s">
        <v>61</v>
      </c>
      <c r="U6" s="111" t="s">
        <v>81</v>
      </c>
      <c r="V6" s="112" t="s">
        <v>82</v>
      </c>
      <c r="W6" s="113" t="s">
        <v>61</v>
      </c>
      <c r="X6" s="111" t="s">
        <v>81</v>
      </c>
      <c r="Y6" s="112" t="s">
        <v>82</v>
      </c>
      <c r="Z6" s="113" t="s">
        <v>61</v>
      </c>
      <c r="AA6" s="111" t="s">
        <v>81</v>
      </c>
      <c r="AB6" s="112" t="s">
        <v>82</v>
      </c>
      <c r="AC6" s="113" t="s">
        <v>61</v>
      </c>
      <c r="AD6" s="111" t="s">
        <v>81</v>
      </c>
      <c r="AE6" s="112" t="s">
        <v>82</v>
      </c>
      <c r="AF6" s="113" t="s">
        <v>61</v>
      </c>
      <c r="AG6" s="111" t="s">
        <v>81</v>
      </c>
      <c r="AH6" s="112" t="s">
        <v>82</v>
      </c>
      <c r="AI6" s="113" t="s">
        <v>61</v>
      </c>
      <c r="AJ6" s="111" t="s">
        <v>81</v>
      </c>
      <c r="AK6" s="112" t="s">
        <v>82</v>
      </c>
      <c r="AL6" s="113" t="s">
        <v>61</v>
      </c>
      <c r="AM6" s="111" t="s">
        <v>81</v>
      </c>
      <c r="AN6" s="112" t="s">
        <v>82</v>
      </c>
      <c r="AO6" s="113" t="s">
        <v>61</v>
      </c>
    </row>
    <row r="7" spans="2:41" ht="18.75" customHeight="1" x14ac:dyDescent="0.2">
      <c r="B7" s="165" t="s">
        <v>138</v>
      </c>
      <c r="C7" s="166"/>
      <c r="D7" s="167"/>
      <c r="E7" s="169"/>
      <c r="F7" s="166"/>
      <c r="G7" s="167"/>
      <c r="H7" s="169"/>
      <c r="I7" s="166"/>
      <c r="J7" s="167"/>
      <c r="K7" s="169"/>
      <c r="L7" s="166"/>
      <c r="M7" s="167"/>
      <c r="N7" s="169"/>
      <c r="O7" s="166"/>
      <c r="P7" s="167"/>
      <c r="Q7" s="169"/>
      <c r="R7" s="166"/>
      <c r="S7" s="167"/>
      <c r="T7" s="169"/>
      <c r="U7" s="166"/>
      <c r="V7" s="167"/>
      <c r="W7" s="169"/>
      <c r="X7" s="166"/>
      <c r="Y7" s="167"/>
      <c r="Z7" s="169"/>
      <c r="AA7" s="166"/>
      <c r="AB7" s="167"/>
      <c r="AC7" s="169"/>
      <c r="AD7" s="166"/>
      <c r="AE7" s="167"/>
      <c r="AF7" s="169"/>
      <c r="AG7" s="166"/>
      <c r="AH7" s="167"/>
      <c r="AI7" s="169"/>
      <c r="AJ7" s="166"/>
      <c r="AK7" s="167"/>
      <c r="AL7" s="169"/>
      <c r="AM7" s="166"/>
      <c r="AN7" s="167"/>
      <c r="AO7" s="169"/>
    </row>
    <row r="8" spans="2:41" x14ac:dyDescent="0.2">
      <c r="B8" s="136" t="s">
        <v>90</v>
      </c>
      <c r="C8" s="97">
        <v>63</v>
      </c>
      <c r="D8" s="98">
        <v>20</v>
      </c>
      <c r="E8" s="114">
        <v>83</v>
      </c>
      <c r="F8" s="97">
        <v>46</v>
      </c>
      <c r="G8" s="98">
        <v>16</v>
      </c>
      <c r="H8" s="114">
        <v>62</v>
      </c>
      <c r="I8" s="97">
        <v>62</v>
      </c>
      <c r="J8" s="98">
        <v>45</v>
      </c>
      <c r="K8" s="114">
        <v>107</v>
      </c>
      <c r="L8" s="97">
        <v>56</v>
      </c>
      <c r="M8" s="98">
        <v>42</v>
      </c>
      <c r="N8" s="114">
        <v>98</v>
      </c>
      <c r="O8" s="97">
        <v>53</v>
      </c>
      <c r="P8" s="98">
        <v>41</v>
      </c>
      <c r="Q8" s="114">
        <v>94</v>
      </c>
      <c r="R8" s="97">
        <v>107</v>
      </c>
      <c r="S8" s="98">
        <v>61</v>
      </c>
      <c r="T8" s="114">
        <v>168</v>
      </c>
      <c r="U8" s="97">
        <v>88</v>
      </c>
      <c r="V8" s="98">
        <v>50</v>
      </c>
      <c r="W8" s="114">
        <v>138</v>
      </c>
      <c r="X8" s="97">
        <v>77</v>
      </c>
      <c r="Y8" s="98">
        <v>45</v>
      </c>
      <c r="Z8" s="114">
        <v>122</v>
      </c>
      <c r="AA8" s="97">
        <v>65</v>
      </c>
      <c r="AB8" s="98">
        <v>39</v>
      </c>
      <c r="AC8" s="114">
        <v>104</v>
      </c>
      <c r="AD8" s="97">
        <v>76</v>
      </c>
      <c r="AE8" s="98">
        <v>49</v>
      </c>
      <c r="AF8" s="114">
        <v>125</v>
      </c>
      <c r="AG8" s="97">
        <v>75</v>
      </c>
      <c r="AH8" s="98">
        <v>57</v>
      </c>
      <c r="AI8" s="114">
        <v>132</v>
      </c>
      <c r="AJ8" s="97">
        <v>88</v>
      </c>
      <c r="AK8" s="98">
        <v>39</v>
      </c>
      <c r="AL8" s="114">
        <v>127</v>
      </c>
      <c r="AM8" s="97">
        <v>856</v>
      </c>
      <c r="AN8" s="98">
        <v>504</v>
      </c>
      <c r="AO8" s="114">
        <v>1360</v>
      </c>
    </row>
    <row r="9" spans="2:41" x14ac:dyDescent="0.2">
      <c r="B9" s="137" t="s">
        <v>91</v>
      </c>
      <c r="C9" s="102">
        <v>76</v>
      </c>
      <c r="D9" s="103">
        <v>35</v>
      </c>
      <c r="E9" s="114">
        <v>111</v>
      </c>
      <c r="F9" s="102">
        <v>77</v>
      </c>
      <c r="G9" s="103">
        <v>35</v>
      </c>
      <c r="H9" s="114">
        <v>112</v>
      </c>
      <c r="I9" s="102">
        <v>79</v>
      </c>
      <c r="J9" s="103">
        <v>44</v>
      </c>
      <c r="K9" s="114">
        <v>123</v>
      </c>
      <c r="L9" s="102">
        <v>86</v>
      </c>
      <c r="M9" s="103">
        <v>48</v>
      </c>
      <c r="N9" s="114">
        <v>134</v>
      </c>
      <c r="O9" s="102">
        <v>59</v>
      </c>
      <c r="P9" s="103">
        <v>36</v>
      </c>
      <c r="Q9" s="114">
        <v>95</v>
      </c>
      <c r="R9" s="102">
        <v>129</v>
      </c>
      <c r="S9" s="103">
        <v>50</v>
      </c>
      <c r="T9" s="114">
        <v>179</v>
      </c>
      <c r="U9" s="102">
        <v>93</v>
      </c>
      <c r="V9" s="103">
        <v>44</v>
      </c>
      <c r="W9" s="114">
        <v>137</v>
      </c>
      <c r="X9" s="102">
        <v>91</v>
      </c>
      <c r="Y9" s="103">
        <v>60</v>
      </c>
      <c r="Z9" s="114">
        <v>151</v>
      </c>
      <c r="AA9" s="102">
        <v>101</v>
      </c>
      <c r="AB9" s="103">
        <v>57</v>
      </c>
      <c r="AC9" s="114">
        <v>158</v>
      </c>
      <c r="AD9" s="102">
        <v>131</v>
      </c>
      <c r="AE9" s="103">
        <v>51</v>
      </c>
      <c r="AF9" s="114">
        <v>182</v>
      </c>
      <c r="AG9" s="102">
        <v>134</v>
      </c>
      <c r="AH9" s="103">
        <v>59</v>
      </c>
      <c r="AI9" s="114">
        <v>193</v>
      </c>
      <c r="AJ9" s="102">
        <v>90</v>
      </c>
      <c r="AK9" s="103">
        <v>51</v>
      </c>
      <c r="AL9" s="114">
        <v>141</v>
      </c>
      <c r="AM9" s="97">
        <v>1146</v>
      </c>
      <c r="AN9" s="98">
        <v>570</v>
      </c>
      <c r="AO9" s="114">
        <v>1716</v>
      </c>
    </row>
    <row r="10" spans="2:41" x14ac:dyDescent="0.2">
      <c r="B10" s="137" t="s">
        <v>92</v>
      </c>
      <c r="C10" s="102">
        <v>101</v>
      </c>
      <c r="D10" s="103">
        <v>37</v>
      </c>
      <c r="E10" s="114">
        <v>138</v>
      </c>
      <c r="F10" s="102">
        <v>129</v>
      </c>
      <c r="G10" s="103">
        <v>52</v>
      </c>
      <c r="H10" s="114">
        <v>181</v>
      </c>
      <c r="I10" s="102">
        <v>159</v>
      </c>
      <c r="J10" s="103">
        <v>126</v>
      </c>
      <c r="K10" s="114">
        <v>285</v>
      </c>
      <c r="L10" s="102">
        <v>144</v>
      </c>
      <c r="M10" s="103">
        <v>128</v>
      </c>
      <c r="N10" s="114">
        <v>272</v>
      </c>
      <c r="O10" s="102">
        <v>138</v>
      </c>
      <c r="P10" s="103">
        <v>72</v>
      </c>
      <c r="Q10" s="114">
        <v>210</v>
      </c>
      <c r="R10" s="102">
        <v>204</v>
      </c>
      <c r="S10" s="103">
        <v>165</v>
      </c>
      <c r="T10" s="114">
        <v>369</v>
      </c>
      <c r="U10" s="102">
        <v>182</v>
      </c>
      <c r="V10" s="103">
        <v>115</v>
      </c>
      <c r="W10" s="114">
        <v>297</v>
      </c>
      <c r="X10" s="102">
        <v>203</v>
      </c>
      <c r="Y10" s="103">
        <v>137</v>
      </c>
      <c r="Z10" s="114">
        <v>340</v>
      </c>
      <c r="AA10" s="102">
        <v>152</v>
      </c>
      <c r="AB10" s="103">
        <v>160</v>
      </c>
      <c r="AC10" s="114">
        <v>312</v>
      </c>
      <c r="AD10" s="102">
        <v>198</v>
      </c>
      <c r="AE10" s="103">
        <v>153</v>
      </c>
      <c r="AF10" s="114">
        <v>351</v>
      </c>
      <c r="AG10" s="102">
        <v>171</v>
      </c>
      <c r="AH10" s="103">
        <v>130</v>
      </c>
      <c r="AI10" s="114">
        <v>301</v>
      </c>
      <c r="AJ10" s="102">
        <v>157</v>
      </c>
      <c r="AK10" s="103">
        <v>106</v>
      </c>
      <c r="AL10" s="114">
        <v>263</v>
      </c>
      <c r="AM10" s="97">
        <v>1938</v>
      </c>
      <c r="AN10" s="98">
        <v>1381</v>
      </c>
      <c r="AO10" s="114">
        <v>3319</v>
      </c>
    </row>
    <row r="11" spans="2:41" x14ac:dyDescent="0.2">
      <c r="B11" s="137" t="s">
        <v>93</v>
      </c>
      <c r="C11" s="102">
        <v>72</v>
      </c>
      <c r="D11" s="103">
        <v>37</v>
      </c>
      <c r="E11" s="114">
        <v>109</v>
      </c>
      <c r="F11" s="102">
        <v>55</v>
      </c>
      <c r="G11" s="103">
        <v>29</v>
      </c>
      <c r="H11" s="114">
        <v>84</v>
      </c>
      <c r="I11" s="102">
        <v>49</v>
      </c>
      <c r="J11" s="103">
        <v>38</v>
      </c>
      <c r="K11" s="114">
        <v>87</v>
      </c>
      <c r="L11" s="102">
        <v>40</v>
      </c>
      <c r="M11" s="103">
        <v>29</v>
      </c>
      <c r="N11" s="114">
        <v>69</v>
      </c>
      <c r="O11" s="102">
        <v>38</v>
      </c>
      <c r="P11" s="103">
        <v>34</v>
      </c>
      <c r="Q11" s="114">
        <v>72</v>
      </c>
      <c r="R11" s="102">
        <v>97</v>
      </c>
      <c r="S11" s="103">
        <v>69</v>
      </c>
      <c r="T11" s="114">
        <v>166</v>
      </c>
      <c r="U11" s="102">
        <v>84</v>
      </c>
      <c r="V11" s="103">
        <v>60</v>
      </c>
      <c r="W11" s="114">
        <v>144</v>
      </c>
      <c r="X11" s="102">
        <v>90</v>
      </c>
      <c r="Y11" s="103">
        <v>73</v>
      </c>
      <c r="Z11" s="114">
        <v>163</v>
      </c>
      <c r="AA11" s="102">
        <v>81</v>
      </c>
      <c r="AB11" s="103">
        <v>72</v>
      </c>
      <c r="AC11" s="114">
        <v>153</v>
      </c>
      <c r="AD11" s="102">
        <v>91</v>
      </c>
      <c r="AE11" s="103">
        <v>67</v>
      </c>
      <c r="AF11" s="114">
        <v>158</v>
      </c>
      <c r="AG11" s="102">
        <v>91</v>
      </c>
      <c r="AH11" s="103">
        <v>65</v>
      </c>
      <c r="AI11" s="114">
        <v>156</v>
      </c>
      <c r="AJ11" s="102">
        <v>77</v>
      </c>
      <c r="AK11" s="103">
        <v>55</v>
      </c>
      <c r="AL11" s="114">
        <v>132</v>
      </c>
      <c r="AM11" s="97">
        <v>865</v>
      </c>
      <c r="AN11" s="98">
        <v>628</v>
      </c>
      <c r="AO11" s="114">
        <v>1493</v>
      </c>
    </row>
    <row r="12" spans="2:41" x14ac:dyDescent="0.2">
      <c r="B12" s="137" t="s">
        <v>94</v>
      </c>
      <c r="C12" s="102">
        <v>157</v>
      </c>
      <c r="D12" s="103">
        <v>58</v>
      </c>
      <c r="E12" s="114">
        <v>215</v>
      </c>
      <c r="F12" s="102">
        <v>165</v>
      </c>
      <c r="G12" s="103">
        <v>55</v>
      </c>
      <c r="H12" s="114">
        <v>220</v>
      </c>
      <c r="I12" s="102">
        <v>136</v>
      </c>
      <c r="J12" s="103">
        <v>83</v>
      </c>
      <c r="K12" s="114">
        <v>219</v>
      </c>
      <c r="L12" s="102">
        <v>133</v>
      </c>
      <c r="M12" s="103">
        <v>66</v>
      </c>
      <c r="N12" s="114">
        <v>199</v>
      </c>
      <c r="O12" s="102">
        <v>173</v>
      </c>
      <c r="P12" s="103">
        <v>85</v>
      </c>
      <c r="Q12" s="114">
        <v>258</v>
      </c>
      <c r="R12" s="102">
        <v>237</v>
      </c>
      <c r="S12" s="103">
        <v>112</v>
      </c>
      <c r="T12" s="114">
        <v>349</v>
      </c>
      <c r="U12" s="102">
        <v>202</v>
      </c>
      <c r="V12" s="103">
        <v>99</v>
      </c>
      <c r="W12" s="114">
        <v>301</v>
      </c>
      <c r="X12" s="102">
        <v>218</v>
      </c>
      <c r="Y12" s="103">
        <v>133</v>
      </c>
      <c r="Z12" s="114">
        <v>351</v>
      </c>
      <c r="AA12" s="102">
        <v>210</v>
      </c>
      <c r="AB12" s="103">
        <v>119</v>
      </c>
      <c r="AC12" s="114">
        <v>329</v>
      </c>
      <c r="AD12" s="102">
        <v>175</v>
      </c>
      <c r="AE12" s="103">
        <v>97</v>
      </c>
      <c r="AF12" s="114">
        <v>272</v>
      </c>
      <c r="AG12" s="102">
        <v>171</v>
      </c>
      <c r="AH12" s="103">
        <v>112</v>
      </c>
      <c r="AI12" s="114">
        <v>283</v>
      </c>
      <c r="AJ12" s="102">
        <v>189</v>
      </c>
      <c r="AK12" s="103">
        <v>98</v>
      </c>
      <c r="AL12" s="114">
        <v>287</v>
      </c>
      <c r="AM12" s="97">
        <v>2166</v>
      </c>
      <c r="AN12" s="98">
        <v>1117</v>
      </c>
      <c r="AO12" s="114">
        <v>3283</v>
      </c>
    </row>
    <row r="13" spans="2:41" x14ac:dyDescent="0.2">
      <c r="B13" s="137" t="s">
        <v>95</v>
      </c>
      <c r="C13" s="102">
        <v>826</v>
      </c>
      <c r="D13" s="103">
        <v>362</v>
      </c>
      <c r="E13" s="114">
        <v>1188</v>
      </c>
      <c r="F13" s="102">
        <v>768</v>
      </c>
      <c r="G13" s="103">
        <v>324</v>
      </c>
      <c r="H13" s="114">
        <v>1092</v>
      </c>
      <c r="I13" s="102">
        <v>959</v>
      </c>
      <c r="J13" s="103">
        <v>433</v>
      </c>
      <c r="K13" s="114">
        <v>1392</v>
      </c>
      <c r="L13" s="102">
        <v>865</v>
      </c>
      <c r="M13" s="103">
        <v>440</v>
      </c>
      <c r="N13" s="114">
        <v>1305</v>
      </c>
      <c r="O13" s="102">
        <v>854</v>
      </c>
      <c r="P13" s="103">
        <v>369</v>
      </c>
      <c r="Q13" s="114">
        <v>1223</v>
      </c>
      <c r="R13" s="102">
        <v>953</v>
      </c>
      <c r="S13" s="103">
        <v>472</v>
      </c>
      <c r="T13" s="114">
        <v>1425</v>
      </c>
      <c r="U13" s="102">
        <v>898</v>
      </c>
      <c r="V13" s="103">
        <v>410</v>
      </c>
      <c r="W13" s="114">
        <v>1308</v>
      </c>
      <c r="X13" s="102">
        <v>965</v>
      </c>
      <c r="Y13" s="103">
        <v>460</v>
      </c>
      <c r="Z13" s="114">
        <v>1425</v>
      </c>
      <c r="AA13" s="102">
        <v>969</v>
      </c>
      <c r="AB13" s="103">
        <v>464</v>
      </c>
      <c r="AC13" s="114">
        <v>1433</v>
      </c>
      <c r="AD13" s="102">
        <v>939</v>
      </c>
      <c r="AE13" s="103">
        <v>453</v>
      </c>
      <c r="AF13" s="114">
        <v>1392</v>
      </c>
      <c r="AG13" s="102">
        <v>1137</v>
      </c>
      <c r="AH13" s="103">
        <v>568</v>
      </c>
      <c r="AI13" s="114">
        <v>1705</v>
      </c>
      <c r="AJ13" s="102">
        <v>1021</v>
      </c>
      <c r="AK13" s="103">
        <v>532</v>
      </c>
      <c r="AL13" s="114">
        <v>1553</v>
      </c>
      <c r="AM13" s="97">
        <v>11154</v>
      </c>
      <c r="AN13" s="98">
        <v>5287</v>
      </c>
      <c r="AO13" s="114">
        <v>16441</v>
      </c>
    </row>
    <row r="14" spans="2:41" x14ac:dyDescent="0.2">
      <c r="B14" s="137" t="s">
        <v>96</v>
      </c>
      <c r="C14" s="102">
        <v>494</v>
      </c>
      <c r="D14" s="103">
        <v>242</v>
      </c>
      <c r="E14" s="114">
        <v>736</v>
      </c>
      <c r="F14" s="102">
        <v>462</v>
      </c>
      <c r="G14" s="103">
        <v>228</v>
      </c>
      <c r="H14" s="114">
        <v>690</v>
      </c>
      <c r="I14" s="102">
        <v>510</v>
      </c>
      <c r="J14" s="103">
        <v>285</v>
      </c>
      <c r="K14" s="114">
        <v>795</v>
      </c>
      <c r="L14" s="102">
        <v>473</v>
      </c>
      <c r="M14" s="103">
        <v>203</v>
      </c>
      <c r="N14" s="114">
        <v>676</v>
      </c>
      <c r="O14" s="102">
        <v>417</v>
      </c>
      <c r="P14" s="103">
        <v>151</v>
      </c>
      <c r="Q14" s="114">
        <v>568</v>
      </c>
      <c r="R14" s="102">
        <v>487</v>
      </c>
      <c r="S14" s="103">
        <v>223</v>
      </c>
      <c r="T14" s="114">
        <v>710</v>
      </c>
      <c r="U14" s="102">
        <v>507</v>
      </c>
      <c r="V14" s="103">
        <v>180</v>
      </c>
      <c r="W14" s="114">
        <v>687</v>
      </c>
      <c r="X14" s="102">
        <v>477</v>
      </c>
      <c r="Y14" s="103">
        <v>241</v>
      </c>
      <c r="Z14" s="114">
        <v>718</v>
      </c>
      <c r="AA14" s="102">
        <v>447</v>
      </c>
      <c r="AB14" s="103">
        <v>236</v>
      </c>
      <c r="AC14" s="114">
        <v>683</v>
      </c>
      <c r="AD14" s="102">
        <v>394</v>
      </c>
      <c r="AE14" s="103">
        <v>194</v>
      </c>
      <c r="AF14" s="114">
        <v>588</v>
      </c>
      <c r="AG14" s="102">
        <v>470</v>
      </c>
      <c r="AH14" s="103">
        <v>242</v>
      </c>
      <c r="AI14" s="114">
        <v>712</v>
      </c>
      <c r="AJ14" s="102">
        <v>519</v>
      </c>
      <c r="AK14" s="103">
        <v>305</v>
      </c>
      <c r="AL14" s="114">
        <v>824</v>
      </c>
      <c r="AM14" s="97">
        <v>5657</v>
      </c>
      <c r="AN14" s="98">
        <v>2730</v>
      </c>
      <c r="AO14" s="114">
        <v>8387</v>
      </c>
    </row>
    <row r="15" spans="2:41" x14ac:dyDescent="0.2">
      <c r="B15" s="137" t="s">
        <v>97</v>
      </c>
      <c r="C15" s="102">
        <v>380</v>
      </c>
      <c r="D15" s="103">
        <v>124</v>
      </c>
      <c r="E15" s="114">
        <v>504</v>
      </c>
      <c r="F15" s="102">
        <v>416</v>
      </c>
      <c r="G15" s="103">
        <v>142</v>
      </c>
      <c r="H15" s="114">
        <v>558</v>
      </c>
      <c r="I15" s="102">
        <v>489</v>
      </c>
      <c r="J15" s="103">
        <v>211</v>
      </c>
      <c r="K15" s="114">
        <v>700</v>
      </c>
      <c r="L15" s="102">
        <v>455</v>
      </c>
      <c r="M15" s="103">
        <v>176</v>
      </c>
      <c r="N15" s="114">
        <v>631</v>
      </c>
      <c r="O15" s="102">
        <v>373</v>
      </c>
      <c r="P15" s="103">
        <v>184</v>
      </c>
      <c r="Q15" s="114">
        <v>557</v>
      </c>
      <c r="R15" s="102">
        <v>500</v>
      </c>
      <c r="S15" s="103">
        <v>206</v>
      </c>
      <c r="T15" s="114">
        <v>706</v>
      </c>
      <c r="U15" s="102">
        <v>512</v>
      </c>
      <c r="V15" s="103">
        <v>215</v>
      </c>
      <c r="W15" s="114">
        <v>727</v>
      </c>
      <c r="X15" s="102">
        <v>477</v>
      </c>
      <c r="Y15" s="103">
        <v>209</v>
      </c>
      <c r="Z15" s="114">
        <v>686</v>
      </c>
      <c r="AA15" s="102">
        <v>442</v>
      </c>
      <c r="AB15" s="103">
        <v>164</v>
      </c>
      <c r="AC15" s="114">
        <v>606</v>
      </c>
      <c r="AD15" s="102">
        <v>362</v>
      </c>
      <c r="AE15" s="103">
        <v>160</v>
      </c>
      <c r="AF15" s="114">
        <v>522</v>
      </c>
      <c r="AG15" s="102">
        <v>428</v>
      </c>
      <c r="AH15" s="103">
        <v>207</v>
      </c>
      <c r="AI15" s="114">
        <v>635</v>
      </c>
      <c r="AJ15" s="102">
        <v>435</v>
      </c>
      <c r="AK15" s="103">
        <v>220</v>
      </c>
      <c r="AL15" s="114">
        <v>655</v>
      </c>
      <c r="AM15" s="97">
        <v>5269</v>
      </c>
      <c r="AN15" s="98">
        <v>2218</v>
      </c>
      <c r="AO15" s="114">
        <v>7487</v>
      </c>
    </row>
    <row r="16" spans="2:41" x14ac:dyDescent="0.2">
      <c r="B16" s="137" t="s">
        <v>98</v>
      </c>
      <c r="C16" s="102">
        <v>624</v>
      </c>
      <c r="D16" s="103">
        <v>191</v>
      </c>
      <c r="E16" s="114">
        <v>815</v>
      </c>
      <c r="F16" s="102">
        <v>612</v>
      </c>
      <c r="G16" s="103">
        <v>141</v>
      </c>
      <c r="H16" s="114">
        <v>753</v>
      </c>
      <c r="I16" s="102">
        <v>698</v>
      </c>
      <c r="J16" s="103">
        <v>272</v>
      </c>
      <c r="K16" s="114">
        <v>970</v>
      </c>
      <c r="L16" s="102">
        <v>684</v>
      </c>
      <c r="M16" s="103">
        <v>238</v>
      </c>
      <c r="N16" s="114">
        <v>922</v>
      </c>
      <c r="O16" s="102">
        <v>650</v>
      </c>
      <c r="P16" s="103">
        <v>196</v>
      </c>
      <c r="Q16" s="114">
        <v>846</v>
      </c>
      <c r="R16" s="102">
        <v>671</v>
      </c>
      <c r="S16" s="103">
        <v>265</v>
      </c>
      <c r="T16" s="114">
        <v>936</v>
      </c>
      <c r="U16" s="102">
        <v>652</v>
      </c>
      <c r="V16" s="103">
        <v>229</v>
      </c>
      <c r="W16" s="114">
        <v>881</v>
      </c>
      <c r="X16" s="102">
        <v>665</v>
      </c>
      <c r="Y16" s="103">
        <v>316</v>
      </c>
      <c r="Z16" s="114">
        <v>981</v>
      </c>
      <c r="AA16" s="102">
        <v>639</v>
      </c>
      <c r="AB16" s="103">
        <v>282</v>
      </c>
      <c r="AC16" s="114">
        <v>921</v>
      </c>
      <c r="AD16" s="102">
        <v>728</v>
      </c>
      <c r="AE16" s="103">
        <v>280</v>
      </c>
      <c r="AF16" s="114">
        <v>1008</v>
      </c>
      <c r="AG16" s="102">
        <v>731</v>
      </c>
      <c r="AH16" s="103">
        <v>341</v>
      </c>
      <c r="AI16" s="114">
        <v>1072</v>
      </c>
      <c r="AJ16" s="102">
        <v>674</v>
      </c>
      <c r="AK16" s="103">
        <v>341</v>
      </c>
      <c r="AL16" s="114">
        <v>1015</v>
      </c>
      <c r="AM16" s="97">
        <v>8028</v>
      </c>
      <c r="AN16" s="98">
        <v>3092</v>
      </c>
      <c r="AO16" s="114">
        <v>11120</v>
      </c>
    </row>
    <row r="17" spans="2:41" x14ac:dyDescent="0.2">
      <c r="B17" s="137" t="s">
        <v>99</v>
      </c>
      <c r="C17" s="102">
        <v>374</v>
      </c>
      <c r="D17" s="103">
        <v>92</v>
      </c>
      <c r="E17" s="114">
        <v>466</v>
      </c>
      <c r="F17" s="102">
        <v>353</v>
      </c>
      <c r="G17" s="103">
        <v>75</v>
      </c>
      <c r="H17" s="114">
        <v>428</v>
      </c>
      <c r="I17" s="102">
        <v>364</v>
      </c>
      <c r="J17" s="103">
        <v>108</v>
      </c>
      <c r="K17" s="114">
        <v>472</v>
      </c>
      <c r="L17" s="102">
        <v>353</v>
      </c>
      <c r="M17" s="103">
        <v>80</v>
      </c>
      <c r="N17" s="114">
        <v>433</v>
      </c>
      <c r="O17" s="102">
        <v>335</v>
      </c>
      <c r="P17" s="103">
        <v>121</v>
      </c>
      <c r="Q17" s="114">
        <v>456</v>
      </c>
      <c r="R17" s="102">
        <v>414</v>
      </c>
      <c r="S17" s="103">
        <v>150</v>
      </c>
      <c r="T17" s="114">
        <v>564</v>
      </c>
      <c r="U17" s="102">
        <v>357</v>
      </c>
      <c r="V17" s="103">
        <v>123</v>
      </c>
      <c r="W17" s="114">
        <v>480</v>
      </c>
      <c r="X17" s="102">
        <v>370</v>
      </c>
      <c r="Y17" s="103">
        <v>143</v>
      </c>
      <c r="Z17" s="114">
        <v>513</v>
      </c>
      <c r="AA17" s="102">
        <v>384</v>
      </c>
      <c r="AB17" s="103">
        <v>122</v>
      </c>
      <c r="AC17" s="114">
        <v>506</v>
      </c>
      <c r="AD17" s="102">
        <v>335</v>
      </c>
      <c r="AE17" s="103">
        <v>118</v>
      </c>
      <c r="AF17" s="114">
        <v>453</v>
      </c>
      <c r="AG17" s="102">
        <v>335</v>
      </c>
      <c r="AH17" s="103">
        <v>102</v>
      </c>
      <c r="AI17" s="114">
        <v>437</v>
      </c>
      <c r="AJ17" s="102">
        <v>324</v>
      </c>
      <c r="AK17" s="103">
        <v>126</v>
      </c>
      <c r="AL17" s="114">
        <v>450</v>
      </c>
      <c r="AM17" s="97">
        <v>4298</v>
      </c>
      <c r="AN17" s="98">
        <v>1360</v>
      </c>
      <c r="AO17" s="114">
        <v>5658</v>
      </c>
    </row>
    <row r="18" spans="2:41" x14ac:dyDescent="0.2">
      <c r="B18" s="137" t="s">
        <v>100</v>
      </c>
      <c r="C18" s="102">
        <v>157</v>
      </c>
      <c r="D18" s="103">
        <v>30</v>
      </c>
      <c r="E18" s="114">
        <v>187</v>
      </c>
      <c r="F18" s="102">
        <v>147</v>
      </c>
      <c r="G18" s="103">
        <v>28</v>
      </c>
      <c r="H18" s="114">
        <v>175</v>
      </c>
      <c r="I18" s="102">
        <v>195</v>
      </c>
      <c r="J18" s="103">
        <v>49</v>
      </c>
      <c r="K18" s="114">
        <v>244</v>
      </c>
      <c r="L18" s="102">
        <v>133</v>
      </c>
      <c r="M18" s="103">
        <v>28</v>
      </c>
      <c r="N18" s="114">
        <v>161</v>
      </c>
      <c r="O18" s="102">
        <v>160</v>
      </c>
      <c r="P18" s="103">
        <v>32</v>
      </c>
      <c r="Q18" s="114">
        <v>192</v>
      </c>
      <c r="R18" s="102">
        <v>159</v>
      </c>
      <c r="S18" s="103">
        <v>61</v>
      </c>
      <c r="T18" s="114">
        <v>220</v>
      </c>
      <c r="U18" s="102">
        <v>168</v>
      </c>
      <c r="V18" s="103">
        <v>54</v>
      </c>
      <c r="W18" s="114">
        <v>222</v>
      </c>
      <c r="X18" s="102">
        <v>160</v>
      </c>
      <c r="Y18" s="103">
        <v>53</v>
      </c>
      <c r="Z18" s="114">
        <v>213</v>
      </c>
      <c r="AA18" s="102">
        <v>151</v>
      </c>
      <c r="AB18" s="103">
        <v>42</v>
      </c>
      <c r="AC18" s="114">
        <v>193</v>
      </c>
      <c r="AD18" s="102">
        <v>173</v>
      </c>
      <c r="AE18" s="103">
        <v>49</v>
      </c>
      <c r="AF18" s="114">
        <v>222</v>
      </c>
      <c r="AG18" s="102">
        <v>167</v>
      </c>
      <c r="AH18" s="103">
        <v>56</v>
      </c>
      <c r="AI18" s="114">
        <v>223</v>
      </c>
      <c r="AJ18" s="102">
        <v>136</v>
      </c>
      <c r="AK18" s="103">
        <v>45</v>
      </c>
      <c r="AL18" s="114">
        <v>181</v>
      </c>
      <c r="AM18" s="97">
        <v>1906</v>
      </c>
      <c r="AN18" s="98">
        <v>527</v>
      </c>
      <c r="AO18" s="114">
        <v>2433</v>
      </c>
    </row>
    <row r="19" spans="2:41" x14ac:dyDescent="0.2">
      <c r="B19" s="137" t="s">
        <v>101</v>
      </c>
      <c r="C19" s="102">
        <v>463</v>
      </c>
      <c r="D19" s="103">
        <v>160</v>
      </c>
      <c r="E19" s="114">
        <v>623</v>
      </c>
      <c r="F19" s="102">
        <v>428</v>
      </c>
      <c r="G19" s="103">
        <v>125</v>
      </c>
      <c r="H19" s="114">
        <v>553</v>
      </c>
      <c r="I19" s="102">
        <v>486</v>
      </c>
      <c r="J19" s="103">
        <v>137</v>
      </c>
      <c r="K19" s="114">
        <v>623</v>
      </c>
      <c r="L19" s="102">
        <v>464</v>
      </c>
      <c r="M19" s="103">
        <v>119</v>
      </c>
      <c r="N19" s="114">
        <v>583</v>
      </c>
      <c r="O19" s="102">
        <v>479</v>
      </c>
      <c r="P19" s="103">
        <v>159</v>
      </c>
      <c r="Q19" s="114">
        <v>638</v>
      </c>
      <c r="R19" s="102">
        <v>522</v>
      </c>
      <c r="S19" s="103">
        <v>205</v>
      </c>
      <c r="T19" s="114">
        <v>727</v>
      </c>
      <c r="U19" s="102">
        <v>473</v>
      </c>
      <c r="V19" s="103">
        <v>154</v>
      </c>
      <c r="W19" s="114">
        <v>627</v>
      </c>
      <c r="X19" s="102">
        <v>515</v>
      </c>
      <c r="Y19" s="103">
        <v>178</v>
      </c>
      <c r="Z19" s="114">
        <v>693</v>
      </c>
      <c r="AA19" s="102">
        <v>472</v>
      </c>
      <c r="AB19" s="103">
        <v>175</v>
      </c>
      <c r="AC19" s="114">
        <v>647</v>
      </c>
      <c r="AD19" s="102">
        <v>474</v>
      </c>
      <c r="AE19" s="103">
        <v>174</v>
      </c>
      <c r="AF19" s="114">
        <v>648</v>
      </c>
      <c r="AG19" s="102">
        <v>472</v>
      </c>
      <c r="AH19" s="103">
        <v>162</v>
      </c>
      <c r="AI19" s="114">
        <v>634</v>
      </c>
      <c r="AJ19" s="102">
        <v>450</v>
      </c>
      <c r="AK19" s="103">
        <v>157</v>
      </c>
      <c r="AL19" s="114">
        <v>607</v>
      </c>
      <c r="AM19" s="97">
        <v>5698</v>
      </c>
      <c r="AN19" s="98">
        <v>1905</v>
      </c>
      <c r="AO19" s="114">
        <v>7603</v>
      </c>
    </row>
    <row r="20" spans="2:41" x14ac:dyDescent="0.2">
      <c r="B20" s="137" t="s">
        <v>102</v>
      </c>
      <c r="C20" s="102">
        <v>28</v>
      </c>
      <c r="D20" s="103">
        <v>18</v>
      </c>
      <c r="E20" s="114">
        <v>46</v>
      </c>
      <c r="F20" s="102">
        <v>33</v>
      </c>
      <c r="G20" s="103">
        <v>17</v>
      </c>
      <c r="H20" s="114">
        <v>50</v>
      </c>
      <c r="I20" s="102">
        <v>27</v>
      </c>
      <c r="J20" s="103">
        <v>17</v>
      </c>
      <c r="K20" s="114">
        <v>44</v>
      </c>
      <c r="L20" s="102">
        <v>37</v>
      </c>
      <c r="M20" s="103">
        <v>12</v>
      </c>
      <c r="N20" s="114">
        <v>49</v>
      </c>
      <c r="O20" s="102">
        <v>37</v>
      </c>
      <c r="P20" s="103">
        <v>25</v>
      </c>
      <c r="Q20" s="114">
        <v>62</v>
      </c>
      <c r="R20" s="102">
        <v>54</v>
      </c>
      <c r="S20" s="103">
        <v>24</v>
      </c>
      <c r="T20" s="114">
        <v>78</v>
      </c>
      <c r="U20" s="102">
        <v>40</v>
      </c>
      <c r="V20" s="103">
        <v>29</v>
      </c>
      <c r="W20" s="114">
        <v>69</v>
      </c>
      <c r="X20" s="102">
        <v>43</v>
      </c>
      <c r="Y20" s="103">
        <v>14</v>
      </c>
      <c r="Z20" s="114">
        <v>57</v>
      </c>
      <c r="AA20" s="102">
        <v>45</v>
      </c>
      <c r="AB20" s="103">
        <v>14</v>
      </c>
      <c r="AC20" s="114">
        <v>59</v>
      </c>
      <c r="AD20" s="102">
        <v>48</v>
      </c>
      <c r="AE20" s="103">
        <v>26</v>
      </c>
      <c r="AF20" s="114">
        <v>74</v>
      </c>
      <c r="AG20" s="102">
        <v>54</v>
      </c>
      <c r="AH20" s="103">
        <v>26</v>
      </c>
      <c r="AI20" s="114">
        <v>80</v>
      </c>
      <c r="AJ20" s="102">
        <v>36</v>
      </c>
      <c r="AK20" s="103">
        <v>23</v>
      </c>
      <c r="AL20" s="114">
        <v>59</v>
      </c>
      <c r="AM20" s="97">
        <v>482</v>
      </c>
      <c r="AN20" s="98">
        <v>245</v>
      </c>
      <c r="AO20" s="114">
        <v>727</v>
      </c>
    </row>
    <row r="21" spans="2:41" x14ac:dyDescent="0.2">
      <c r="B21" s="137" t="s">
        <v>103</v>
      </c>
      <c r="C21" s="102">
        <v>75</v>
      </c>
      <c r="D21" s="103">
        <v>20</v>
      </c>
      <c r="E21" s="114">
        <v>95</v>
      </c>
      <c r="F21" s="102">
        <v>69</v>
      </c>
      <c r="G21" s="103">
        <v>32</v>
      </c>
      <c r="H21" s="114">
        <v>101</v>
      </c>
      <c r="I21" s="102">
        <v>93</v>
      </c>
      <c r="J21" s="103">
        <v>46</v>
      </c>
      <c r="K21" s="114">
        <v>139</v>
      </c>
      <c r="L21" s="102">
        <v>77</v>
      </c>
      <c r="M21" s="103">
        <v>33</v>
      </c>
      <c r="N21" s="114">
        <v>110</v>
      </c>
      <c r="O21" s="102">
        <v>70</v>
      </c>
      <c r="P21" s="103">
        <v>34</v>
      </c>
      <c r="Q21" s="114">
        <v>104</v>
      </c>
      <c r="R21" s="102">
        <v>97</v>
      </c>
      <c r="S21" s="103">
        <v>64</v>
      </c>
      <c r="T21" s="114">
        <v>161</v>
      </c>
      <c r="U21" s="102">
        <v>91</v>
      </c>
      <c r="V21" s="103">
        <v>78</v>
      </c>
      <c r="W21" s="114">
        <v>169</v>
      </c>
      <c r="X21" s="102">
        <v>88</v>
      </c>
      <c r="Y21" s="103">
        <v>68</v>
      </c>
      <c r="Z21" s="114">
        <v>156</v>
      </c>
      <c r="AA21" s="102">
        <v>82</v>
      </c>
      <c r="AB21" s="103">
        <v>45</v>
      </c>
      <c r="AC21" s="114">
        <v>127</v>
      </c>
      <c r="AD21" s="102">
        <v>81</v>
      </c>
      <c r="AE21" s="103">
        <v>52</v>
      </c>
      <c r="AF21" s="114">
        <v>133</v>
      </c>
      <c r="AG21" s="102">
        <v>101</v>
      </c>
      <c r="AH21" s="103">
        <v>43</v>
      </c>
      <c r="AI21" s="114">
        <v>144</v>
      </c>
      <c r="AJ21" s="102">
        <v>99</v>
      </c>
      <c r="AK21" s="103">
        <v>41</v>
      </c>
      <c r="AL21" s="114">
        <v>140</v>
      </c>
      <c r="AM21" s="97">
        <v>1023</v>
      </c>
      <c r="AN21" s="98">
        <v>556</v>
      </c>
      <c r="AO21" s="114">
        <v>1579</v>
      </c>
    </row>
    <row r="22" spans="2:41" x14ac:dyDescent="0.2">
      <c r="B22" s="137" t="s">
        <v>104</v>
      </c>
      <c r="C22" s="102">
        <v>6397</v>
      </c>
      <c r="D22" s="103">
        <v>2926</v>
      </c>
      <c r="E22" s="114">
        <v>9323</v>
      </c>
      <c r="F22" s="102">
        <v>5804</v>
      </c>
      <c r="G22" s="103">
        <v>2309</v>
      </c>
      <c r="H22" s="114">
        <v>8113</v>
      </c>
      <c r="I22" s="102">
        <v>7194</v>
      </c>
      <c r="J22" s="103">
        <v>3441</v>
      </c>
      <c r="K22" s="114">
        <v>10635</v>
      </c>
      <c r="L22" s="102">
        <v>6427</v>
      </c>
      <c r="M22" s="103">
        <v>3205</v>
      </c>
      <c r="N22" s="114">
        <v>9632</v>
      </c>
      <c r="O22" s="102">
        <v>6260</v>
      </c>
      <c r="P22" s="103">
        <v>3209</v>
      </c>
      <c r="Q22" s="114">
        <v>9469</v>
      </c>
      <c r="R22" s="102">
        <v>6002</v>
      </c>
      <c r="S22" s="103">
        <v>2708</v>
      </c>
      <c r="T22" s="114">
        <v>8710</v>
      </c>
      <c r="U22" s="102">
        <v>5950</v>
      </c>
      <c r="V22" s="103">
        <v>2437</v>
      </c>
      <c r="W22" s="114">
        <v>8387</v>
      </c>
      <c r="X22" s="102">
        <v>6132</v>
      </c>
      <c r="Y22" s="103">
        <v>2913</v>
      </c>
      <c r="Z22" s="114">
        <v>9045</v>
      </c>
      <c r="AA22" s="102">
        <v>5746</v>
      </c>
      <c r="AB22" s="103">
        <v>2591</v>
      </c>
      <c r="AC22" s="114">
        <v>8337</v>
      </c>
      <c r="AD22" s="102">
        <v>5943</v>
      </c>
      <c r="AE22" s="103">
        <v>2691</v>
      </c>
      <c r="AF22" s="114">
        <v>8634</v>
      </c>
      <c r="AG22" s="102">
        <v>6140</v>
      </c>
      <c r="AH22" s="103">
        <v>2797</v>
      </c>
      <c r="AI22" s="114">
        <v>8937</v>
      </c>
      <c r="AJ22" s="102">
        <v>5655</v>
      </c>
      <c r="AK22" s="103">
        <v>2553</v>
      </c>
      <c r="AL22" s="114">
        <v>8208</v>
      </c>
      <c r="AM22" s="97">
        <v>73650</v>
      </c>
      <c r="AN22" s="98">
        <v>33780</v>
      </c>
      <c r="AO22" s="114">
        <v>107430</v>
      </c>
    </row>
    <row r="23" spans="2:41" ht="15" x14ac:dyDescent="0.25">
      <c r="B23" s="138" t="s">
        <v>159</v>
      </c>
      <c r="C23" s="106">
        <v>10287</v>
      </c>
      <c r="D23" s="107">
        <v>4352</v>
      </c>
      <c r="E23" s="114">
        <v>14639</v>
      </c>
      <c r="F23" s="106">
        <v>9564</v>
      </c>
      <c r="G23" s="107">
        <v>3608</v>
      </c>
      <c r="H23" s="114">
        <v>13172</v>
      </c>
      <c r="I23" s="106">
        <v>11500</v>
      </c>
      <c r="J23" s="107">
        <v>5335</v>
      </c>
      <c r="K23" s="114">
        <v>16835</v>
      </c>
      <c r="L23" s="106">
        <v>10427</v>
      </c>
      <c r="M23" s="107">
        <v>4847</v>
      </c>
      <c r="N23" s="114">
        <v>15274</v>
      </c>
      <c r="O23" s="106">
        <v>10096</v>
      </c>
      <c r="P23" s="107">
        <v>4748</v>
      </c>
      <c r="Q23" s="114">
        <v>14844</v>
      </c>
      <c r="R23" s="106">
        <v>10633</v>
      </c>
      <c r="S23" s="107">
        <v>4835</v>
      </c>
      <c r="T23" s="114">
        <v>15468</v>
      </c>
      <c r="U23" s="106">
        <v>10297</v>
      </c>
      <c r="V23" s="107">
        <v>4277</v>
      </c>
      <c r="W23" s="114">
        <v>14574</v>
      </c>
      <c r="X23" s="106">
        <v>10571</v>
      </c>
      <c r="Y23" s="107">
        <v>5043</v>
      </c>
      <c r="Z23" s="114">
        <v>15614</v>
      </c>
      <c r="AA23" s="106">
        <v>9986</v>
      </c>
      <c r="AB23" s="107">
        <v>4582</v>
      </c>
      <c r="AC23" s="114">
        <v>14568</v>
      </c>
      <c r="AD23" s="106">
        <v>10148</v>
      </c>
      <c r="AE23" s="107">
        <v>4614</v>
      </c>
      <c r="AF23" s="114">
        <v>14762</v>
      </c>
      <c r="AG23" s="106">
        <v>10677</v>
      </c>
      <c r="AH23" s="107">
        <v>4967</v>
      </c>
      <c r="AI23" s="114">
        <v>15644</v>
      </c>
      <c r="AJ23" s="106">
        <v>9950</v>
      </c>
      <c r="AK23" s="107">
        <v>4692</v>
      </c>
      <c r="AL23" s="114">
        <v>14642</v>
      </c>
      <c r="AM23" s="106">
        <v>124136</v>
      </c>
      <c r="AN23" s="107">
        <v>55900</v>
      </c>
      <c r="AO23" s="119">
        <v>180036</v>
      </c>
    </row>
    <row r="24" spans="2:41" ht="21.75" customHeight="1" x14ac:dyDescent="0.2">
      <c r="B24" s="165" t="s">
        <v>156</v>
      </c>
      <c r="C24" s="166"/>
      <c r="D24" s="167"/>
      <c r="E24" s="169"/>
      <c r="F24" s="166"/>
      <c r="G24" s="167"/>
      <c r="H24" s="169"/>
      <c r="I24" s="166"/>
      <c r="J24" s="167"/>
      <c r="K24" s="169"/>
      <c r="L24" s="166"/>
      <c r="M24" s="167"/>
      <c r="N24" s="169"/>
      <c r="O24" s="166"/>
      <c r="P24" s="167"/>
      <c r="Q24" s="169"/>
      <c r="R24" s="166"/>
      <c r="S24" s="167"/>
      <c r="T24" s="169"/>
      <c r="U24" s="166"/>
      <c r="V24" s="167"/>
      <c r="W24" s="169"/>
      <c r="X24" s="166"/>
      <c r="Y24" s="167"/>
      <c r="Z24" s="169"/>
      <c r="AA24" s="166"/>
      <c r="AB24" s="167"/>
      <c r="AC24" s="169"/>
      <c r="AD24" s="166"/>
      <c r="AE24" s="167"/>
      <c r="AF24" s="169"/>
      <c r="AG24" s="166"/>
      <c r="AH24" s="167"/>
      <c r="AI24" s="169"/>
      <c r="AJ24" s="166"/>
      <c r="AK24" s="167"/>
      <c r="AL24" s="169"/>
      <c r="AM24" s="166"/>
      <c r="AN24" s="167"/>
      <c r="AO24" s="169"/>
    </row>
    <row r="25" spans="2:41" x14ac:dyDescent="0.2">
      <c r="B25" s="136" t="s">
        <v>90</v>
      </c>
      <c r="C25" s="97">
        <v>47</v>
      </c>
      <c r="D25" s="98">
        <v>7</v>
      </c>
      <c r="E25" s="114">
        <v>54</v>
      </c>
      <c r="F25" s="97">
        <v>5</v>
      </c>
      <c r="G25" s="98">
        <v>4</v>
      </c>
      <c r="H25" s="114">
        <v>9</v>
      </c>
      <c r="I25" s="97">
        <v>5</v>
      </c>
      <c r="J25" s="98">
        <v>14</v>
      </c>
      <c r="K25" s="114">
        <v>19</v>
      </c>
      <c r="L25" s="97">
        <v>16</v>
      </c>
      <c r="M25" s="98">
        <v>9</v>
      </c>
      <c r="N25" s="114">
        <v>25</v>
      </c>
      <c r="O25" s="97">
        <v>11</v>
      </c>
      <c r="P25" s="98">
        <v>18</v>
      </c>
      <c r="Q25" s="114">
        <v>29</v>
      </c>
      <c r="R25" s="97">
        <v>14</v>
      </c>
      <c r="S25" s="98">
        <v>18</v>
      </c>
      <c r="T25" s="114">
        <v>32</v>
      </c>
      <c r="U25" s="97">
        <v>9</v>
      </c>
      <c r="V25" s="98">
        <v>13</v>
      </c>
      <c r="W25" s="114">
        <v>22</v>
      </c>
      <c r="X25" s="97">
        <v>12</v>
      </c>
      <c r="Y25" s="98">
        <v>13</v>
      </c>
      <c r="Z25" s="114">
        <v>25</v>
      </c>
      <c r="AA25" s="97">
        <v>8</v>
      </c>
      <c r="AB25" s="98">
        <v>8</v>
      </c>
      <c r="AC25" s="114">
        <v>16</v>
      </c>
      <c r="AD25" s="97">
        <v>9</v>
      </c>
      <c r="AE25" s="98">
        <v>18</v>
      </c>
      <c r="AF25" s="114">
        <v>27</v>
      </c>
      <c r="AG25" s="97">
        <v>4</v>
      </c>
      <c r="AH25" s="98">
        <v>17</v>
      </c>
      <c r="AI25" s="114">
        <v>21</v>
      </c>
      <c r="AJ25" s="97">
        <v>15</v>
      </c>
      <c r="AK25" s="98">
        <v>15</v>
      </c>
      <c r="AL25" s="114">
        <v>30</v>
      </c>
      <c r="AM25" s="97">
        <v>155</v>
      </c>
      <c r="AN25" s="98">
        <v>154</v>
      </c>
      <c r="AO25" s="114">
        <v>309</v>
      </c>
    </row>
    <row r="26" spans="2:41" x14ac:dyDescent="0.2">
      <c r="B26" s="137" t="s">
        <v>91</v>
      </c>
      <c r="C26" s="102">
        <v>22</v>
      </c>
      <c r="D26" s="103">
        <v>16</v>
      </c>
      <c r="E26" s="114">
        <v>38</v>
      </c>
      <c r="F26" s="102">
        <v>7</v>
      </c>
      <c r="G26" s="103">
        <v>10</v>
      </c>
      <c r="H26" s="114">
        <v>17</v>
      </c>
      <c r="I26" s="102">
        <v>9</v>
      </c>
      <c r="J26" s="103">
        <v>11</v>
      </c>
      <c r="K26" s="114">
        <v>20</v>
      </c>
      <c r="L26" s="102">
        <v>14</v>
      </c>
      <c r="M26" s="103">
        <v>13</v>
      </c>
      <c r="N26" s="114">
        <v>27</v>
      </c>
      <c r="O26" s="102">
        <v>8</v>
      </c>
      <c r="P26" s="103">
        <v>18</v>
      </c>
      <c r="Q26" s="114">
        <v>26</v>
      </c>
      <c r="R26" s="102">
        <v>10</v>
      </c>
      <c r="S26" s="103">
        <v>22</v>
      </c>
      <c r="T26" s="114">
        <v>32</v>
      </c>
      <c r="U26" s="102">
        <v>12</v>
      </c>
      <c r="V26" s="103">
        <v>19</v>
      </c>
      <c r="W26" s="114">
        <v>31</v>
      </c>
      <c r="X26" s="102">
        <v>13</v>
      </c>
      <c r="Y26" s="103">
        <v>17</v>
      </c>
      <c r="Z26" s="114">
        <v>30</v>
      </c>
      <c r="AA26" s="102">
        <v>10</v>
      </c>
      <c r="AB26" s="103">
        <v>19</v>
      </c>
      <c r="AC26" s="114">
        <v>29</v>
      </c>
      <c r="AD26" s="102">
        <v>9</v>
      </c>
      <c r="AE26" s="103">
        <v>44</v>
      </c>
      <c r="AF26" s="114">
        <v>53</v>
      </c>
      <c r="AG26" s="102">
        <v>16</v>
      </c>
      <c r="AH26" s="103">
        <v>27</v>
      </c>
      <c r="AI26" s="114">
        <v>43</v>
      </c>
      <c r="AJ26" s="102">
        <v>10</v>
      </c>
      <c r="AK26" s="103">
        <v>11</v>
      </c>
      <c r="AL26" s="114">
        <v>21</v>
      </c>
      <c r="AM26" s="97">
        <v>140</v>
      </c>
      <c r="AN26" s="98">
        <v>227</v>
      </c>
      <c r="AO26" s="114">
        <v>367</v>
      </c>
    </row>
    <row r="27" spans="2:41" x14ac:dyDescent="0.2">
      <c r="B27" s="137" t="s">
        <v>92</v>
      </c>
      <c r="C27" s="102">
        <v>19</v>
      </c>
      <c r="D27" s="103">
        <v>18</v>
      </c>
      <c r="E27" s="114">
        <v>37</v>
      </c>
      <c r="F27" s="102">
        <v>19</v>
      </c>
      <c r="G27" s="103">
        <v>13</v>
      </c>
      <c r="H27" s="114">
        <v>32</v>
      </c>
      <c r="I27" s="102">
        <v>19</v>
      </c>
      <c r="J27" s="103">
        <v>27</v>
      </c>
      <c r="K27" s="114">
        <v>46</v>
      </c>
      <c r="L27" s="102">
        <v>30</v>
      </c>
      <c r="M27" s="103">
        <v>45</v>
      </c>
      <c r="N27" s="114">
        <v>75</v>
      </c>
      <c r="O27" s="102">
        <v>22</v>
      </c>
      <c r="P27" s="103">
        <v>34</v>
      </c>
      <c r="Q27" s="114">
        <v>56</v>
      </c>
      <c r="R27" s="102">
        <v>46</v>
      </c>
      <c r="S27" s="103">
        <v>48</v>
      </c>
      <c r="T27" s="114">
        <v>94</v>
      </c>
      <c r="U27" s="102">
        <v>47</v>
      </c>
      <c r="V27" s="103">
        <v>48</v>
      </c>
      <c r="W27" s="114">
        <v>95</v>
      </c>
      <c r="X27" s="102">
        <v>32</v>
      </c>
      <c r="Y27" s="103">
        <v>50</v>
      </c>
      <c r="Z27" s="114">
        <v>82</v>
      </c>
      <c r="AA27" s="102">
        <v>38</v>
      </c>
      <c r="AB27" s="103">
        <v>47</v>
      </c>
      <c r="AC27" s="114">
        <v>85</v>
      </c>
      <c r="AD27" s="102">
        <v>32</v>
      </c>
      <c r="AE27" s="103">
        <v>44</v>
      </c>
      <c r="AF27" s="114">
        <v>76</v>
      </c>
      <c r="AG27" s="102">
        <v>38</v>
      </c>
      <c r="AH27" s="103">
        <v>53</v>
      </c>
      <c r="AI27" s="114">
        <v>91</v>
      </c>
      <c r="AJ27" s="102">
        <v>26</v>
      </c>
      <c r="AK27" s="103">
        <v>47</v>
      </c>
      <c r="AL27" s="114">
        <v>73</v>
      </c>
      <c r="AM27" s="97">
        <v>368</v>
      </c>
      <c r="AN27" s="98">
        <v>474</v>
      </c>
      <c r="AO27" s="114">
        <v>842</v>
      </c>
    </row>
    <row r="28" spans="2:41" x14ac:dyDescent="0.2">
      <c r="B28" s="137" t="s">
        <v>93</v>
      </c>
      <c r="C28" s="102">
        <v>6</v>
      </c>
      <c r="D28" s="103">
        <v>5</v>
      </c>
      <c r="E28" s="114">
        <v>11</v>
      </c>
      <c r="F28" s="102">
        <v>22</v>
      </c>
      <c r="G28" s="103">
        <v>6</v>
      </c>
      <c r="H28" s="114">
        <v>28</v>
      </c>
      <c r="I28" s="102">
        <v>12</v>
      </c>
      <c r="J28" s="103">
        <v>6</v>
      </c>
      <c r="K28" s="114">
        <v>18</v>
      </c>
      <c r="L28" s="102">
        <v>4</v>
      </c>
      <c r="M28" s="103">
        <v>4</v>
      </c>
      <c r="N28" s="114">
        <v>8</v>
      </c>
      <c r="O28" s="102">
        <v>11</v>
      </c>
      <c r="P28" s="103">
        <v>7</v>
      </c>
      <c r="Q28" s="114">
        <v>18</v>
      </c>
      <c r="R28" s="102">
        <v>13</v>
      </c>
      <c r="S28" s="103">
        <v>15</v>
      </c>
      <c r="T28" s="114">
        <v>28</v>
      </c>
      <c r="U28" s="102">
        <v>16</v>
      </c>
      <c r="V28" s="103">
        <v>27</v>
      </c>
      <c r="W28" s="114">
        <v>43</v>
      </c>
      <c r="X28" s="102">
        <v>8</v>
      </c>
      <c r="Y28" s="103">
        <v>18</v>
      </c>
      <c r="Z28" s="114">
        <v>26</v>
      </c>
      <c r="AA28" s="102">
        <v>15</v>
      </c>
      <c r="AB28" s="103">
        <v>21</v>
      </c>
      <c r="AC28" s="114">
        <v>36</v>
      </c>
      <c r="AD28" s="102">
        <v>12</v>
      </c>
      <c r="AE28" s="103">
        <v>15</v>
      </c>
      <c r="AF28" s="114">
        <v>27</v>
      </c>
      <c r="AG28" s="102">
        <v>12</v>
      </c>
      <c r="AH28" s="103">
        <v>15</v>
      </c>
      <c r="AI28" s="114">
        <v>27</v>
      </c>
      <c r="AJ28" s="102">
        <v>14</v>
      </c>
      <c r="AK28" s="103">
        <v>14</v>
      </c>
      <c r="AL28" s="114">
        <v>28</v>
      </c>
      <c r="AM28" s="97">
        <v>145</v>
      </c>
      <c r="AN28" s="98">
        <v>153</v>
      </c>
      <c r="AO28" s="114">
        <v>298</v>
      </c>
    </row>
    <row r="29" spans="2:41" x14ac:dyDescent="0.2">
      <c r="B29" s="137" t="s">
        <v>94</v>
      </c>
      <c r="C29" s="102">
        <v>21</v>
      </c>
      <c r="D29" s="103">
        <v>18</v>
      </c>
      <c r="E29" s="114">
        <v>39</v>
      </c>
      <c r="F29" s="102">
        <v>19</v>
      </c>
      <c r="G29" s="103">
        <v>13</v>
      </c>
      <c r="H29" s="114">
        <v>32</v>
      </c>
      <c r="I29" s="102">
        <v>22</v>
      </c>
      <c r="J29" s="103">
        <v>29</v>
      </c>
      <c r="K29" s="114">
        <v>51</v>
      </c>
      <c r="L29" s="102">
        <v>26</v>
      </c>
      <c r="M29" s="103">
        <v>27</v>
      </c>
      <c r="N29" s="114">
        <v>53</v>
      </c>
      <c r="O29" s="102">
        <v>20</v>
      </c>
      <c r="P29" s="103">
        <v>17</v>
      </c>
      <c r="Q29" s="114">
        <v>37</v>
      </c>
      <c r="R29" s="102">
        <v>39</v>
      </c>
      <c r="S29" s="103">
        <v>50</v>
      </c>
      <c r="T29" s="114">
        <v>89</v>
      </c>
      <c r="U29" s="102">
        <v>24</v>
      </c>
      <c r="V29" s="103">
        <v>38</v>
      </c>
      <c r="W29" s="114">
        <v>62</v>
      </c>
      <c r="X29" s="102">
        <v>35</v>
      </c>
      <c r="Y29" s="103">
        <v>48</v>
      </c>
      <c r="Z29" s="114">
        <v>83</v>
      </c>
      <c r="AA29" s="102">
        <v>26</v>
      </c>
      <c r="AB29" s="103">
        <v>36</v>
      </c>
      <c r="AC29" s="114">
        <v>62</v>
      </c>
      <c r="AD29" s="102">
        <v>23</v>
      </c>
      <c r="AE29" s="103">
        <v>38</v>
      </c>
      <c r="AF29" s="114">
        <v>61</v>
      </c>
      <c r="AG29" s="102">
        <v>35</v>
      </c>
      <c r="AH29" s="103">
        <v>50</v>
      </c>
      <c r="AI29" s="114">
        <v>85</v>
      </c>
      <c r="AJ29" s="102">
        <v>24</v>
      </c>
      <c r="AK29" s="103">
        <v>28</v>
      </c>
      <c r="AL29" s="114">
        <v>52</v>
      </c>
      <c r="AM29" s="97">
        <v>314</v>
      </c>
      <c r="AN29" s="98">
        <v>392</v>
      </c>
      <c r="AO29" s="114">
        <v>706</v>
      </c>
    </row>
    <row r="30" spans="2:41" x14ac:dyDescent="0.2">
      <c r="B30" s="137" t="s">
        <v>95</v>
      </c>
      <c r="C30" s="102">
        <v>92</v>
      </c>
      <c r="D30" s="103">
        <v>126</v>
      </c>
      <c r="E30" s="114">
        <v>218</v>
      </c>
      <c r="F30" s="102">
        <v>107</v>
      </c>
      <c r="G30" s="103">
        <v>96</v>
      </c>
      <c r="H30" s="114">
        <v>203</v>
      </c>
      <c r="I30" s="102">
        <v>145</v>
      </c>
      <c r="J30" s="103">
        <v>174</v>
      </c>
      <c r="K30" s="114">
        <v>319</v>
      </c>
      <c r="L30" s="102">
        <v>153</v>
      </c>
      <c r="M30" s="103">
        <v>152</v>
      </c>
      <c r="N30" s="114">
        <v>305</v>
      </c>
      <c r="O30" s="102">
        <v>144</v>
      </c>
      <c r="P30" s="103">
        <v>167</v>
      </c>
      <c r="Q30" s="114">
        <v>311</v>
      </c>
      <c r="R30" s="102">
        <v>175</v>
      </c>
      <c r="S30" s="103">
        <v>211</v>
      </c>
      <c r="T30" s="114">
        <v>386</v>
      </c>
      <c r="U30" s="102">
        <v>144</v>
      </c>
      <c r="V30" s="103">
        <v>201</v>
      </c>
      <c r="W30" s="114">
        <v>345</v>
      </c>
      <c r="X30" s="102">
        <v>176</v>
      </c>
      <c r="Y30" s="103">
        <v>221</v>
      </c>
      <c r="Z30" s="114">
        <v>397</v>
      </c>
      <c r="AA30" s="102">
        <v>169</v>
      </c>
      <c r="AB30" s="103">
        <v>190</v>
      </c>
      <c r="AC30" s="114">
        <v>359</v>
      </c>
      <c r="AD30" s="102">
        <v>177</v>
      </c>
      <c r="AE30" s="103">
        <v>203</v>
      </c>
      <c r="AF30" s="114">
        <v>380</v>
      </c>
      <c r="AG30" s="102">
        <v>183</v>
      </c>
      <c r="AH30" s="103">
        <v>209</v>
      </c>
      <c r="AI30" s="114">
        <v>392</v>
      </c>
      <c r="AJ30" s="102">
        <v>182</v>
      </c>
      <c r="AK30" s="103">
        <v>238</v>
      </c>
      <c r="AL30" s="114">
        <v>420</v>
      </c>
      <c r="AM30" s="97">
        <v>1847</v>
      </c>
      <c r="AN30" s="98">
        <v>2188</v>
      </c>
      <c r="AO30" s="114">
        <v>4035</v>
      </c>
    </row>
    <row r="31" spans="2:41" x14ac:dyDescent="0.2">
      <c r="B31" s="137" t="s">
        <v>96</v>
      </c>
      <c r="C31" s="102">
        <v>63</v>
      </c>
      <c r="D31" s="103">
        <v>49</v>
      </c>
      <c r="E31" s="114">
        <v>112</v>
      </c>
      <c r="F31" s="102">
        <v>51</v>
      </c>
      <c r="G31" s="103">
        <v>49</v>
      </c>
      <c r="H31" s="114">
        <v>100</v>
      </c>
      <c r="I31" s="102">
        <v>57</v>
      </c>
      <c r="J31" s="103">
        <v>40</v>
      </c>
      <c r="K31" s="114">
        <v>97</v>
      </c>
      <c r="L31" s="102">
        <v>58</v>
      </c>
      <c r="M31" s="103">
        <v>50</v>
      </c>
      <c r="N31" s="114">
        <v>108</v>
      </c>
      <c r="O31" s="102">
        <v>47</v>
      </c>
      <c r="P31" s="103">
        <v>43</v>
      </c>
      <c r="Q31" s="114">
        <v>90</v>
      </c>
      <c r="R31" s="102">
        <v>66</v>
      </c>
      <c r="S31" s="103">
        <v>76</v>
      </c>
      <c r="T31" s="114">
        <v>142</v>
      </c>
      <c r="U31" s="102">
        <v>84</v>
      </c>
      <c r="V31" s="103">
        <v>60</v>
      </c>
      <c r="W31" s="114">
        <v>144</v>
      </c>
      <c r="X31" s="102">
        <v>61</v>
      </c>
      <c r="Y31" s="103">
        <v>74</v>
      </c>
      <c r="Z31" s="114">
        <v>135</v>
      </c>
      <c r="AA31" s="102">
        <v>68</v>
      </c>
      <c r="AB31" s="103">
        <v>54</v>
      </c>
      <c r="AC31" s="114">
        <v>122</v>
      </c>
      <c r="AD31" s="102">
        <v>35</v>
      </c>
      <c r="AE31" s="103">
        <v>50</v>
      </c>
      <c r="AF31" s="114">
        <v>85</v>
      </c>
      <c r="AG31" s="102">
        <v>69</v>
      </c>
      <c r="AH31" s="103">
        <v>52</v>
      </c>
      <c r="AI31" s="114">
        <v>121</v>
      </c>
      <c r="AJ31" s="102">
        <v>79</v>
      </c>
      <c r="AK31" s="103">
        <v>68</v>
      </c>
      <c r="AL31" s="114">
        <v>147</v>
      </c>
      <c r="AM31" s="97">
        <v>738</v>
      </c>
      <c r="AN31" s="98">
        <v>665</v>
      </c>
      <c r="AO31" s="114">
        <v>1403</v>
      </c>
    </row>
    <row r="32" spans="2:41" x14ac:dyDescent="0.2">
      <c r="B32" s="137" t="s">
        <v>97</v>
      </c>
      <c r="C32" s="102">
        <v>60</v>
      </c>
      <c r="D32" s="103">
        <v>31</v>
      </c>
      <c r="E32" s="114">
        <v>91</v>
      </c>
      <c r="F32" s="102">
        <v>41</v>
      </c>
      <c r="G32" s="103">
        <v>30</v>
      </c>
      <c r="H32" s="114">
        <v>71</v>
      </c>
      <c r="I32" s="102">
        <v>51</v>
      </c>
      <c r="J32" s="103">
        <v>60</v>
      </c>
      <c r="K32" s="114">
        <v>111</v>
      </c>
      <c r="L32" s="102">
        <v>49</v>
      </c>
      <c r="M32" s="103">
        <v>46</v>
      </c>
      <c r="N32" s="114">
        <v>95</v>
      </c>
      <c r="O32" s="102">
        <v>68</v>
      </c>
      <c r="P32" s="103">
        <v>47</v>
      </c>
      <c r="Q32" s="114">
        <v>115</v>
      </c>
      <c r="R32" s="102">
        <v>56</v>
      </c>
      <c r="S32" s="103">
        <v>82</v>
      </c>
      <c r="T32" s="114">
        <v>138</v>
      </c>
      <c r="U32" s="102">
        <v>72</v>
      </c>
      <c r="V32" s="103">
        <v>54</v>
      </c>
      <c r="W32" s="114">
        <v>126</v>
      </c>
      <c r="X32" s="102">
        <v>66</v>
      </c>
      <c r="Y32" s="103">
        <v>84</v>
      </c>
      <c r="Z32" s="114">
        <v>150</v>
      </c>
      <c r="AA32" s="102">
        <v>48</v>
      </c>
      <c r="AB32" s="103">
        <v>45</v>
      </c>
      <c r="AC32" s="114">
        <v>93</v>
      </c>
      <c r="AD32" s="102">
        <v>45</v>
      </c>
      <c r="AE32" s="103">
        <v>51</v>
      </c>
      <c r="AF32" s="114">
        <v>96</v>
      </c>
      <c r="AG32" s="102">
        <v>55</v>
      </c>
      <c r="AH32" s="103">
        <v>64</v>
      </c>
      <c r="AI32" s="114">
        <v>119</v>
      </c>
      <c r="AJ32" s="102">
        <v>69</v>
      </c>
      <c r="AK32" s="103">
        <v>78</v>
      </c>
      <c r="AL32" s="114">
        <v>147</v>
      </c>
      <c r="AM32" s="97">
        <v>680</v>
      </c>
      <c r="AN32" s="98">
        <v>672</v>
      </c>
      <c r="AO32" s="114">
        <v>1352</v>
      </c>
    </row>
    <row r="33" spans="2:41" x14ac:dyDescent="0.2">
      <c r="B33" s="137" t="s">
        <v>98</v>
      </c>
      <c r="C33" s="102">
        <v>64</v>
      </c>
      <c r="D33" s="103">
        <v>74</v>
      </c>
      <c r="E33" s="114">
        <v>138</v>
      </c>
      <c r="F33" s="102">
        <v>67</v>
      </c>
      <c r="G33" s="103">
        <v>62</v>
      </c>
      <c r="H33" s="114">
        <v>129</v>
      </c>
      <c r="I33" s="102">
        <v>130</v>
      </c>
      <c r="J33" s="103">
        <v>109</v>
      </c>
      <c r="K33" s="114">
        <v>239</v>
      </c>
      <c r="L33" s="102">
        <v>112</v>
      </c>
      <c r="M33" s="103">
        <v>108</v>
      </c>
      <c r="N33" s="114">
        <v>220</v>
      </c>
      <c r="O33" s="102">
        <v>96</v>
      </c>
      <c r="P33" s="103">
        <v>111</v>
      </c>
      <c r="Q33" s="114">
        <v>207</v>
      </c>
      <c r="R33" s="102">
        <v>109</v>
      </c>
      <c r="S33" s="103">
        <v>129</v>
      </c>
      <c r="T33" s="114">
        <v>238</v>
      </c>
      <c r="U33" s="102">
        <v>106</v>
      </c>
      <c r="V33" s="103">
        <v>110</v>
      </c>
      <c r="W33" s="114">
        <v>216</v>
      </c>
      <c r="X33" s="102">
        <v>138</v>
      </c>
      <c r="Y33" s="103">
        <v>138</v>
      </c>
      <c r="Z33" s="114">
        <v>276</v>
      </c>
      <c r="AA33" s="102">
        <v>94</v>
      </c>
      <c r="AB33" s="103">
        <v>110</v>
      </c>
      <c r="AC33" s="114">
        <v>204</v>
      </c>
      <c r="AD33" s="102">
        <v>97</v>
      </c>
      <c r="AE33" s="103">
        <v>93</v>
      </c>
      <c r="AF33" s="114">
        <v>190</v>
      </c>
      <c r="AG33" s="102">
        <v>96</v>
      </c>
      <c r="AH33" s="103">
        <v>93</v>
      </c>
      <c r="AI33" s="114">
        <v>189</v>
      </c>
      <c r="AJ33" s="102">
        <v>82</v>
      </c>
      <c r="AK33" s="103">
        <v>120</v>
      </c>
      <c r="AL33" s="114">
        <v>202</v>
      </c>
      <c r="AM33" s="97">
        <v>1191</v>
      </c>
      <c r="AN33" s="98">
        <v>1257</v>
      </c>
      <c r="AO33" s="114">
        <v>2448</v>
      </c>
    </row>
    <row r="34" spans="2:41" x14ac:dyDescent="0.2">
      <c r="B34" s="137" t="s">
        <v>99</v>
      </c>
      <c r="C34" s="102">
        <v>32</v>
      </c>
      <c r="D34" s="103">
        <v>31</v>
      </c>
      <c r="E34" s="114">
        <v>63</v>
      </c>
      <c r="F34" s="102">
        <v>37</v>
      </c>
      <c r="G34" s="103">
        <v>22</v>
      </c>
      <c r="H34" s="114">
        <v>59</v>
      </c>
      <c r="I34" s="102">
        <v>42</v>
      </c>
      <c r="J34" s="103">
        <v>44</v>
      </c>
      <c r="K34" s="114">
        <v>86</v>
      </c>
      <c r="L34" s="102">
        <v>52</v>
      </c>
      <c r="M34" s="103">
        <v>44</v>
      </c>
      <c r="N34" s="114">
        <v>96</v>
      </c>
      <c r="O34" s="102">
        <v>52</v>
      </c>
      <c r="P34" s="103">
        <v>37</v>
      </c>
      <c r="Q34" s="114">
        <v>89</v>
      </c>
      <c r="R34" s="102">
        <v>73</v>
      </c>
      <c r="S34" s="103">
        <v>69</v>
      </c>
      <c r="T34" s="114">
        <v>142</v>
      </c>
      <c r="U34" s="102">
        <v>55</v>
      </c>
      <c r="V34" s="103">
        <v>62</v>
      </c>
      <c r="W34" s="114">
        <v>117</v>
      </c>
      <c r="X34" s="102">
        <v>63</v>
      </c>
      <c r="Y34" s="103">
        <v>65</v>
      </c>
      <c r="Z34" s="114">
        <v>128</v>
      </c>
      <c r="AA34" s="102">
        <v>38</v>
      </c>
      <c r="AB34" s="103">
        <v>50</v>
      </c>
      <c r="AC34" s="114">
        <v>88</v>
      </c>
      <c r="AD34" s="102">
        <v>55</v>
      </c>
      <c r="AE34" s="103">
        <v>43</v>
      </c>
      <c r="AF34" s="114">
        <v>98</v>
      </c>
      <c r="AG34" s="102">
        <v>42</v>
      </c>
      <c r="AH34" s="103">
        <v>41</v>
      </c>
      <c r="AI34" s="114">
        <v>83</v>
      </c>
      <c r="AJ34" s="102">
        <v>46</v>
      </c>
      <c r="AK34" s="103">
        <v>32</v>
      </c>
      <c r="AL34" s="114">
        <v>78</v>
      </c>
      <c r="AM34" s="97">
        <v>587</v>
      </c>
      <c r="AN34" s="98">
        <v>540</v>
      </c>
      <c r="AO34" s="114">
        <v>1127</v>
      </c>
    </row>
    <row r="35" spans="2:41" x14ac:dyDescent="0.2">
      <c r="B35" s="137" t="s">
        <v>100</v>
      </c>
      <c r="C35" s="102">
        <v>11</v>
      </c>
      <c r="D35" s="103">
        <v>9</v>
      </c>
      <c r="E35" s="114">
        <v>20</v>
      </c>
      <c r="F35" s="102">
        <v>12</v>
      </c>
      <c r="G35" s="103">
        <v>8</v>
      </c>
      <c r="H35" s="114">
        <v>20</v>
      </c>
      <c r="I35" s="102">
        <v>14</v>
      </c>
      <c r="J35" s="103">
        <v>12</v>
      </c>
      <c r="K35" s="114">
        <v>26</v>
      </c>
      <c r="L35" s="102">
        <v>20</v>
      </c>
      <c r="M35" s="103">
        <v>8</v>
      </c>
      <c r="N35" s="114">
        <v>28</v>
      </c>
      <c r="O35" s="102">
        <v>14</v>
      </c>
      <c r="P35" s="103">
        <v>7</v>
      </c>
      <c r="Q35" s="114">
        <v>21</v>
      </c>
      <c r="R35" s="102">
        <v>21</v>
      </c>
      <c r="S35" s="103">
        <v>17</v>
      </c>
      <c r="T35" s="114">
        <v>38</v>
      </c>
      <c r="U35" s="102">
        <v>19</v>
      </c>
      <c r="V35" s="103">
        <v>18</v>
      </c>
      <c r="W35" s="114">
        <v>37</v>
      </c>
      <c r="X35" s="102">
        <v>18</v>
      </c>
      <c r="Y35" s="103">
        <v>12</v>
      </c>
      <c r="Z35" s="114">
        <v>30</v>
      </c>
      <c r="AA35" s="102">
        <v>15</v>
      </c>
      <c r="AB35" s="103">
        <v>13</v>
      </c>
      <c r="AC35" s="114">
        <v>28</v>
      </c>
      <c r="AD35" s="102">
        <v>18</v>
      </c>
      <c r="AE35" s="103">
        <v>19</v>
      </c>
      <c r="AF35" s="114">
        <v>37</v>
      </c>
      <c r="AG35" s="102">
        <v>10</v>
      </c>
      <c r="AH35" s="103">
        <v>18</v>
      </c>
      <c r="AI35" s="114">
        <v>28</v>
      </c>
      <c r="AJ35" s="102">
        <v>14</v>
      </c>
      <c r="AK35" s="103">
        <v>17</v>
      </c>
      <c r="AL35" s="114">
        <v>31</v>
      </c>
      <c r="AM35" s="97">
        <v>186</v>
      </c>
      <c r="AN35" s="98">
        <v>158</v>
      </c>
      <c r="AO35" s="114">
        <v>344</v>
      </c>
    </row>
    <row r="36" spans="2:41" x14ac:dyDescent="0.2">
      <c r="B36" s="137" t="s">
        <v>101</v>
      </c>
      <c r="C36" s="102">
        <v>28</v>
      </c>
      <c r="D36" s="103">
        <v>32</v>
      </c>
      <c r="E36" s="114">
        <v>60</v>
      </c>
      <c r="F36" s="102">
        <v>27</v>
      </c>
      <c r="G36" s="103">
        <v>25</v>
      </c>
      <c r="H36" s="114">
        <v>52</v>
      </c>
      <c r="I36" s="102">
        <v>36</v>
      </c>
      <c r="J36" s="103">
        <v>47</v>
      </c>
      <c r="K36" s="114">
        <v>83</v>
      </c>
      <c r="L36" s="102">
        <v>43</v>
      </c>
      <c r="M36" s="103">
        <v>51</v>
      </c>
      <c r="N36" s="114">
        <v>94</v>
      </c>
      <c r="O36" s="102">
        <v>34</v>
      </c>
      <c r="P36" s="103">
        <v>44</v>
      </c>
      <c r="Q36" s="114">
        <v>78</v>
      </c>
      <c r="R36" s="102">
        <v>54</v>
      </c>
      <c r="S36" s="103">
        <v>81</v>
      </c>
      <c r="T36" s="114">
        <v>135</v>
      </c>
      <c r="U36" s="102">
        <v>50</v>
      </c>
      <c r="V36" s="103">
        <v>67</v>
      </c>
      <c r="W36" s="114">
        <v>117</v>
      </c>
      <c r="X36" s="102">
        <v>48</v>
      </c>
      <c r="Y36" s="103">
        <v>63</v>
      </c>
      <c r="Z36" s="114">
        <v>111</v>
      </c>
      <c r="AA36" s="102">
        <v>32</v>
      </c>
      <c r="AB36" s="103">
        <v>52</v>
      </c>
      <c r="AC36" s="114">
        <v>84</v>
      </c>
      <c r="AD36" s="102">
        <v>49</v>
      </c>
      <c r="AE36" s="103">
        <v>48</v>
      </c>
      <c r="AF36" s="114">
        <v>97</v>
      </c>
      <c r="AG36" s="102">
        <v>33</v>
      </c>
      <c r="AH36" s="103">
        <v>61</v>
      </c>
      <c r="AI36" s="114">
        <v>94</v>
      </c>
      <c r="AJ36" s="102">
        <v>45</v>
      </c>
      <c r="AK36" s="103">
        <v>30</v>
      </c>
      <c r="AL36" s="114">
        <v>75</v>
      </c>
      <c r="AM36" s="97">
        <v>479</v>
      </c>
      <c r="AN36" s="98">
        <v>601</v>
      </c>
      <c r="AO36" s="114">
        <v>1080</v>
      </c>
    </row>
    <row r="37" spans="2:41" x14ac:dyDescent="0.2">
      <c r="B37" s="137" t="s">
        <v>102</v>
      </c>
      <c r="C37" s="102">
        <v>0</v>
      </c>
      <c r="D37" s="103">
        <v>0</v>
      </c>
      <c r="E37" s="114">
        <v>0</v>
      </c>
      <c r="F37" s="102">
        <v>0</v>
      </c>
      <c r="G37" s="103">
        <v>1</v>
      </c>
      <c r="H37" s="114">
        <v>1</v>
      </c>
      <c r="I37" s="102">
        <v>4</v>
      </c>
      <c r="J37" s="103">
        <v>4</v>
      </c>
      <c r="K37" s="114">
        <v>8</v>
      </c>
      <c r="L37" s="102">
        <v>1</v>
      </c>
      <c r="M37" s="103">
        <v>3</v>
      </c>
      <c r="N37" s="114">
        <v>4</v>
      </c>
      <c r="O37" s="102">
        <v>2</v>
      </c>
      <c r="P37" s="103">
        <v>4</v>
      </c>
      <c r="Q37" s="114">
        <v>6</v>
      </c>
      <c r="R37" s="102">
        <v>6</v>
      </c>
      <c r="S37" s="103">
        <v>16</v>
      </c>
      <c r="T37" s="114">
        <v>22</v>
      </c>
      <c r="U37" s="102">
        <v>5</v>
      </c>
      <c r="V37" s="103">
        <v>5</v>
      </c>
      <c r="W37" s="114">
        <v>10</v>
      </c>
      <c r="X37" s="102">
        <v>0</v>
      </c>
      <c r="Y37" s="103">
        <v>9</v>
      </c>
      <c r="Z37" s="114">
        <v>9</v>
      </c>
      <c r="AA37" s="102">
        <v>4</v>
      </c>
      <c r="AB37" s="103">
        <v>6</v>
      </c>
      <c r="AC37" s="114">
        <v>10</v>
      </c>
      <c r="AD37" s="102">
        <v>1</v>
      </c>
      <c r="AE37" s="103">
        <v>6</v>
      </c>
      <c r="AF37" s="114">
        <v>7</v>
      </c>
      <c r="AG37" s="102">
        <v>2</v>
      </c>
      <c r="AH37" s="103">
        <v>7</v>
      </c>
      <c r="AI37" s="114">
        <v>9</v>
      </c>
      <c r="AJ37" s="102">
        <v>2</v>
      </c>
      <c r="AK37" s="103">
        <v>10</v>
      </c>
      <c r="AL37" s="114">
        <v>12</v>
      </c>
      <c r="AM37" s="97">
        <v>27</v>
      </c>
      <c r="AN37" s="98">
        <v>71</v>
      </c>
      <c r="AO37" s="114">
        <v>98</v>
      </c>
    </row>
    <row r="38" spans="2:41" x14ac:dyDescent="0.2">
      <c r="B38" s="137" t="s">
        <v>103</v>
      </c>
      <c r="C38" s="102">
        <v>10</v>
      </c>
      <c r="D38" s="103">
        <v>8</v>
      </c>
      <c r="E38" s="114">
        <v>18</v>
      </c>
      <c r="F38" s="102">
        <v>3</v>
      </c>
      <c r="G38" s="103">
        <v>6</v>
      </c>
      <c r="H38" s="114">
        <v>9</v>
      </c>
      <c r="I38" s="102">
        <v>7</v>
      </c>
      <c r="J38" s="103">
        <v>6</v>
      </c>
      <c r="K38" s="114">
        <v>13</v>
      </c>
      <c r="L38" s="102">
        <v>15</v>
      </c>
      <c r="M38" s="103">
        <v>12</v>
      </c>
      <c r="N38" s="114">
        <v>27</v>
      </c>
      <c r="O38" s="102">
        <v>15</v>
      </c>
      <c r="P38" s="103">
        <v>14</v>
      </c>
      <c r="Q38" s="114">
        <v>29</v>
      </c>
      <c r="R38" s="102">
        <v>45</v>
      </c>
      <c r="S38" s="103">
        <v>57</v>
      </c>
      <c r="T38" s="114">
        <v>102</v>
      </c>
      <c r="U38" s="102">
        <v>27</v>
      </c>
      <c r="V38" s="103">
        <v>40</v>
      </c>
      <c r="W38" s="114">
        <v>67</v>
      </c>
      <c r="X38" s="102">
        <v>17</v>
      </c>
      <c r="Y38" s="103">
        <v>30</v>
      </c>
      <c r="Z38" s="114">
        <v>47</v>
      </c>
      <c r="AA38" s="102">
        <v>7</v>
      </c>
      <c r="AB38" s="103">
        <v>17</v>
      </c>
      <c r="AC38" s="114">
        <v>24</v>
      </c>
      <c r="AD38" s="102">
        <v>5</v>
      </c>
      <c r="AE38" s="103">
        <v>12</v>
      </c>
      <c r="AF38" s="114">
        <v>17</v>
      </c>
      <c r="AG38" s="102">
        <v>6</v>
      </c>
      <c r="AH38" s="103">
        <v>14</v>
      </c>
      <c r="AI38" s="114">
        <v>20</v>
      </c>
      <c r="AJ38" s="102">
        <v>16</v>
      </c>
      <c r="AK38" s="103">
        <v>11</v>
      </c>
      <c r="AL38" s="114">
        <v>27</v>
      </c>
      <c r="AM38" s="97">
        <v>173</v>
      </c>
      <c r="AN38" s="98">
        <v>227</v>
      </c>
      <c r="AO38" s="114">
        <v>400</v>
      </c>
    </row>
    <row r="39" spans="2:41" x14ac:dyDescent="0.2">
      <c r="B39" s="137" t="s">
        <v>104</v>
      </c>
      <c r="C39" s="102">
        <v>1376</v>
      </c>
      <c r="D39" s="103">
        <v>1486</v>
      </c>
      <c r="E39" s="114">
        <v>2862</v>
      </c>
      <c r="F39" s="102">
        <v>1272</v>
      </c>
      <c r="G39" s="103">
        <v>1156</v>
      </c>
      <c r="H39" s="114">
        <v>2428</v>
      </c>
      <c r="I39" s="102">
        <v>1863</v>
      </c>
      <c r="J39" s="103">
        <v>1933</v>
      </c>
      <c r="K39" s="114">
        <v>3796</v>
      </c>
      <c r="L39" s="102">
        <v>1626</v>
      </c>
      <c r="M39" s="103">
        <v>1647</v>
      </c>
      <c r="N39" s="114">
        <v>3273</v>
      </c>
      <c r="O39" s="102">
        <v>1746</v>
      </c>
      <c r="P39" s="103">
        <v>1838</v>
      </c>
      <c r="Q39" s="114">
        <v>3584</v>
      </c>
      <c r="R39" s="102">
        <v>1713</v>
      </c>
      <c r="S39" s="103">
        <v>1708</v>
      </c>
      <c r="T39" s="114">
        <v>3421</v>
      </c>
      <c r="U39" s="102">
        <v>1580</v>
      </c>
      <c r="V39" s="103">
        <v>1500</v>
      </c>
      <c r="W39" s="114">
        <v>3080</v>
      </c>
      <c r="X39" s="102">
        <v>1670</v>
      </c>
      <c r="Y39" s="103">
        <v>1707</v>
      </c>
      <c r="Z39" s="114">
        <v>3377</v>
      </c>
      <c r="AA39" s="102">
        <v>1429</v>
      </c>
      <c r="AB39" s="103">
        <v>1499</v>
      </c>
      <c r="AC39" s="114">
        <v>2928</v>
      </c>
      <c r="AD39" s="102">
        <v>1470</v>
      </c>
      <c r="AE39" s="103">
        <v>1508</v>
      </c>
      <c r="AF39" s="114">
        <v>2978</v>
      </c>
      <c r="AG39" s="102">
        <v>1574</v>
      </c>
      <c r="AH39" s="103">
        <v>1510</v>
      </c>
      <c r="AI39" s="114">
        <v>3084</v>
      </c>
      <c r="AJ39" s="102">
        <v>1532</v>
      </c>
      <c r="AK39" s="103">
        <v>1477</v>
      </c>
      <c r="AL39" s="114">
        <v>3009</v>
      </c>
      <c r="AM39" s="97">
        <v>18851</v>
      </c>
      <c r="AN39" s="98">
        <v>18969</v>
      </c>
      <c r="AO39" s="114">
        <v>37820</v>
      </c>
    </row>
    <row r="40" spans="2:41" ht="15" x14ac:dyDescent="0.25">
      <c r="B40" s="138" t="s">
        <v>129</v>
      </c>
      <c r="C40" s="106">
        <v>1851</v>
      </c>
      <c r="D40" s="107">
        <v>1910</v>
      </c>
      <c r="E40" s="114">
        <v>3761</v>
      </c>
      <c r="F40" s="106">
        <v>1689</v>
      </c>
      <c r="G40" s="107">
        <v>1501</v>
      </c>
      <c r="H40" s="114">
        <v>3190</v>
      </c>
      <c r="I40" s="106">
        <v>2416</v>
      </c>
      <c r="J40" s="107">
        <v>2516</v>
      </c>
      <c r="K40" s="114">
        <v>4932</v>
      </c>
      <c r="L40" s="106">
        <v>2219</v>
      </c>
      <c r="M40" s="107">
        <v>2219</v>
      </c>
      <c r="N40" s="114">
        <v>4438</v>
      </c>
      <c r="O40" s="106">
        <v>2290</v>
      </c>
      <c r="P40" s="107">
        <v>2406</v>
      </c>
      <c r="Q40" s="114">
        <v>4696</v>
      </c>
      <c r="R40" s="106">
        <v>2440</v>
      </c>
      <c r="S40" s="107">
        <v>2599</v>
      </c>
      <c r="T40" s="114">
        <v>5039</v>
      </c>
      <c r="U40" s="106">
        <v>2250</v>
      </c>
      <c r="V40" s="107">
        <v>2262</v>
      </c>
      <c r="W40" s="114">
        <v>4512</v>
      </c>
      <c r="X40" s="106">
        <v>2357</v>
      </c>
      <c r="Y40" s="107">
        <v>2549</v>
      </c>
      <c r="Z40" s="114">
        <v>4906</v>
      </c>
      <c r="AA40" s="106">
        <v>2001</v>
      </c>
      <c r="AB40" s="107">
        <v>2167</v>
      </c>
      <c r="AC40" s="114">
        <v>4168</v>
      </c>
      <c r="AD40" s="106">
        <v>2037</v>
      </c>
      <c r="AE40" s="107">
        <v>2192</v>
      </c>
      <c r="AF40" s="114">
        <v>4229</v>
      </c>
      <c r="AG40" s="106">
        <v>2175</v>
      </c>
      <c r="AH40" s="107">
        <v>2231</v>
      </c>
      <c r="AI40" s="114">
        <v>4406</v>
      </c>
      <c r="AJ40" s="106">
        <v>2156</v>
      </c>
      <c r="AK40" s="107">
        <v>2196</v>
      </c>
      <c r="AL40" s="114">
        <v>4352</v>
      </c>
      <c r="AM40" s="106">
        <v>25881</v>
      </c>
      <c r="AN40" s="107">
        <v>26748</v>
      </c>
      <c r="AO40" s="119">
        <v>52629</v>
      </c>
    </row>
    <row r="41" spans="2:41" ht="23.25" customHeight="1" x14ac:dyDescent="0.2">
      <c r="B41" s="165" t="s">
        <v>130</v>
      </c>
      <c r="C41" s="166"/>
      <c r="D41" s="167"/>
      <c r="E41" s="169"/>
      <c r="F41" s="166"/>
      <c r="G41" s="167"/>
      <c r="H41" s="169"/>
      <c r="I41" s="166"/>
      <c r="J41" s="167"/>
      <c r="K41" s="169"/>
      <c r="L41" s="166"/>
      <c r="M41" s="167"/>
      <c r="N41" s="169"/>
      <c r="O41" s="166"/>
      <c r="P41" s="167"/>
      <c r="Q41" s="169"/>
      <c r="R41" s="166"/>
      <c r="S41" s="167"/>
      <c r="T41" s="169"/>
      <c r="U41" s="166"/>
      <c r="V41" s="167"/>
      <c r="W41" s="169"/>
      <c r="X41" s="166"/>
      <c r="Y41" s="167"/>
      <c r="Z41" s="169"/>
      <c r="AA41" s="166"/>
      <c r="AB41" s="167"/>
      <c r="AC41" s="169"/>
      <c r="AD41" s="166"/>
      <c r="AE41" s="167"/>
      <c r="AF41" s="169"/>
      <c r="AG41" s="166"/>
      <c r="AH41" s="167"/>
      <c r="AI41" s="169"/>
      <c r="AJ41" s="166"/>
      <c r="AK41" s="167"/>
      <c r="AL41" s="169"/>
      <c r="AM41" s="166"/>
      <c r="AN41" s="167"/>
      <c r="AO41" s="169"/>
    </row>
    <row r="42" spans="2:41" x14ac:dyDescent="0.2">
      <c r="B42" s="136" t="s">
        <v>90</v>
      </c>
      <c r="C42" s="97">
        <v>110</v>
      </c>
      <c r="D42" s="98">
        <v>27</v>
      </c>
      <c r="E42" s="114">
        <v>137</v>
      </c>
      <c r="F42" s="97">
        <v>51</v>
      </c>
      <c r="G42" s="98">
        <v>20</v>
      </c>
      <c r="H42" s="114">
        <v>71</v>
      </c>
      <c r="I42" s="97">
        <v>67</v>
      </c>
      <c r="J42" s="98">
        <v>59</v>
      </c>
      <c r="K42" s="114">
        <v>126</v>
      </c>
      <c r="L42" s="97">
        <v>72</v>
      </c>
      <c r="M42" s="98">
        <v>51</v>
      </c>
      <c r="N42" s="114">
        <v>123</v>
      </c>
      <c r="O42" s="97">
        <v>64</v>
      </c>
      <c r="P42" s="98">
        <v>59</v>
      </c>
      <c r="Q42" s="114">
        <v>123</v>
      </c>
      <c r="R42" s="97">
        <v>121</v>
      </c>
      <c r="S42" s="98">
        <v>79</v>
      </c>
      <c r="T42" s="114">
        <v>200</v>
      </c>
      <c r="U42" s="97">
        <v>97</v>
      </c>
      <c r="V42" s="98">
        <v>63</v>
      </c>
      <c r="W42" s="114">
        <v>160</v>
      </c>
      <c r="X42" s="97">
        <v>89</v>
      </c>
      <c r="Y42" s="98">
        <v>58</v>
      </c>
      <c r="Z42" s="114">
        <v>147</v>
      </c>
      <c r="AA42" s="97">
        <v>73</v>
      </c>
      <c r="AB42" s="98">
        <v>47</v>
      </c>
      <c r="AC42" s="114">
        <v>120</v>
      </c>
      <c r="AD42" s="97">
        <v>85</v>
      </c>
      <c r="AE42" s="98">
        <v>67</v>
      </c>
      <c r="AF42" s="114">
        <v>152</v>
      </c>
      <c r="AG42" s="97">
        <v>79</v>
      </c>
      <c r="AH42" s="98">
        <v>74</v>
      </c>
      <c r="AI42" s="114">
        <v>153</v>
      </c>
      <c r="AJ42" s="97">
        <v>103</v>
      </c>
      <c r="AK42" s="98">
        <v>54</v>
      </c>
      <c r="AL42" s="114">
        <v>157</v>
      </c>
      <c r="AM42" s="97">
        <v>1011</v>
      </c>
      <c r="AN42" s="98">
        <v>658</v>
      </c>
      <c r="AO42" s="114">
        <v>1669</v>
      </c>
    </row>
    <row r="43" spans="2:41" x14ac:dyDescent="0.2">
      <c r="B43" s="137" t="s">
        <v>91</v>
      </c>
      <c r="C43" s="102">
        <v>98</v>
      </c>
      <c r="D43" s="103">
        <v>51</v>
      </c>
      <c r="E43" s="114">
        <v>149</v>
      </c>
      <c r="F43" s="102">
        <v>84</v>
      </c>
      <c r="G43" s="103">
        <v>45</v>
      </c>
      <c r="H43" s="114">
        <v>129</v>
      </c>
      <c r="I43" s="102">
        <v>88</v>
      </c>
      <c r="J43" s="103">
        <v>55</v>
      </c>
      <c r="K43" s="114">
        <v>143</v>
      </c>
      <c r="L43" s="102">
        <v>100</v>
      </c>
      <c r="M43" s="103">
        <v>61</v>
      </c>
      <c r="N43" s="114">
        <v>161</v>
      </c>
      <c r="O43" s="102">
        <v>67</v>
      </c>
      <c r="P43" s="103">
        <v>54</v>
      </c>
      <c r="Q43" s="114">
        <v>121</v>
      </c>
      <c r="R43" s="102">
        <v>139</v>
      </c>
      <c r="S43" s="103">
        <v>72</v>
      </c>
      <c r="T43" s="114">
        <v>211</v>
      </c>
      <c r="U43" s="102">
        <v>105</v>
      </c>
      <c r="V43" s="103">
        <v>63</v>
      </c>
      <c r="W43" s="114">
        <v>168</v>
      </c>
      <c r="X43" s="102">
        <v>104</v>
      </c>
      <c r="Y43" s="103">
        <v>77</v>
      </c>
      <c r="Z43" s="114">
        <v>181</v>
      </c>
      <c r="AA43" s="102">
        <v>111</v>
      </c>
      <c r="AB43" s="103">
        <v>76</v>
      </c>
      <c r="AC43" s="114">
        <v>187</v>
      </c>
      <c r="AD43" s="102">
        <v>140</v>
      </c>
      <c r="AE43" s="103">
        <v>95</v>
      </c>
      <c r="AF43" s="114">
        <v>235</v>
      </c>
      <c r="AG43" s="102">
        <v>150</v>
      </c>
      <c r="AH43" s="103">
        <v>86</v>
      </c>
      <c r="AI43" s="114">
        <v>236</v>
      </c>
      <c r="AJ43" s="102">
        <v>100</v>
      </c>
      <c r="AK43" s="103">
        <v>62</v>
      </c>
      <c r="AL43" s="114">
        <v>162</v>
      </c>
      <c r="AM43" s="97">
        <v>1286</v>
      </c>
      <c r="AN43" s="98">
        <v>797</v>
      </c>
      <c r="AO43" s="114">
        <v>2083</v>
      </c>
    </row>
    <row r="44" spans="2:41" x14ac:dyDescent="0.2">
      <c r="B44" s="137" t="s">
        <v>92</v>
      </c>
      <c r="C44" s="102">
        <v>120</v>
      </c>
      <c r="D44" s="103">
        <v>55</v>
      </c>
      <c r="E44" s="114">
        <v>175</v>
      </c>
      <c r="F44" s="102">
        <v>148</v>
      </c>
      <c r="G44" s="103">
        <v>65</v>
      </c>
      <c r="H44" s="114">
        <v>213</v>
      </c>
      <c r="I44" s="102">
        <v>178</v>
      </c>
      <c r="J44" s="103">
        <v>153</v>
      </c>
      <c r="K44" s="114">
        <v>331</v>
      </c>
      <c r="L44" s="102">
        <v>174</v>
      </c>
      <c r="M44" s="103">
        <v>173</v>
      </c>
      <c r="N44" s="114">
        <v>347</v>
      </c>
      <c r="O44" s="102">
        <v>160</v>
      </c>
      <c r="P44" s="103">
        <v>106</v>
      </c>
      <c r="Q44" s="114">
        <v>266</v>
      </c>
      <c r="R44" s="102">
        <v>250</v>
      </c>
      <c r="S44" s="103">
        <v>213</v>
      </c>
      <c r="T44" s="114">
        <v>463</v>
      </c>
      <c r="U44" s="102">
        <v>229</v>
      </c>
      <c r="V44" s="103">
        <v>163</v>
      </c>
      <c r="W44" s="114">
        <v>392</v>
      </c>
      <c r="X44" s="102">
        <v>235</v>
      </c>
      <c r="Y44" s="103">
        <v>187</v>
      </c>
      <c r="Z44" s="114">
        <v>422</v>
      </c>
      <c r="AA44" s="102">
        <v>190</v>
      </c>
      <c r="AB44" s="103">
        <v>207</v>
      </c>
      <c r="AC44" s="114">
        <v>397</v>
      </c>
      <c r="AD44" s="102">
        <v>230</v>
      </c>
      <c r="AE44" s="103">
        <v>197</v>
      </c>
      <c r="AF44" s="114">
        <v>427</v>
      </c>
      <c r="AG44" s="102">
        <v>209</v>
      </c>
      <c r="AH44" s="103">
        <v>183</v>
      </c>
      <c r="AI44" s="114">
        <v>392</v>
      </c>
      <c r="AJ44" s="102">
        <v>183</v>
      </c>
      <c r="AK44" s="103">
        <v>153</v>
      </c>
      <c r="AL44" s="114">
        <v>336</v>
      </c>
      <c r="AM44" s="97">
        <v>2306</v>
      </c>
      <c r="AN44" s="98">
        <v>1855</v>
      </c>
      <c r="AO44" s="114">
        <v>4161</v>
      </c>
    </row>
    <row r="45" spans="2:41" x14ac:dyDescent="0.2">
      <c r="B45" s="137" t="s">
        <v>93</v>
      </c>
      <c r="C45" s="102">
        <v>78</v>
      </c>
      <c r="D45" s="103">
        <v>42</v>
      </c>
      <c r="E45" s="114">
        <v>120</v>
      </c>
      <c r="F45" s="102">
        <v>77</v>
      </c>
      <c r="G45" s="103">
        <v>35</v>
      </c>
      <c r="H45" s="114">
        <v>112</v>
      </c>
      <c r="I45" s="102">
        <v>61</v>
      </c>
      <c r="J45" s="103">
        <v>44</v>
      </c>
      <c r="K45" s="114">
        <v>105</v>
      </c>
      <c r="L45" s="102">
        <v>44</v>
      </c>
      <c r="M45" s="103">
        <v>33</v>
      </c>
      <c r="N45" s="114">
        <v>77</v>
      </c>
      <c r="O45" s="102">
        <v>49</v>
      </c>
      <c r="P45" s="103">
        <v>41</v>
      </c>
      <c r="Q45" s="114">
        <v>90</v>
      </c>
      <c r="R45" s="102">
        <v>110</v>
      </c>
      <c r="S45" s="103">
        <v>84</v>
      </c>
      <c r="T45" s="114">
        <v>194</v>
      </c>
      <c r="U45" s="102">
        <v>100</v>
      </c>
      <c r="V45" s="103">
        <v>87</v>
      </c>
      <c r="W45" s="114">
        <v>187</v>
      </c>
      <c r="X45" s="102">
        <v>98</v>
      </c>
      <c r="Y45" s="103">
        <v>91</v>
      </c>
      <c r="Z45" s="114">
        <v>189</v>
      </c>
      <c r="AA45" s="102">
        <v>96</v>
      </c>
      <c r="AB45" s="103">
        <v>93</v>
      </c>
      <c r="AC45" s="114">
        <v>189</v>
      </c>
      <c r="AD45" s="102">
        <v>103</v>
      </c>
      <c r="AE45" s="103">
        <v>82</v>
      </c>
      <c r="AF45" s="114">
        <v>185</v>
      </c>
      <c r="AG45" s="102">
        <v>103</v>
      </c>
      <c r="AH45" s="103">
        <v>80</v>
      </c>
      <c r="AI45" s="114">
        <v>183</v>
      </c>
      <c r="AJ45" s="102">
        <v>91</v>
      </c>
      <c r="AK45" s="103">
        <v>69</v>
      </c>
      <c r="AL45" s="114">
        <v>160</v>
      </c>
      <c r="AM45" s="97">
        <v>1010</v>
      </c>
      <c r="AN45" s="98">
        <v>781</v>
      </c>
      <c r="AO45" s="114">
        <v>1791</v>
      </c>
    </row>
    <row r="46" spans="2:41" x14ac:dyDescent="0.2">
      <c r="B46" s="137" t="s">
        <v>94</v>
      </c>
      <c r="C46" s="102">
        <v>178</v>
      </c>
      <c r="D46" s="103">
        <v>76</v>
      </c>
      <c r="E46" s="114">
        <v>254</v>
      </c>
      <c r="F46" s="102">
        <v>184</v>
      </c>
      <c r="G46" s="103">
        <v>68</v>
      </c>
      <c r="H46" s="114">
        <v>252</v>
      </c>
      <c r="I46" s="102">
        <v>158</v>
      </c>
      <c r="J46" s="103">
        <v>112</v>
      </c>
      <c r="K46" s="114">
        <v>270</v>
      </c>
      <c r="L46" s="102">
        <v>159</v>
      </c>
      <c r="M46" s="103">
        <v>93</v>
      </c>
      <c r="N46" s="114">
        <v>252</v>
      </c>
      <c r="O46" s="102">
        <v>193</v>
      </c>
      <c r="P46" s="103">
        <v>102</v>
      </c>
      <c r="Q46" s="114">
        <v>295</v>
      </c>
      <c r="R46" s="102">
        <v>276</v>
      </c>
      <c r="S46" s="103">
        <v>162</v>
      </c>
      <c r="T46" s="114">
        <v>438</v>
      </c>
      <c r="U46" s="102">
        <v>226</v>
      </c>
      <c r="V46" s="103">
        <v>137</v>
      </c>
      <c r="W46" s="114">
        <v>363</v>
      </c>
      <c r="X46" s="102">
        <v>253</v>
      </c>
      <c r="Y46" s="103">
        <v>181</v>
      </c>
      <c r="Z46" s="114">
        <v>434</v>
      </c>
      <c r="AA46" s="102">
        <v>236</v>
      </c>
      <c r="AB46" s="103">
        <v>155</v>
      </c>
      <c r="AC46" s="114">
        <v>391</v>
      </c>
      <c r="AD46" s="102">
        <v>198</v>
      </c>
      <c r="AE46" s="103">
        <v>135</v>
      </c>
      <c r="AF46" s="114">
        <v>333</v>
      </c>
      <c r="AG46" s="102">
        <v>206</v>
      </c>
      <c r="AH46" s="103">
        <v>162</v>
      </c>
      <c r="AI46" s="114">
        <v>368</v>
      </c>
      <c r="AJ46" s="102">
        <v>213</v>
      </c>
      <c r="AK46" s="103">
        <v>126</v>
      </c>
      <c r="AL46" s="114">
        <v>339</v>
      </c>
      <c r="AM46" s="97">
        <v>2480</v>
      </c>
      <c r="AN46" s="98">
        <v>1509</v>
      </c>
      <c r="AO46" s="114">
        <v>3989</v>
      </c>
    </row>
    <row r="47" spans="2:41" x14ac:dyDescent="0.2">
      <c r="B47" s="137" t="s">
        <v>95</v>
      </c>
      <c r="C47" s="102">
        <v>918</v>
      </c>
      <c r="D47" s="103">
        <v>488</v>
      </c>
      <c r="E47" s="114">
        <v>1406</v>
      </c>
      <c r="F47" s="102">
        <v>875</v>
      </c>
      <c r="G47" s="103">
        <v>420</v>
      </c>
      <c r="H47" s="114">
        <v>1295</v>
      </c>
      <c r="I47" s="102">
        <v>1104</v>
      </c>
      <c r="J47" s="103">
        <v>607</v>
      </c>
      <c r="K47" s="114">
        <v>1711</v>
      </c>
      <c r="L47" s="102">
        <v>1018</v>
      </c>
      <c r="M47" s="103">
        <v>592</v>
      </c>
      <c r="N47" s="114">
        <v>1610</v>
      </c>
      <c r="O47" s="102">
        <v>998</v>
      </c>
      <c r="P47" s="103">
        <v>536</v>
      </c>
      <c r="Q47" s="114">
        <v>1534</v>
      </c>
      <c r="R47" s="102">
        <v>1128</v>
      </c>
      <c r="S47" s="103">
        <v>683</v>
      </c>
      <c r="T47" s="114">
        <v>1811</v>
      </c>
      <c r="U47" s="102">
        <v>1042</v>
      </c>
      <c r="V47" s="103">
        <v>611</v>
      </c>
      <c r="W47" s="114">
        <v>1653</v>
      </c>
      <c r="X47" s="102">
        <v>1141</v>
      </c>
      <c r="Y47" s="103">
        <v>681</v>
      </c>
      <c r="Z47" s="114">
        <v>1822</v>
      </c>
      <c r="AA47" s="102">
        <v>1138</v>
      </c>
      <c r="AB47" s="103">
        <v>654</v>
      </c>
      <c r="AC47" s="114">
        <v>1792</v>
      </c>
      <c r="AD47" s="102">
        <v>1116</v>
      </c>
      <c r="AE47" s="103">
        <v>656</v>
      </c>
      <c r="AF47" s="114">
        <v>1772</v>
      </c>
      <c r="AG47" s="102">
        <v>1320</v>
      </c>
      <c r="AH47" s="103">
        <v>777</v>
      </c>
      <c r="AI47" s="114">
        <v>2097</v>
      </c>
      <c r="AJ47" s="102">
        <v>1203</v>
      </c>
      <c r="AK47" s="103">
        <v>770</v>
      </c>
      <c r="AL47" s="114">
        <v>1973</v>
      </c>
      <c r="AM47" s="97">
        <v>13001</v>
      </c>
      <c r="AN47" s="98">
        <v>7475</v>
      </c>
      <c r="AO47" s="114">
        <v>20476</v>
      </c>
    </row>
    <row r="48" spans="2:41" x14ac:dyDescent="0.2">
      <c r="B48" s="137" t="s">
        <v>96</v>
      </c>
      <c r="C48" s="102">
        <v>557</v>
      </c>
      <c r="D48" s="103">
        <v>291</v>
      </c>
      <c r="E48" s="114">
        <v>848</v>
      </c>
      <c r="F48" s="102">
        <v>513</v>
      </c>
      <c r="G48" s="103">
        <v>277</v>
      </c>
      <c r="H48" s="114">
        <v>790</v>
      </c>
      <c r="I48" s="102">
        <v>567</v>
      </c>
      <c r="J48" s="103">
        <v>325</v>
      </c>
      <c r="K48" s="114">
        <v>892</v>
      </c>
      <c r="L48" s="102">
        <v>531</v>
      </c>
      <c r="M48" s="103">
        <v>253</v>
      </c>
      <c r="N48" s="114">
        <v>784</v>
      </c>
      <c r="O48" s="102">
        <v>464</v>
      </c>
      <c r="P48" s="103">
        <v>194</v>
      </c>
      <c r="Q48" s="114">
        <v>658</v>
      </c>
      <c r="R48" s="102">
        <v>553</v>
      </c>
      <c r="S48" s="103">
        <v>299</v>
      </c>
      <c r="T48" s="114">
        <v>852</v>
      </c>
      <c r="U48" s="102">
        <v>591</v>
      </c>
      <c r="V48" s="103">
        <v>240</v>
      </c>
      <c r="W48" s="114">
        <v>831</v>
      </c>
      <c r="X48" s="102">
        <v>538</v>
      </c>
      <c r="Y48" s="103">
        <v>315</v>
      </c>
      <c r="Z48" s="114">
        <v>853</v>
      </c>
      <c r="AA48" s="102">
        <v>515</v>
      </c>
      <c r="AB48" s="103">
        <v>290</v>
      </c>
      <c r="AC48" s="114">
        <v>805</v>
      </c>
      <c r="AD48" s="102">
        <v>429</v>
      </c>
      <c r="AE48" s="103">
        <v>244</v>
      </c>
      <c r="AF48" s="114">
        <v>673</v>
      </c>
      <c r="AG48" s="102">
        <v>539</v>
      </c>
      <c r="AH48" s="103">
        <v>294</v>
      </c>
      <c r="AI48" s="114">
        <v>833</v>
      </c>
      <c r="AJ48" s="102">
        <v>598</v>
      </c>
      <c r="AK48" s="103">
        <v>373</v>
      </c>
      <c r="AL48" s="114">
        <v>971</v>
      </c>
      <c r="AM48" s="97">
        <v>6395</v>
      </c>
      <c r="AN48" s="98">
        <v>3395</v>
      </c>
      <c r="AO48" s="114">
        <v>9790</v>
      </c>
    </row>
    <row r="49" spans="2:45" x14ac:dyDescent="0.2">
      <c r="B49" s="137" t="s">
        <v>97</v>
      </c>
      <c r="C49" s="102">
        <v>440</v>
      </c>
      <c r="D49" s="103">
        <v>155</v>
      </c>
      <c r="E49" s="114">
        <v>595</v>
      </c>
      <c r="F49" s="102">
        <v>457</v>
      </c>
      <c r="G49" s="103">
        <v>172</v>
      </c>
      <c r="H49" s="114">
        <v>629</v>
      </c>
      <c r="I49" s="102">
        <v>540</v>
      </c>
      <c r="J49" s="103">
        <v>271</v>
      </c>
      <c r="K49" s="114">
        <v>811</v>
      </c>
      <c r="L49" s="102">
        <v>504</v>
      </c>
      <c r="M49" s="103">
        <v>222</v>
      </c>
      <c r="N49" s="114">
        <v>726</v>
      </c>
      <c r="O49" s="102">
        <v>441</v>
      </c>
      <c r="P49" s="103">
        <v>231</v>
      </c>
      <c r="Q49" s="114">
        <v>672</v>
      </c>
      <c r="R49" s="102">
        <v>556</v>
      </c>
      <c r="S49" s="103">
        <v>288</v>
      </c>
      <c r="T49" s="114">
        <v>844</v>
      </c>
      <c r="U49" s="102">
        <v>584</v>
      </c>
      <c r="V49" s="103">
        <v>269</v>
      </c>
      <c r="W49" s="114">
        <v>853</v>
      </c>
      <c r="X49" s="102">
        <v>543</v>
      </c>
      <c r="Y49" s="103">
        <v>293</v>
      </c>
      <c r="Z49" s="114">
        <v>836</v>
      </c>
      <c r="AA49" s="102">
        <v>490</v>
      </c>
      <c r="AB49" s="103">
        <v>209</v>
      </c>
      <c r="AC49" s="114">
        <v>699</v>
      </c>
      <c r="AD49" s="102">
        <v>407</v>
      </c>
      <c r="AE49" s="103">
        <v>211</v>
      </c>
      <c r="AF49" s="114">
        <v>618</v>
      </c>
      <c r="AG49" s="102">
        <v>483</v>
      </c>
      <c r="AH49" s="103">
        <v>271</v>
      </c>
      <c r="AI49" s="114">
        <v>754</v>
      </c>
      <c r="AJ49" s="102">
        <v>504</v>
      </c>
      <c r="AK49" s="103">
        <v>298</v>
      </c>
      <c r="AL49" s="114">
        <v>802</v>
      </c>
      <c r="AM49" s="97">
        <v>5949</v>
      </c>
      <c r="AN49" s="98">
        <v>2890</v>
      </c>
      <c r="AO49" s="114">
        <v>8839</v>
      </c>
    </row>
    <row r="50" spans="2:45" x14ac:dyDescent="0.2">
      <c r="B50" s="137" t="s">
        <v>98</v>
      </c>
      <c r="C50" s="102">
        <v>688</v>
      </c>
      <c r="D50" s="103">
        <v>265</v>
      </c>
      <c r="E50" s="114">
        <v>953</v>
      </c>
      <c r="F50" s="102">
        <v>679</v>
      </c>
      <c r="G50" s="103">
        <v>203</v>
      </c>
      <c r="H50" s="114">
        <v>882</v>
      </c>
      <c r="I50" s="102">
        <v>828</v>
      </c>
      <c r="J50" s="103">
        <v>381</v>
      </c>
      <c r="K50" s="114">
        <v>1209</v>
      </c>
      <c r="L50" s="102">
        <v>796</v>
      </c>
      <c r="M50" s="103">
        <v>346</v>
      </c>
      <c r="N50" s="114">
        <v>1142</v>
      </c>
      <c r="O50" s="102">
        <v>746</v>
      </c>
      <c r="P50" s="103">
        <v>307</v>
      </c>
      <c r="Q50" s="114">
        <v>1053</v>
      </c>
      <c r="R50" s="102">
        <v>780</v>
      </c>
      <c r="S50" s="103">
        <v>394</v>
      </c>
      <c r="T50" s="114">
        <v>1174</v>
      </c>
      <c r="U50" s="102">
        <v>758</v>
      </c>
      <c r="V50" s="103">
        <v>339</v>
      </c>
      <c r="W50" s="114">
        <v>1097</v>
      </c>
      <c r="X50" s="102">
        <v>803</v>
      </c>
      <c r="Y50" s="103">
        <v>454</v>
      </c>
      <c r="Z50" s="114">
        <v>1257</v>
      </c>
      <c r="AA50" s="102">
        <v>733</v>
      </c>
      <c r="AB50" s="103">
        <v>392</v>
      </c>
      <c r="AC50" s="114">
        <v>1125</v>
      </c>
      <c r="AD50" s="102">
        <v>825</v>
      </c>
      <c r="AE50" s="103">
        <v>373</v>
      </c>
      <c r="AF50" s="114">
        <v>1198</v>
      </c>
      <c r="AG50" s="102">
        <v>827</v>
      </c>
      <c r="AH50" s="103">
        <v>434</v>
      </c>
      <c r="AI50" s="114">
        <v>1261</v>
      </c>
      <c r="AJ50" s="102">
        <v>756</v>
      </c>
      <c r="AK50" s="103">
        <v>461</v>
      </c>
      <c r="AL50" s="114">
        <v>1217</v>
      </c>
      <c r="AM50" s="97">
        <v>9219</v>
      </c>
      <c r="AN50" s="98">
        <v>4349</v>
      </c>
      <c r="AO50" s="114">
        <v>13568</v>
      </c>
    </row>
    <row r="51" spans="2:45" x14ac:dyDescent="0.2">
      <c r="B51" s="137" t="s">
        <v>99</v>
      </c>
      <c r="C51" s="102">
        <v>406</v>
      </c>
      <c r="D51" s="103">
        <v>123</v>
      </c>
      <c r="E51" s="114">
        <v>529</v>
      </c>
      <c r="F51" s="102">
        <v>390</v>
      </c>
      <c r="G51" s="103">
        <v>97</v>
      </c>
      <c r="H51" s="114">
        <v>487</v>
      </c>
      <c r="I51" s="102">
        <v>406</v>
      </c>
      <c r="J51" s="103">
        <v>152</v>
      </c>
      <c r="K51" s="114">
        <v>558</v>
      </c>
      <c r="L51" s="102">
        <v>405</v>
      </c>
      <c r="M51" s="103">
        <v>124</v>
      </c>
      <c r="N51" s="114">
        <v>529</v>
      </c>
      <c r="O51" s="102">
        <v>387</v>
      </c>
      <c r="P51" s="103">
        <v>158</v>
      </c>
      <c r="Q51" s="114">
        <v>545</v>
      </c>
      <c r="R51" s="102">
        <v>487</v>
      </c>
      <c r="S51" s="103">
        <v>219</v>
      </c>
      <c r="T51" s="114">
        <v>706</v>
      </c>
      <c r="U51" s="102">
        <v>412</v>
      </c>
      <c r="V51" s="103">
        <v>185</v>
      </c>
      <c r="W51" s="114">
        <v>597</v>
      </c>
      <c r="X51" s="102">
        <v>433</v>
      </c>
      <c r="Y51" s="103">
        <v>208</v>
      </c>
      <c r="Z51" s="114">
        <v>641</v>
      </c>
      <c r="AA51" s="102">
        <v>422</v>
      </c>
      <c r="AB51" s="103">
        <v>172</v>
      </c>
      <c r="AC51" s="114">
        <v>594</v>
      </c>
      <c r="AD51" s="102">
        <v>390</v>
      </c>
      <c r="AE51" s="103">
        <v>161</v>
      </c>
      <c r="AF51" s="114">
        <v>551</v>
      </c>
      <c r="AG51" s="102">
        <v>377</v>
      </c>
      <c r="AH51" s="103">
        <v>143</v>
      </c>
      <c r="AI51" s="114">
        <v>520</v>
      </c>
      <c r="AJ51" s="102">
        <v>370</v>
      </c>
      <c r="AK51" s="103">
        <v>158</v>
      </c>
      <c r="AL51" s="114">
        <v>528</v>
      </c>
      <c r="AM51" s="97">
        <v>4885</v>
      </c>
      <c r="AN51" s="98">
        <v>1900</v>
      </c>
      <c r="AO51" s="114">
        <v>6785</v>
      </c>
    </row>
    <row r="52" spans="2:45" x14ac:dyDescent="0.2">
      <c r="B52" s="137" t="s">
        <v>100</v>
      </c>
      <c r="C52" s="102">
        <v>168</v>
      </c>
      <c r="D52" s="103">
        <v>39</v>
      </c>
      <c r="E52" s="114">
        <v>207</v>
      </c>
      <c r="F52" s="102">
        <v>159</v>
      </c>
      <c r="G52" s="103">
        <v>36</v>
      </c>
      <c r="H52" s="114">
        <v>195</v>
      </c>
      <c r="I52" s="102">
        <v>209</v>
      </c>
      <c r="J52" s="103">
        <v>61</v>
      </c>
      <c r="K52" s="114">
        <v>270</v>
      </c>
      <c r="L52" s="102">
        <v>153</v>
      </c>
      <c r="M52" s="103">
        <v>36</v>
      </c>
      <c r="N52" s="114">
        <v>189</v>
      </c>
      <c r="O52" s="102">
        <v>174</v>
      </c>
      <c r="P52" s="103">
        <v>39</v>
      </c>
      <c r="Q52" s="114">
        <v>213</v>
      </c>
      <c r="R52" s="102">
        <v>180</v>
      </c>
      <c r="S52" s="103">
        <v>78</v>
      </c>
      <c r="T52" s="114">
        <v>258</v>
      </c>
      <c r="U52" s="102">
        <v>187</v>
      </c>
      <c r="V52" s="103">
        <v>72</v>
      </c>
      <c r="W52" s="114">
        <v>259</v>
      </c>
      <c r="X52" s="102">
        <v>178</v>
      </c>
      <c r="Y52" s="103">
        <v>65</v>
      </c>
      <c r="Z52" s="114">
        <v>243</v>
      </c>
      <c r="AA52" s="102">
        <v>166</v>
      </c>
      <c r="AB52" s="103">
        <v>55</v>
      </c>
      <c r="AC52" s="114">
        <v>221</v>
      </c>
      <c r="AD52" s="102">
        <v>191</v>
      </c>
      <c r="AE52" s="103">
        <v>68</v>
      </c>
      <c r="AF52" s="114">
        <v>259</v>
      </c>
      <c r="AG52" s="102">
        <v>177</v>
      </c>
      <c r="AH52" s="103">
        <v>74</v>
      </c>
      <c r="AI52" s="114">
        <v>251</v>
      </c>
      <c r="AJ52" s="102">
        <v>150</v>
      </c>
      <c r="AK52" s="103">
        <v>62</v>
      </c>
      <c r="AL52" s="114">
        <v>212</v>
      </c>
      <c r="AM52" s="97">
        <v>2092</v>
      </c>
      <c r="AN52" s="98">
        <v>685</v>
      </c>
      <c r="AO52" s="114">
        <v>2777</v>
      </c>
    </row>
    <row r="53" spans="2:45" x14ac:dyDescent="0.2">
      <c r="B53" s="137" t="s">
        <v>101</v>
      </c>
      <c r="C53" s="102">
        <v>491</v>
      </c>
      <c r="D53" s="103">
        <v>192</v>
      </c>
      <c r="E53" s="114">
        <v>683</v>
      </c>
      <c r="F53" s="102">
        <v>455</v>
      </c>
      <c r="G53" s="103">
        <v>150</v>
      </c>
      <c r="H53" s="114">
        <v>605</v>
      </c>
      <c r="I53" s="102">
        <v>522</v>
      </c>
      <c r="J53" s="103">
        <v>184</v>
      </c>
      <c r="K53" s="114">
        <v>706</v>
      </c>
      <c r="L53" s="102">
        <v>507</v>
      </c>
      <c r="M53" s="103">
        <v>170</v>
      </c>
      <c r="N53" s="114">
        <v>677</v>
      </c>
      <c r="O53" s="102">
        <v>513</v>
      </c>
      <c r="P53" s="103">
        <v>203</v>
      </c>
      <c r="Q53" s="114">
        <v>716</v>
      </c>
      <c r="R53" s="102">
        <v>576</v>
      </c>
      <c r="S53" s="103">
        <v>286</v>
      </c>
      <c r="T53" s="114">
        <v>862</v>
      </c>
      <c r="U53" s="102">
        <v>523</v>
      </c>
      <c r="V53" s="103">
        <v>221</v>
      </c>
      <c r="W53" s="114">
        <v>744</v>
      </c>
      <c r="X53" s="102">
        <v>563</v>
      </c>
      <c r="Y53" s="103">
        <v>241</v>
      </c>
      <c r="Z53" s="114">
        <v>804</v>
      </c>
      <c r="AA53" s="102">
        <v>504</v>
      </c>
      <c r="AB53" s="103">
        <v>227</v>
      </c>
      <c r="AC53" s="114">
        <v>731</v>
      </c>
      <c r="AD53" s="102">
        <v>523</v>
      </c>
      <c r="AE53" s="103">
        <v>222</v>
      </c>
      <c r="AF53" s="114">
        <v>745</v>
      </c>
      <c r="AG53" s="102">
        <v>505</v>
      </c>
      <c r="AH53" s="103">
        <v>223</v>
      </c>
      <c r="AI53" s="114">
        <v>728</v>
      </c>
      <c r="AJ53" s="102">
        <v>495</v>
      </c>
      <c r="AK53" s="103">
        <v>187</v>
      </c>
      <c r="AL53" s="114">
        <v>682</v>
      </c>
      <c r="AM53" s="97">
        <v>6177</v>
      </c>
      <c r="AN53" s="98">
        <v>2506</v>
      </c>
      <c r="AO53" s="114">
        <v>8683</v>
      </c>
    </row>
    <row r="54" spans="2:45" x14ac:dyDescent="0.2">
      <c r="B54" s="137" t="s">
        <v>102</v>
      </c>
      <c r="C54" s="102">
        <v>28</v>
      </c>
      <c r="D54" s="103">
        <v>18</v>
      </c>
      <c r="E54" s="114">
        <v>46</v>
      </c>
      <c r="F54" s="102">
        <v>33</v>
      </c>
      <c r="G54" s="103">
        <v>18</v>
      </c>
      <c r="H54" s="114">
        <v>51</v>
      </c>
      <c r="I54" s="102">
        <v>31</v>
      </c>
      <c r="J54" s="103">
        <v>21</v>
      </c>
      <c r="K54" s="114">
        <v>52</v>
      </c>
      <c r="L54" s="102">
        <v>38</v>
      </c>
      <c r="M54" s="103">
        <v>15</v>
      </c>
      <c r="N54" s="114">
        <v>53</v>
      </c>
      <c r="O54" s="102">
        <v>39</v>
      </c>
      <c r="P54" s="103">
        <v>29</v>
      </c>
      <c r="Q54" s="114">
        <v>68</v>
      </c>
      <c r="R54" s="102">
        <v>60</v>
      </c>
      <c r="S54" s="103">
        <v>40</v>
      </c>
      <c r="T54" s="114">
        <v>100</v>
      </c>
      <c r="U54" s="102">
        <v>45</v>
      </c>
      <c r="V54" s="103">
        <v>34</v>
      </c>
      <c r="W54" s="114">
        <v>79</v>
      </c>
      <c r="X54" s="102">
        <v>43</v>
      </c>
      <c r="Y54" s="103">
        <v>23</v>
      </c>
      <c r="Z54" s="114">
        <v>66</v>
      </c>
      <c r="AA54" s="102">
        <v>49</v>
      </c>
      <c r="AB54" s="103">
        <v>20</v>
      </c>
      <c r="AC54" s="114">
        <v>69</v>
      </c>
      <c r="AD54" s="102">
        <v>49</v>
      </c>
      <c r="AE54" s="103">
        <v>32</v>
      </c>
      <c r="AF54" s="114">
        <v>81</v>
      </c>
      <c r="AG54" s="102">
        <v>56</v>
      </c>
      <c r="AH54" s="103">
        <v>33</v>
      </c>
      <c r="AI54" s="114">
        <v>89</v>
      </c>
      <c r="AJ54" s="102">
        <v>38</v>
      </c>
      <c r="AK54" s="103">
        <v>33</v>
      </c>
      <c r="AL54" s="114">
        <v>71</v>
      </c>
      <c r="AM54" s="97">
        <v>509</v>
      </c>
      <c r="AN54" s="98">
        <v>316</v>
      </c>
      <c r="AO54" s="114">
        <v>825</v>
      </c>
    </row>
    <row r="55" spans="2:45" x14ac:dyDescent="0.2">
      <c r="B55" s="137" t="s">
        <v>103</v>
      </c>
      <c r="C55" s="102">
        <v>85</v>
      </c>
      <c r="D55" s="103">
        <v>28</v>
      </c>
      <c r="E55" s="114">
        <v>113</v>
      </c>
      <c r="F55" s="102">
        <v>72</v>
      </c>
      <c r="G55" s="103">
        <v>38</v>
      </c>
      <c r="H55" s="114">
        <v>110</v>
      </c>
      <c r="I55" s="102">
        <v>100</v>
      </c>
      <c r="J55" s="103">
        <v>52</v>
      </c>
      <c r="K55" s="114">
        <v>152</v>
      </c>
      <c r="L55" s="102">
        <v>92</v>
      </c>
      <c r="M55" s="103">
        <v>45</v>
      </c>
      <c r="N55" s="114">
        <v>137</v>
      </c>
      <c r="O55" s="102">
        <v>85</v>
      </c>
      <c r="P55" s="103">
        <v>48</v>
      </c>
      <c r="Q55" s="114">
        <v>133</v>
      </c>
      <c r="R55" s="102">
        <v>142</v>
      </c>
      <c r="S55" s="103">
        <v>121</v>
      </c>
      <c r="T55" s="114">
        <v>263</v>
      </c>
      <c r="U55" s="102">
        <v>118</v>
      </c>
      <c r="V55" s="103">
        <v>118</v>
      </c>
      <c r="W55" s="114">
        <v>236</v>
      </c>
      <c r="X55" s="102">
        <v>105</v>
      </c>
      <c r="Y55" s="103">
        <v>98</v>
      </c>
      <c r="Z55" s="114">
        <v>203</v>
      </c>
      <c r="AA55" s="102">
        <v>89</v>
      </c>
      <c r="AB55" s="103">
        <v>62</v>
      </c>
      <c r="AC55" s="114">
        <v>151</v>
      </c>
      <c r="AD55" s="102">
        <v>86</v>
      </c>
      <c r="AE55" s="103">
        <v>64</v>
      </c>
      <c r="AF55" s="114">
        <v>150</v>
      </c>
      <c r="AG55" s="102">
        <v>107</v>
      </c>
      <c r="AH55" s="103">
        <v>57</v>
      </c>
      <c r="AI55" s="114">
        <v>164</v>
      </c>
      <c r="AJ55" s="102">
        <v>115</v>
      </c>
      <c r="AK55" s="103">
        <v>52</v>
      </c>
      <c r="AL55" s="114">
        <v>167</v>
      </c>
      <c r="AM55" s="97">
        <v>1196</v>
      </c>
      <c r="AN55" s="98">
        <v>783</v>
      </c>
      <c r="AO55" s="114">
        <v>1979</v>
      </c>
    </row>
    <row r="56" spans="2:45" x14ac:dyDescent="0.2">
      <c r="B56" s="137" t="s">
        <v>104</v>
      </c>
      <c r="C56" s="102">
        <v>7773</v>
      </c>
      <c r="D56" s="103">
        <v>4412</v>
      </c>
      <c r="E56" s="114">
        <v>12185</v>
      </c>
      <c r="F56" s="102">
        <v>7076</v>
      </c>
      <c r="G56" s="103">
        <v>3465</v>
      </c>
      <c r="H56" s="114">
        <v>10541</v>
      </c>
      <c r="I56" s="102">
        <v>9057</v>
      </c>
      <c r="J56" s="103">
        <v>5374</v>
      </c>
      <c r="K56" s="114">
        <v>14431</v>
      </c>
      <c r="L56" s="102">
        <v>8053</v>
      </c>
      <c r="M56" s="103">
        <v>4852</v>
      </c>
      <c r="N56" s="114">
        <v>12905</v>
      </c>
      <c r="O56" s="102">
        <v>8006</v>
      </c>
      <c r="P56" s="103">
        <v>5047</v>
      </c>
      <c r="Q56" s="114">
        <v>13053</v>
      </c>
      <c r="R56" s="102">
        <v>7715</v>
      </c>
      <c r="S56" s="103">
        <v>4416</v>
      </c>
      <c r="T56" s="114">
        <v>12131</v>
      </c>
      <c r="U56" s="102">
        <v>7530</v>
      </c>
      <c r="V56" s="103">
        <v>3937</v>
      </c>
      <c r="W56" s="114">
        <v>11467</v>
      </c>
      <c r="X56" s="102">
        <v>7802</v>
      </c>
      <c r="Y56" s="103">
        <v>4620</v>
      </c>
      <c r="Z56" s="114">
        <v>12422</v>
      </c>
      <c r="AA56" s="102">
        <v>7175</v>
      </c>
      <c r="AB56" s="103">
        <v>4090</v>
      </c>
      <c r="AC56" s="114">
        <v>11265</v>
      </c>
      <c r="AD56" s="102">
        <v>7413</v>
      </c>
      <c r="AE56" s="103">
        <v>4199</v>
      </c>
      <c r="AF56" s="114">
        <v>11612</v>
      </c>
      <c r="AG56" s="102">
        <v>7714</v>
      </c>
      <c r="AH56" s="103">
        <v>4307</v>
      </c>
      <c r="AI56" s="114">
        <v>12021</v>
      </c>
      <c r="AJ56" s="102">
        <v>7187</v>
      </c>
      <c r="AK56" s="103">
        <v>4030</v>
      </c>
      <c r="AL56" s="114">
        <v>11217</v>
      </c>
      <c r="AM56" s="97">
        <v>92501</v>
      </c>
      <c r="AN56" s="98">
        <v>52749</v>
      </c>
      <c r="AO56" s="114">
        <v>145250</v>
      </c>
    </row>
    <row r="57" spans="2:45" ht="15" x14ac:dyDescent="0.25">
      <c r="B57" s="138" t="s">
        <v>130</v>
      </c>
      <c r="C57" s="106">
        <v>12138</v>
      </c>
      <c r="D57" s="107">
        <v>6262</v>
      </c>
      <c r="E57" s="114">
        <v>18400</v>
      </c>
      <c r="F57" s="106">
        <v>11253</v>
      </c>
      <c r="G57" s="107">
        <v>5109</v>
      </c>
      <c r="H57" s="114">
        <v>16362</v>
      </c>
      <c r="I57" s="106">
        <v>13916</v>
      </c>
      <c r="J57" s="107">
        <v>7851</v>
      </c>
      <c r="K57" s="114">
        <v>21767</v>
      </c>
      <c r="L57" s="106">
        <v>12646</v>
      </c>
      <c r="M57" s="107">
        <v>7066</v>
      </c>
      <c r="N57" s="114">
        <v>19712</v>
      </c>
      <c r="O57" s="106">
        <v>12386</v>
      </c>
      <c r="P57" s="107">
        <v>7154</v>
      </c>
      <c r="Q57" s="114">
        <v>19540</v>
      </c>
      <c r="R57" s="106">
        <v>13073</v>
      </c>
      <c r="S57" s="107">
        <v>7434</v>
      </c>
      <c r="T57" s="114">
        <v>20507</v>
      </c>
      <c r="U57" s="106">
        <v>12547</v>
      </c>
      <c r="V57" s="107">
        <v>6539</v>
      </c>
      <c r="W57" s="114">
        <v>19086</v>
      </c>
      <c r="X57" s="106">
        <v>12928</v>
      </c>
      <c r="Y57" s="107">
        <v>7592</v>
      </c>
      <c r="Z57" s="114">
        <v>20520</v>
      </c>
      <c r="AA57" s="106">
        <v>11987</v>
      </c>
      <c r="AB57" s="107">
        <v>6749</v>
      </c>
      <c r="AC57" s="114">
        <v>18736</v>
      </c>
      <c r="AD57" s="106">
        <v>12185</v>
      </c>
      <c r="AE57" s="107">
        <v>6806</v>
      </c>
      <c r="AF57" s="114">
        <v>18991</v>
      </c>
      <c r="AG57" s="106">
        <v>12852</v>
      </c>
      <c r="AH57" s="107">
        <v>7198</v>
      </c>
      <c r="AI57" s="114">
        <v>20050</v>
      </c>
      <c r="AJ57" s="106">
        <v>12106</v>
      </c>
      <c r="AK57" s="107">
        <v>6888</v>
      </c>
      <c r="AL57" s="114">
        <v>18994</v>
      </c>
      <c r="AM57" s="106">
        <v>150017</v>
      </c>
      <c r="AN57" s="107">
        <v>82648</v>
      </c>
      <c r="AO57" s="119">
        <v>232665</v>
      </c>
    </row>
    <row r="58" spans="2:45" ht="20.25" customHeight="1" x14ac:dyDescent="0.2">
      <c r="B58" s="165" t="s">
        <v>132</v>
      </c>
      <c r="C58" s="166"/>
      <c r="D58" s="167"/>
      <c r="E58" s="169"/>
      <c r="F58" s="166"/>
      <c r="G58" s="167"/>
      <c r="H58" s="169"/>
      <c r="I58" s="166"/>
      <c r="J58" s="167"/>
      <c r="K58" s="169"/>
      <c r="L58" s="166"/>
      <c r="M58" s="167"/>
      <c r="N58" s="169"/>
      <c r="O58" s="166"/>
      <c r="P58" s="167"/>
      <c r="Q58" s="169"/>
      <c r="R58" s="166"/>
      <c r="S58" s="167"/>
      <c r="T58" s="169"/>
      <c r="U58" s="166"/>
      <c r="V58" s="167"/>
      <c r="W58" s="169"/>
      <c r="X58" s="166"/>
      <c r="Y58" s="167"/>
      <c r="Z58" s="169"/>
      <c r="AA58" s="166"/>
      <c r="AB58" s="167"/>
      <c r="AC58" s="169"/>
      <c r="AD58" s="166"/>
      <c r="AE58" s="167"/>
      <c r="AF58" s="169"/>
      <c r="AG58" s="166"/>
      <c r="AH58" s="167"/>
      <c r="AI58" s="169"/>
      <c r="AJ58" s="166"/>
      <c r="AK58" s="167"/>
      <c r="AL58" s="169"/>
      <c r="AM58" s="166"/>
      <c r="AN58" s="167"/>
      <c r="AO58" s="169"/>
    </row>
    <row r="59" spans="2:45" x14ac:dyDescent="0.2">
      <c r="B59" s="136" t="s">
        <v>90</v>
      </c>
      <c r="C59" s="97">
        <v>3</v>
      </c>
      <c r="D59" s="98">
        <v>5</v>
      </c>
      <c r="E59" s="114">
        <v>8</v>
      </c>
      <c r="F59" s="97">
        <v>1</v>
      </c>
      <c r="G59" s="98">
        <v>2</v>
      </c>
      <c r="H59" s="114">
        <v>3</v>
      </c>
      <c r="I59" s="97">
        <v>1</v>
      </c>
      <c r="J59" s="98">
        <v>2</v>
      </c>
      <c r="K59" s="114">
        <v>3</v>
      </c>
      <c r="L59" s="97">
        <v>3</v>
      </c>
      <c r="M59" s="98">
        <v>0</v>
      </c>
      <c r="N59" s="114">
        <v>3</v>
      </c>
      <c r="O59" s="97">
        <v>3</v>
      </c>
      <c r="P59" s="98">
        <v>1</v>
      </c>
      <c r="Q59" s="114">
        <v>4</v>
      </c>
      <c r="R59" s="97">
        <v>1</v>
      </c>
      <c r="S59" s="98">
        <v>2</v>
      </c>
      <c r="T59" s="114">
        <v>3</v>
      </c>
      <c r="U59" s="97">
        <v>2</v>
      </c>
      <c r="V59" s="98">
        <v>3</v>
      </c>
      <c r="W59" s="114">
        <v>5</v>
      </c>
      <c r="X59" s="97">
        <v>1</v>
      </c>
      <c r="Y59" s="98">
        <v>6</v>
      </c>
      <c r="Z59" s="114">
        <v>7</v>
      </c>
      <c r="AA59" s="97">
        <v>1</v>
      </c>
      <c r="AB59" s="98">
        <v>6</v>
      </c>
      <c r="AC59" s="114">
        <v>7</v>
      </c>
      <c r="AD59" s="97">
        <v>2</v>
      </c>
      <c r="AE59" s="98">
        <v>4</v>
      </c>
      <c r="AF59" s="114">
        <v>6</v>
      </c>
      <c r="AG59" s="97">
        <v>4</v>
      </c>
      <c r="AH59" s="98">
        <v>3</v>
      </c>
      <c r="AI59" s="114">
        <v>7</v>
      </c>
      <c r="AJ59" s="97">
        <v>1</v>
      </c>
      <c r="AK59" s="98">
        <v>6</v>
      </c>
      <c r="AL59" s="114">
        <v>7</v>
      </c>
      <c r="AM59" s="97">
        <v>23</v>
      </c>
      <c r="AN59" s="98">
        <v>40</v>
      </c>
      <c r="AO59" s="114">
        <v>63</v>
      </c>
      <c r="AQ59" s="118"/>
      <c r="AR59" s="118"/>
      <c r="AS59" s="118"/>
    </row>
    <row r="60" spans="2:45" x14ac:dyDescent="0.2">
      <c r="B60" s="137" t="s">
        <v>91</v>
      </c>
      <c r="C60" s="102">
        <v>1</v>
      </c>
      <c r="D60" s="103">
        <v>3</v>
      </c>
      <c r="E60" s="114">
        <v>4</v>
      </c>
      <c r="F60" s="102">
        <v>0</v>
      </c>
      <c r="G60" s="103">
        <v>3</v>
      </c>
      <c r="H60" s="114">
        <v>3</v>
      </c>
      <c r="I60" s="102">
        <v>5</v>
      </c>
      <c r="J60" s="103">
        <v>3</v>
      </c>
      <c r="K60" s="114">
        <v>8</v>
      </c>
      <c r="L60" s="102">
        <v>2</v>
      </c>
      <c r="M60" s="103">
        <v>1</v>
      </c>
      <c r="N60" s="114">
        <v>3</v>
      </c>
      <c r="O60" s="102">
        <v>1</v>
      </c>
      <c r="P60" s="103">
        <v>3</v>
      </c>
      <c r="Q60" s="114">
        <v>4</v>
      </c>
      <c r="R60" s="102">
        <v>0</v>
      </c>
      <c r="S60" s="103">
        <v>3</v>
      </c>
      <c r="T60" s="114">
        <v>3</v>
      </c>
      <c r="U60" s="102">
        <v>3</v>
      </c>
      <c r="V60" s="103">
        <v>4</v>
      </c>
      <c r="W60" s="114">
        <v>7</v>
      </c>
      <c r="X60" s="102">
        <v>2</v>
      </c>
      <c r="Y60" s="103">
        <v>9</v>
      </c>
      <c r="Z60" s="114">
        <v>11</v>
      </c>
      <c r="AA60" s="102">
        <v>6</v>
      </c>
      <c r="AB60" s="103">
        <v>5</v>
      </c>
      <c r="AC60" s="114">
        <v>11</v>
      </c>
      <c r="AD60" s="102">
        <v>1</v>
      </c>
      <c r="AE60" s="103">
        <v>3</v>
      </c>
      <c r="AF60" s="114">
        <v>4</v>
      </c>
      <c r="AG60" s="102">
        <v>1</v>
      </c>
      <c r="AH60" s="103">
        <v>10</v>
      </c>
      <c r="AI60" s="114">
        <v>11</v>
      </c>
      <c r="AJ60" s="102">
        <v>2</v>
      </c>
      <c r="AK60" s="103">
        <v>5</v>
      </c>
      <c r="AL60" s="114">
        <v>7</v>
      </c>
      <c r="AM60" s="97">
        <v>24</v>
      </c>
      <c r="AN60" s="98">
        <v>52</v>
      </c>
      <c r="AO60" s="114">
        <v>76</v>
      </c>
      <c r="AQ60" s="118"/>
      <c r="AR60" s="118"/>
      <c r="AS60" s="118"/>
    </row>
    <row r="61" spans="2:45" x14ac:dyDescent="0.2">
      <c r="B61" s="137" t="s">
        <v>92</v>
      </c>
      <c r="C61" s="102">
        <v>1</v>
      </c>
      <c r="D61" s="103">
        <v>0</v>
      </c>
      <c r="E61" s="114">
        <v>1</v>
      </c>
      <c r="F61" s="102">
        <v>4</v>
      </c>
      <c r="G61" s="103">
        <v>2</v>
      </c>
      <c r="H61" s="114">
        <v>6</v>
      </c>
      <c r="I61" s="102">
        <v>3</v>
      </c>
      <c r="J61" s="103">
        <v>2</v>
      </c>
      <c r="K61" s="114">
        <v>5</v>
      </c>
      <c r="L61" s="102">
        <v>4</v>
      </c>
      <c r="M61" s="103">
        <v>6</v>
      </c>
      <c r="N61" s="114">
        <v>10</v>
      </c>
      <c r="O61" s="102">
        <v>5</v>
      </c>
      <c r="P61" s="103">
        <v>3</v>
      </c>
      <c r="Q61" s="114">
        <v>8</v>
      </c>
      <c r="R61" s="102">
        <v>1</v>
      </c>
      <c r="S61" s="103">
        <v>3</v>
      </c>
      <c r="T61" s="114">
        <v>4</v>
      </c>
      <c r="U61" s="102">
        <v>4</v>
      </c>
      <c r="V61" s="103">
        <v>4</v>
      </c>
      <c r="W61" s="114">
        <v>8</v>
      </c>
      <c r="X61" s="102">
        <v>4</v>
      </c>
      <c r="Y61" s="103">
        <v>2</v>
      </c>
      <c r="Z61" s="114">
        <v>6</v>
      </c>
      <c r="AA61" s="102">
        <v>4</v>
      </c>
      <c r="AB61" s="103">
        <v>2</v>
      </c>
      <c r="AC61" s="114">
        <v>6</v>
      </c>
      <c r="AD61" s="102">
        <v>5</v>
      </c>
      <c r="AE61" s="103">
        <v>6</v>
      </c>
      <c r="AF61" s="114">
        <v>11</v>
      </c>
      <c r="AG61" s="102">
        <v>8</v>
      </c>
      <c r="AH61" s="103">
        <v>10</v>
      </c>
      <c r="AI61" s="114">
        <v>18</v>
      </c>
      <c r="AJ61" s="102">
        <v>8</v>
      </c>
      <c r="AK61" s="103">
        <v>5</v>
      </c>
      <c r="AL61" s="114">
        <v>13</v>
      </c>
      <c r="AM61" s="97">
        <v>51</v>
      </c>
      <c r="AN61" s="98">
        <v>45</v>
      </c>
      <c r="AO61" s="114">
        <v>96</v>
      </c>
      <c r="AQ61" s="118"/>
      <c r="AR61" s="118"/>
      <c r="AS61" s="118"/>
    </row>
    <row r="62" spans="2:45" x14ac:dyDescent="0.2">
      <c r="B62" s="137" t="s">
        <v>93</v>
      </c>
      <c r="C62" s="102">
        <v>4</v>
      </c>
      <c r="D62" s="103">
        <v>1</v>
      </c>
      <c r="E62" s="114">
        <v>5</v>
      </c>
      <c r="F62" s="102">
        <v>3</v>
      </c>
      <c r="G62" s="103">
        <v>7</v>
      </c>
      <c r="H62" s="114">
        <v>10</v>
      </c>
      <c r="I62" s="102">
        <v>4</v>
      </c>
      <c r="J62" s="103">
        <v>8</v>
      </c>
      <c r="K62" s="114">
        <v>12</v>
      </c>
      <c r="L62" s="102">
        <v>7</v>
      </c>
      <c r="M62" s="103">
        <v>5</v>
      </c>
      <c r="N62" s="114">
        <v>12</v>
      </c>
      <c r="O62" s="102">
        <v>2</v>
      </c>
      <c r="P62" s="103">
        <v>10</v>
      </c>
      <c r="Q62" s="114">
        <v>12</v>
      </c>
      <c r="R62" s="102">
        <v>7</v>
      </c>
      <c r="S62" s="103">
        <v>4</v>
      </c>
      <c r="T62" s="114">
        <v>11</v>
      </c>
      <c r="U62" s="102">
        <v>12</v>
      </c>
      <c r="V62" s="103">
        <v>11</v>
      </c>
      <c r="W62" s="114">
        <v>23</v>
      </c>
      <c r="X62" s="102">
        <v>3</v>
      </c>
      <c r="Y62" s="103">
        <v>17</v>
      </c>
      <c r="Z62" s="114">
        <v>20</v>
      </c>
      <c r="AA62" s="102">
        <v>5</v>
      </c>
      <c r="AB62" s="103">
        <v>4</v>
      </c>
      <c r="AC62" s="114">
        <v>9</v>
      </c>
      <c r="AD62" s="102">
        <v>6</v>
      </c>
      <c r="AE62" s="103">
        <v>8</v>
      </c>
      <c r="AF62" s="114">
        <v>14</v>
      </c>
      <c r="AG62" s="102">
        <v>4</v>
      </c>
      <c r="AH62" s="103">
        <v>11</v>
      </c>
      <c r="AI62" s="114">
        <v>15</v>
      </c>
      <c r="AJ62" s="102">
        <v>1</v>
      </c>
      <c r="AK62" s="103">
        <v>2</v>
      </c>
      <c r="AL62" s="114">
        <v>3</v>
      </c>
      <c r="AM62" s="97">
        <v>58</v>
      </c>
      <c r="AN62" s="98">
        <v>88</v>
      </c>
      <c r="AO62" s="114">
        <v>146</v>
      </c>
      <c r="AQ62" s="118"/>
      <c r="AR62" s="118"/>
      <c r="AS62" s="118"/>
    </row>
    <row r="63" spans="2:45" x14ac:dyDescent="0.2">
      <c r="B63" s="137" t="s">
        <v>94</v>
      </c>
      <c r="C63" s="102">
        <v>2</v>
      </c>
      <c r="D63" s="103">
        <v>2</v>
      </c>
      <c r="E63" s="114">
        <v>4</v>
      </c>
      <c r="F63" s="102">
        <v>0</v>
      </c>
      <c r="G63" s="103">
        <v>8</v>
      </c>
      <c r="H63" s="114">
        <v>8</v>
      </c>
      <c r="I63" s="102">
        <v>5</v>
      </c>
      <c r="J63" s="103">
        <v>9</v>
      </c>
      <c r="K63" s="114">
        <v>14</v>
      </c>
      <c r="L63" s="102">
        <v>6</v>
      </c>
      <c r="M63" s="103">
        <v>4</v>
      </c>
      <c r="N63" s="114">
        <v>10</v>
      </c>
      <c r="O63" s="102">
        <v>3</v>
      </c>
      <c r="P63" s="103">
        <v>1</v>
      </c>
      <c r="Q63" s="114">
        <v>4</v>
      </c>
      <c r="R63" s="102">
        <v>4</v>
      </c>
      <c r="S63" s="103">
        <v>12</v>
      </c>
      <c r="T63" s="114">
        <v>16</v>
      </c>
      <c r="U63" s="102">
        <v>5</v>
      </c>
      <c r="V63" s="103">
        <v>13</v>
      </c>
      <c r="W63" s="114">
        <v>18</v>
      </c>
      <c r="X63" s="102">
        <v>6</v>
      </c>
      <c r="Y63" s="103">
        <v>7</v>
      </c>
      <c r="Z63" s="114">
        <v>13</v>
      </c>
      <c r="AA63" s="102">
        <v>2</v>
      </c>
      <c r="AB63" s="103">
        <v>10</v>
      </c>
      <c r="AC63" s="114">
        <v>12</v>
      </c>
      <c r="AD63" s="102">
        <v>0</v>
      </c>
      <c r="AE63" s="103">
        <v>6</v>
      </c>
      <c r="AF63" s="114">
        <v>6</v>
      </c>
      <c r="AG63" s="102">
        <v>3</v>
      </c>
      <c r="AH63" s="103">
        <v>5</v>
      </c>
      <c r="AI63" s="114">
        <v>8</v>
      </c>
      <c r="AJ63" s="102">
        <v>3</v>
      </c>
      <c r="AK63" s="103">
        <v>5</v>
      </c>
      <c r="AL63" s="114">
        <v>8</v>
      </c>
      <c r="AM63" s="97">
        <v>39</v>
      </c>
      <c r="AN63" s="98">
        <v>82</v>
      </c>
      <c r="AO63" s="114">
        <v>121</v>
      </c>
      <c r="AQ63" s="118"/>
      <c r="AR63" s="118"/>
      <c r="AS63" s="118"/>
    </row>
    <row r="64" spans="2:45" x14ac:dyDescent="0.2">
      <c r="B64" s="137" t="s">
        <v>95</v>
      </c>
      <c r="C64" s="102">
        <v>30</v>
      </c>
      <c r="D64" s="103">
        <v>24</v>
      </c>
      <c r="E64" s="114">
        <v>54</v>
      </c>
      <c r="F64" s="102">
        <v>14</v>
      </c>
      <c r="G64" s="103">
        <v>26</v>
      </c>
      <c r="H64" s="114">
        <v>40</v>
      </c>
      <c r="I64" s="102">
        <v>28</v>
      </c>
      <c r="J64" s="103">
        <v>8</v>
      </c>
      <c r="K64" s="114">
        <v>36</v>
      </c>
      <c r="L64" s="102">
        <v>16</v>
      </c>
      <c r="M64" s="103">
        <v>21</v>
      </c>
      <c r="N64" s="114">
        <v>37</v>
      </c>
      <c r="O64" s="102">
        <v>20</v>
      </c>
      <c r="P64" s="103">
        <v>21</v>
      </c>
      <c r="Q64" s="114">
        <v>41</v>
      </c>
      <c r="R64" s="102">
        <v>7</v>
      </c>
      <c r="S64" s="103">
        <v>22</v>
      </c>
      <c r="T64" s="114">
        <v>29</v>
      </c>
      <c r="U64" s="102">
        <v>28</v>
      </c>
      <c r="V64" s="103">
        <v>15</v>
      </c>
      <c r="W64" s="114">
        <v>43</v>
      </c>
      <c r="X64" s="102">
        <v>29</v>
      </c>
      <c r="Y64" s="103">
        <v>25</v>
      </c>
      <c r="Z64" s="114">
        <v>54</v>
      </c>
      <c r="AA64" s="102">
        <v>30</v>
      </c>
      <c r="AB64" s="103">
        <v>26</v>
      </c>
      <c r="AC64" s="114">
        <v>56</v>
      </c>
      <c r="AD64" s="102">
        <v>21</v>
      </c>
      <c r="AE64" s="103">
        <v>27</v>
      </c>
      <c r="AF64" s="114">
        <v>48</v>
      </c>
      <c r="AG64" s="102">
        <v>20</v>
      </c>
      <c r="AH64" s="103">
        <v>26</v>
      </c>
      <c r="AI64" s="114">
        <v>46</v>
      </c>
      <c r="AJ64" s="102">
        <v>13</v>
      </c>
      <c r="AK64" s="103">
        <v>17</v>
      </c>
      <c r="AL64" s="114">
        <v>30</v>
      </c>
      <c r="AM64" s="97">
        <v>256</v>
      </c>
      <c r="AN64" s="98">
        <v>258</v>
      </c>
      <c r="AO64" s="114">
        <v>514</v>
      </c>
      <c r="AQ64" s="118"/>
      <c r="AR64" s="118"/>
      <c r="AS64" s="118"/>
    </row>
    <row r="65" spans="2:45" x14ac:dyDescent="0.2">
      <c r="B65" s="137" t="s">
        <v>96</v>
      </c>
      <c r="C65" s="102">
        <v>14</v>
      </c>
      <c r="D65" s="103">
        <v>7</v>
      </c>
      <c r="E65" s="114">
        <v>21</v>
      </c>
      <c r="F65" s="102">
        <v>3</v>
      </c>
      <c r="G65" s="103">
        <v>3</v>
      </c>
      <c r="H65" s="114">
        <v>6</v>
      </c>
      <c r="I65" s="102">
        <v>10</v>
      </c>
      <c r="J65" s="103">
        <v>9</v>
      </c>
      <c r="K65" s="114">
        <v>19</v>
      </c>
      <c r="L65" s="102">
        <v>5</v>
      </c>
      <c r="M65" s="103">
        <v>4</v>
      </c>
      <c r="N65" s="114">
        <v>9</v>
      </c>
      <c r="O65" s="102">
        <v>2</v>
      </c>
      <c r="P65" s="103">
        <v>10</v>
      </c>
      <c r="Q65" s="114">
        <v>12</v>
      </c>
      <c r="R65" s="102">
        <v>21</v>
      </c>
      <c r="S65" s="103">
        <v>12</v>
      </c>
      <c r="T65" s="114">
        <v>33</v>
      </c>
      <c r="U65" s="102">
        <v>15</v>
      </c>
      <c r="V65" s="103">
        <v>13</v>
      </c>
      <c r="W65" s="114">
        <v>28</v>
      </c>
      <c r="X65" s="102">
        <v>21</v>
      </c>
      <c r="Y65" s="103">
        <v>9</v>
      </c>
      <c r="Z65" s="114">
        <v>30</v>
      </c>
      <c r="AA65" s="102">
        <v>10</v>
      </c>
      <c r="AB65" s="103">
        <v>11</v>
      </c>
      <c r="AC65" s="114">
        <v>21</v>
      </c>
      <c r="AD65" s="102">
        <v>31</v>
      </c>
      <c r="AE65" s="103">
        <v>15</v>
      </c>
      <c r="AF65" s="114">
        <v>46</v>
      </c>
      <c r="AG65" s="102">
        <v>18</v>
      </c>
      <c r="AH65" s="103">
        <v>17</v>
      </c>
      <c r="AI65" s="114">
        <v>35</v>
      </c>
      <c r="AJ65" s="102">
        <v>13</v>
      </c>
      <c r="AK65" s="103">
        <v>18</v>
      </c>
      <c r="AL65" s="114">
        <v>31</v>
      </c>
      <c r="AM65" s="97">
        <v>163</v>
      </c>
      <c r="AN65" s="98">
        <v>128</v>
      </c>
      <c r="AO65" s="114">
        <v>291</v>
      </c>
      <c r="AQ65" s="118"/>
      <c r="AR65" s="118"/>
      <c r="AS65" s="118"/>
    </row>
    <row r="66" spans="2:45" x14ac:dyDescent="0.2">
      <c r="B66" s="137" t="s">
        <v>97</v>
      </c>
      <c r="C66" s="102">
        <v>6</v>
      </c>
      <c r="D66" s="103">
        <v>5</v>
      </c>
      <c r="E66" s="114">
        <v>11</v>
      </c>
      <c r="F66" s="102">
        <v>2</v>
      </c>
      <c r="G66" s="103">
        <v>6</v>
      </c>
      <c r="H66" s="114">
        <v>8</v>
      </c>
      <c r="I66" s="102">
        <v>8</v>
      </c>
      <c r="J66" s="103">
        <v>4</v>
      </c>
      <c r="K66" s="114">
        <v>12</v>
      </c>
      <c r="L66" s="102">
        <v>7</v>
      </c>
      <c r="M66" s="103">
        <v>6</v>
      </c>
      <c r="N66" s="114">
        <v>13</v>
      </c>
      <c r="O66" s="102">
        <v>6</v>
      </c>
      <c r="P66" s="103">
        <v>12</v>
      </c>
      <c r="Q66" s="114">
        <v>18</v>
      </c>
      <c r="R66" s="102">
        <v>9</v>
      </c>
      <c r="S66" s="103">
        <v>13</v>
      </c>
      <c r="T66" s="114">
        <v>22</v>
      </c>
      <c r="U66" s="102">
        <v>7</v>
      </c>
      <c r="V66" s="103">
        <v>14</v>
      </c>
      <c r="W66" s="114">
        <v>21</v>
      </c>
      <c r="X66" s="102">
        <v>13</v>
      </c>
      <c r="Y66" s="103">
        <v>14</v>
      </c>
      <c r="Z66" s="114">
        <v>27</v>
      </c>
      <c r="AA66" s="102">
        <v>13</v>
      </c>
      <c r="AB66" s="103">
        <v>15</v>
      </c>
      <c r="AC66" s="114">
        <v>28</v>
      </c>
      <c r="AD66" s="102">
        <v>13</v>
      </c>
      <c r="AE66" s="103">
        <v>18</v>
      </c>
      <c r="AF66" s="114">
        <v>31</v>
      </c>
      <c r="AG66" s="102">
        <v>12</v>
      </c>
      <c r="AH66" s="103">
        <v>11</v>
      </c>
      <c r="AI66" s="114">
        <v>23</v>
      </c>
      <c r="AJ66" s="102">
        <v>10</v>
      </c>
      <c r="AK66" s="103">
        <v>23</v>
      </c>
      <c r="AL66" s="114">
        <v>33</v>
      </c>
      <c r="AM66" s="97">
        <v>106</v>
      </c>
      <c r="AN66" s="98">
        <v>141</v>
      </c>
      <c r="AO66" s="114">
        <v>247</v>
      </c>
      <c r="AQ66" s="118"/>
      <c r="AR66" s="118"/>
      <c r="AS66" s="118"/>
    </row>
    <row r="67" spans="2:45" x14ac:dyDescent="0.2">
      <c r="B67" s="137" t="s">
        <v>98</v>
      </c>
      <c r="C67" s="102">
        <v>16</v>
      </c>
      <c r="D67" s="103">
        <v>7</v>
      </c>
      <c r="E67" s="114">
        <v>23</v>
      </c>
      <c r="F67" s="102">
        <v>12</v>
      </c>
      <c r="G67" s="103">
        <v>10</v>
      </c>
      <c r="H67" s="114">
        <v>22</v>
      </c>
      <c r="I67" s="102">
        <v>11</v>
      </c>
      <c r="J67" s="103">
        <v>10</v>
      </c>
      <c r="K67" s="114">
        <v>21</v>
      </c>
      <c r="L67" s="102">
        <v>23</v>
      </c>
      <c r="M67" s="103">
        <v>20</v>
      </c>
      <c r="N67" s="114">
        <v>43</v>
      </c>
      <c r="O67" s="102">
        <v>10</v>
      </c>
      <c r="P67" s="103">
        <v>26</v>
      </c>
      <c r="Q67" s="114">
        <v>36</v>
      </c>
      <c r="R67" s="102">
        <v>11</v>
      </c>
      <c r="S67" s="103">
        <v>22</v>
      </c>
      <c r="T67" s="114">
        <v>33</v>
      </c>
      <c r="U67" s="102">
        <v>18</v>
      </c>
      <c r="V67" s="103">
        <v>15</v>
      </c>
      <c r="W67" s="114">
        <v>33</v>
      </c>
      <c r="X67" s="102">
        <v>22</v>
      </c>
      <c r="Y67" s="103">
        <v>35</v>
      </c>
      <c r="Z67" s="114">
        <v>57</v>
      </c>
      <c r="AA67" s="102">
        <v>20</v>
      </c>
      <c r="AB67" s="103">
        <v>24</v>
      </c>
      <c r="AC67" s="114">
        <v>44</v>
      </c>
      <c r="AD67" s="102">
        <v>28</v>
      </c>
      <c r="AE67" s="103">
        <v>31</v>
      </c>
      <c r="AF67" s="114">
        <v>59</v>
      </c>
      <c r="AG67" s="102">
        <v>20</v>
      </c>
      <c r="AH67" s="103">
        <v>40</v>
      </c>
      <c r="AI67" s="114">
        <v>60</v>
      </c>
      <c r="AJ67" s="102">
        <v>23</v>
      </c>
      <c r="AK67" s="103">
        <v>28</v>
      </c>
      <c r="AL67" s="114">
        <v>51</v>
      </c>
      <c r="AM67" s="97">
        <v>214</v>
      </c>
      <c r="AN67" s="98">
        <v>268</v>
      </c>
      <c r="AO67" s="114">
        <v>482</v>
      </c>
      <c r="AQ67" s="118"/>
      <c r="AR67" s="118"/>
      <c r="AS67" s="118"/>
    </row>
    <row r="68" spans="2:45" x14ac:dyDescent="0.2">
      <c r="B68" s="137" t="s">
        <v>99</v>
      </c>
      <c r="C68" s="102">
        <v>9</v>
      </c>
      <c r="D68" s="103">
        <v>4</v>
      </c>
      <c r="E68" s="114">
        <v>13</v>
      </c>
      <c r="F68" s="102">
        <v>6</v>
      </c>
      <c r="G68" s="103">
        <v>4</v>
      </c>
      <c r="H68" s="114">
        <v>10</v>
      </c>
      <c r="I68" s="102">
        <v>1</v>
      </c>
      <c r="J68" s="103">
        <v>7</v>
      </c>
      <c r="K68" s="114">
        <v>8</v>
      </c>
      <c r="L68" s="102">
        <v>8</v>
      </c>
      <c r="M68" s="103">
        <v>2</v>
      </c>
      <c r="N68" s="114">
        <v>10</v>
      </c>
      <c r="O68" s="102">
        <v>9</v>
      </c>
      <c r="P68" s="103">
        <v>11</v>
      </c>
      <c r="Q68" s="114">
        <v>20</v>
      </c>
      <c r="R68" s="102">
        <v>12</v>
      </c>
      <c r="S68" s="103">
        <v>14</v>
      </c>
      <c r="T68" s="114">
        <v>26</v>
      </c>
      <c r="U68" s="102">
        <v>7</v>
      </c>
      <c r="V68" s="103">
        <v>15</v>
      </c>
      <c r="W68" s="114">
        <v>22</v>
      </c>
      <c r="X68" s="102">
        <v>6</v>
      </c>
      <c r="Y68" s="103">
        <v>14</v>
      </c>
      <c r="Z68" s="114">
        <v>20</v>
      </c>
      <c r="AA68" s="102">
        <v>9</v>
      </c>
      <c r="AB68" s="103">
        <v>14</v>
      </c>
      <c r="AC68" s="114">
        <v>23</v>
      </c>
      <c r="AD68" s="102">
        <v>6</v>
      </c>
      <c r="AE68" s="103">
        <v>14</v>
      </c>
      <c r="AF68" s="114">
        <v>20</v>
      </c>
      <c r="AG68" s="102">
        <v>6</v>
      </c>
      <c r="AH68" s="103">
        <v>10</v>
      </c>
      <c r="AI68" s="114">
        <v>16</v>
      </c>
      <c r="AJ68" s="102">
        <v>6</v>
      </c>
      <c r="AK68" s="103">
        <v>6</v>
      </c>
      <c r="AL68" s="114">
        <v>12</v>
      </c>
      <c r="AM68" s="97">
        <v>85</v>
      </c>
      <c r="AN68" s="98">
        <v>115</v>
      </c>
      <c r="AO68" s="114">
        <v>200</v>
      </c>
      <c r="AQ68" s="118"/>
      <c r="AR68" s="118"/>
      <c r="AS68" s="118"/>
    </row>
    <row r="69" spans="2:45" x14ac:dyDescent="0.2">
      <c r="B69" s="137" t="s">
        <v>100</v>
      </c>
      <c r="C69" s="102">
        <v>8</v>
      </c>
      <c r="D69" s="103">
        <v>2</v>
      </c>
      <c r="E69" s="114">
        <v>10</v>
      </c>
      <c r="F69" s="102">
        <v>5</v>
      </c>
      <c r="G69" s="103">
        <v>3</v>
      </c>
      <c r="H69" s="114">
        <v>8</v>
      </c>
      <c r="I69" s="102">
        <v>10</v>
      </c>
      <c r="J69" s="103">
        <v>7</v>
      </c>
      <c r="K69" s="114">
        <v>17</v>
      </c>
      <c r="L69" s="102">
        <v>11</v>
      </c>
      <c r="M69" s="103">
        <v>7</v>
      </c>
      <c r="N69" s="114">
        <v>18</v>
      </c>
      <c r="O69" s="102">
        <v>12</v>
      </c>
      <c r="P69" s="103">
        <v>1</v>
      </c>
      <c r="Q69" s="114">
        <v>13</v>
      </c>
      <c r="R69" s="102">
        <v>12</v>
      </c>
      <c r="S69" s="103">
        <v>3</v>
      </c>
      <c r="T69" s="114">
        <v>15</v>
      </c>
      <c r="U69" s="102">
        <v>10</v>
      </c>
      <c r="V69" s="103">
        <v>7</v>
      </c>
      <c r="W69" s="114">
        <v>17</v>
      </c>
      <c r="X69" s="102">
        <v>6</v>
      </c>
      <c r="Y69" s="103">
        <v>12</v>
      </c>
      <c r="Z69" s="114">
        <v>18</v>
      </c>
      <c r="AA69" s="102">
        <v>12</v>
      </c>
      <c r="AB69" s="103">
        <v>7</v>
      </c>
      <c r="AC69" s="114">
        <v>19</v>
      </c>
      <c r="AD69" s="102">
        <v>9</v>
      </c>
      <c r="AE69" s="103">
        <v>8</v>
      </c>
      <c r="AF69" s="114">
        <v>17</v>
      </c>
      <c r="AG69" s="102">
        <v>7</v>
      </c>
      <c r="AH69" s="103">
        <v>9</v>
      </c>
      <c r="AI69" s="114">
        <v>16</v>
      </c>
      <c r="AJ69" s="102">
        <v>8</v>
      </c>
      <c r="AK69" s="103">
        <v>5</v>
      </c>
      <c r="AL69" s="114">
        <v>13</v>
      </c>
      <c r="AM69" s="97">
        <v>110</v>
      </c>
      <c r="AN69" s="98">
        <v>71</v>
      </c>
      <c r="AO69" s="114">
        <v>181</v>
      </c>
      <c r="AQ69" s="118"/>
      <c r="AR69" s="118"/>
      <c r="AS69" s="118"/>
    </row>
    <row r="70" spans="2:45" x14ac:dyDescent="0.2">
      <c r="B70" s="137" t="s">
        <v>101</v>
      </c>
      <c r="C70" s="102">
        <v>19</v>
      </c>
      <c r="D70" s="103">
        <v>36</v>
      </c>
      <c r="E70" s="114">
        <v>55</v>
      </c>
      <c r="F70" s="102">
        <v>17</v>
      </c>
      <c r="G70" s="103">
        <v>18</v>
      </c>
      <c r="H70" s="114">
        <v>35</v>
      </c>
      <c r="I70" s="102">
        <v>23</v>
      </c>
      <c r="J70" s="103">
        <v>31</v>
      </c>
      <c r="K70" s="114">
        <v>54</v>
      </c>
      <c r="L70" s="102">
        <v>16</v>
      </c>
      <c r="M70" s="103">
        <v>29</v>
      </c>
      <c r="N70" s="114">
        <v>45</v>
      </c>
      <c r="O70" s="102">
        <v>19</v>
      </c>
      <c r="P70" s="103">
        <v>33</v>
      </c>
      <c r="Q70" s="114">
        <v>52</v>
      </c>
      <c r="R70" s="102">
        <v>28</v>
      </c>
      <c r="S70" s="103">
        <v>58</v>
      </c>
      <c r="T70" s="114">
        <v>86</v>
      </c>
      <c r="U70" s="102">
        <v>19</v>
      </c>
      <c r="V70" s="103">
        <v>41</v>
      </c>
      <c r="W70" s="114">
        <v>60</v>
      </c>
      <c r="X70" s="102">
        <v>21</v>
      </c>
      <c r="Y70" s="103">
        <v>36</v>
      </c>
      <c r="Z70" s="114">
        <v>57</v>
      </c>
      <c r="AA70" s="102">
        <v>23</v>
      </c>
      <c r="AB70" s="103">
        <v>31</v>
      </c>
      <c r="AC70" s="114">
        <v>54</v>
      </c>
      <c r="AD70" s="102">
        <v>25</v>
      </c>
      <c r="AE70" s="103">
        <v>32</v>
      </c>
      <c r="AF70" s="114">
        <v>57</v>
      </c>
      <c r="AG70" s="102">
        <v>14</v>
      </c>
      <c r="AH70" s="103">
        <v>28</v>
      </c>
      <c r="AI70" s="114">
        <v>42</v>
      </c>
      <c r="AJ70" s="102">
        <v>29</v>
      </c>
      <c r="AK70" s="103">
        <v>41</v>
      </c>
      <c r="AL70" s="114">
        <v>70</v>
      </c>
      <c r="AM70" s="97">
        <v>253</v>
      </c>
      <c r="AN70" s="98">
        <v>414</v>
      </c>
      <c r="AO70" s="114">
        <v>667</v>
      </c>
      <c r="AQ70" s="118"/>
      <c r="AR70" s="118"/>
      <c r="AS70" s="118"/>
    </row>
    <row r="71" spans="2:45" x14ac:dyDescent="0.2">
      <c r="B71" s="137" t="s">
        <v>102</v>
      </c>
      <c r="C71" s="102">
        <v>1</v>
      </c>
      <c r="D71" s="103">
        <v>5</v>
      </c>
      <c r="E71" s="114">
        <v>6</v>
      </c>
      <c r="F71" s="102">
        <v>5</v>
      </c>
      <c r="G71" s="103">
        <v>9</v>
      </c>
      <c r="H71" s="114">
        <v>14</v>
      </c>
      <c r="I71" s="102">
        <v>2</v>
      </c>
      <c r="J71" s="103">
        <v>5</v>
      </c>
      <c r="K71" s="114">
        <v>7</v>
      </c>
      <c r="L71" s="102">
        <v>2</v>
      </c>
      <c r="M71" s="103">
        <v>4</v>
      </c>
      <c r="N71" s="114">
        <v>6</v>
      </c>
      <c r="O71" s="102">
        <v>4</v>
      </c>
      <c r="P71" s="103">
        <v>3</v>
      </c>
      <c r="Q71" s="114">
        <v>7</v>
      </c>
      <c r="R71" s="102">
        <v>2</v>
      </c>
      <c r="S71" s="103">
        <v>2</v>
      </c>
      <c r="T71" s="114">
        <v>4</v>
      </c>
      <c r="U71" s="102">
        <v>0</v>
      </c>
      <c r="V71" s="103">
        <v>2</v>
      </c>
      <c r="W71" s="114">
        <v>2</v>
      </c>
      <c r="X71" s="102">
        <v>1</v>
      </c>
      <c r="Y71" s="103">
        <v>2</v>
      </c>
      <c r="Z71" s="114">
        <v>3</v>
      </c>
      <c r="AA71" s="102">
        <v>1</v>
      </c>
      <c r="AB71" s="103">
        <v>2</v>
      </c>
      <c r="AC71" s="114">
        <v>3</v>
      </c>
      <c r="AD71" s="102">
        <v>2</v>
      </c>
      <c r="AE71" s="103">
        <v>2</v>
      </c>
      <c r="AF71" s="114">
        <v>4</v>
      </c>
      <c r="AG71" s="102">
        <v>1</v>
      </c>
      <c r="AH71" s="103">
        <v>3</v>
      </c>
      <c r="AI71" s="114">
        <v>4</v>
      </c>
      <c r="AJ71" s="102">
        <v>0</v>
      </c>
      <c r="AK71" s="103">
        <v>1</v>
      </c>
      <c r="AL71" s="114">
        <v>1</v>
      </c>
      <c r="AM71" s="97">
        <v>21</v>
      </c>
      <c r="AN71" s="98">
        <v>40</v>
      </c>
      <c r="AO71" s="114">
        <v>61</v>
      </c>
      <c r="AQ71" s="118"/>
      <c r="AR71" s="118"/>
      <c r="AS71" s="118"/>
    </row>
    <row r="72" spans="2:45" x14ac:dyDescent="0.2">
      <c r="B72" s="137" t="s">
        <v>103</v>
      </c>
      <c r="C72" s="102">
        <v>5</v>
      </c>
      <c r="D72" s="103">
        <v>0</v>
      </c>
      <c r="E72" s="114">
        <v>5</v>
      </c>
      <c r="F72" s="102">
        <v>3</v>
      </c>
      <c r="G72" s="103">
        <v>0</v>
      </c>
      <c r="H72" s="114">
        <v>3</v>
      </c>
      <c r="I72" s="102">
        <v>1</v>
      </c>
      <c r="J72" s="103">
        <v>4</v>
      </c>
      <c r="K72" s="114">
        <v>5</v>
      </c>
      <c r="L72" s="102">
        <v>2</v>
      </c>
      <c r="M72" s="103">
        <v>3</v>
      </c>
      <c r="N72" s="114">
        <v>5</v>
      </c>
      <c r="O72" s="102">
        <v>1</v>
      </c>
      <c r="P72" s="103">
        <v>3</v>
      </c>
      <c r="Q72" s="114">
        <v>4</v>
      </c>
      <c r="R72" s="102">
        <v>3</v>
      </c>
      <c r="S72" s="103">
        <v>2</v>
      </c>
      <c r="T72" s="114">
        <v>5</v>
      </c>
      <c r="U72" s="102">
        <v>3</v>
      </c>
      <c r="V72" s="103">
        <v>2</v>
      </c>
      <c r="W72" s="114">
        <v>5</v>
      </c>
      <c r="X72" s="102">
        <v>3</v>
      </c>
      <c r="Y72" s="103">
        <v>5</v>
      </c>
      <c r="Z72" s="114">
        <v>8</v>
      </c>
      <c r="AA72" s="102">
        <v>3</v>
      </c>
      <c r="AB72" s="103">
        <v>4</v>
      </c>
      <c r="AC72" s="114">
        <v>7</v>
      </c>
      <c r="AD72" s="102">
        <v>4</v>
      </c>
      <c r="AE72" s="103">
        <v>3</v>
      </c>
      <c r="AF72" s="114">
        <v>7</v>
      </c>
      <c r="AG72" s="102">
        <v>7</v>
      </c>
      <c r="AH72" s="103">
        <v>13</v>
      </c>
      <c r="AI72" s="114">
        <v>20</v>
      </c>
      <c r="AJ72" s="102">
        <v>1</v>
      </c>
      <c r="AK72" s="103">
        <v>5</v>
      </c>
      <c r="AL72" s="114">
        <v>6</v>
      </c>
      <c r="AM72" s="97">
        <v>36</v>
      </c>
      <c r="AN72" s="98">
        <v>44</v>
      </c>
      <c r="AO72" s="114">
        <v>80</v>
      </c>
      <c r="AQ72" s="118"/>
      <c r="AR72" s="118"/>
      <c r="AS72" s="118"/>
    </row>
    <row r="73" spans="2:45" x14ac:dyDescent="0.2">
      <c r="B73" s="137" t="s">
        <v>104</v>
      </c>
      <c r="C73" s="102">
        <v>91</v>
      </c>
      <c r="D73" s="103">
        <v>70</v>
      </c>
      <c r="E73" s="114">
        <v>161</v>
      </c>
      <c r="F73" s="102">
        <v>79</v>
      </c>
      <c r="G73" s="103">
        <v>80</v>
      </c>
      <c r="H73" s="114">
        <v>159</v>
      </c>
      <c r="I73" s="102">
        <v>100</v>
      </c>
      <c r="J73" s="103">
        <v>74</v>
      </c>
      <c r="K73" s="114">
        <v>174</v>
      </c>
      <c r="L73" s="102">
        <v>98</v>
      </c>
      <c r="M73" s="103">
        <v>97</v>
      </c>
      <c r="N73" s="114">
        <v>195</v>
      </c>
      <c r="O73" s="102">
        <v>142</v>
      </c>
      <c r="P73" s="103">
        <v>112</v>
      </c>
      <c r="Q73" s="114">
        <v>254</v>
      </c>
      <c r="R73" s="102">
        <v>122</v>
      </c>
      <c r="S73" s="103">
        <v>125</v>
      </c>
      <c r="T73" s="114">
        <v>247</v>
      </c>
      <c r="U73" s="102">
        <v>132</v>
      </c>
      <c r="V73" s="103">
        <v>114</v>
      </c>
      <c r="W73" s="114">
        <v>246</v>
      </c>
      <c r="X73" s="102">
        <v>138</v>
      </c>
      <c r="Y73" s="103">
        <v>162</v>
      </c>
      <c r="Z73" s="114">
        <v>300</v>
      </c>
      <c r="AA73" s="102">
        <v>141</v>
      </c>
      <c r="AB73" s="103">
        <v>142</v>
      </c>
      <c r="AC73" s="114">
        <v>283</v>
      </c>
      <c r="AD73" s="102">
        <v>146</v>
      </c>
      <c r="AE73" s="103">
        <v>172</v>
      </c>
      <c r="AF73" s="114">
        <v>318</v>
      </c>
      <c r="AG73" s="102">
        <v>151</v>
      </c>
      <c r="AH73" s="103">
        <v>191</v>
      </c>
      <c r="AI73" s="114">
        <v>342</v>
      </c>
      <c r="AJ73" s="102">
        <v>125</v>
      </c>
      <c r="AK73" s="103">
        <v>137</v>
      </c>
      <c r="AL73" s="114">
        <v>262</v>
      </c>
      <c r="AM73" s="97">
        <v>1465</v>
      </c>
      <c r="AN73" s="98">
        <v>1476</v>
      </c>
      <c r="AO73" s="114">
        <v>2941</v>
      </c>
      <c r="AQ73" s="118"/>
      <c r="AR73" s="118"/>
      <c r="AS73" s="118"/>
    </row>
    <row r="74" spans="2:45" ht="15" x14ac:dyDescent="0.25">
      <c r="B74" s="138" t="s">
        <v>130</v>
      </c>
      <c r="C74" s="106">
        <v>210</v>
      </c>
      <c r="D74" s="107">
        <v>171</v>
      </c>
      <c r="E74" s="114">
        <v>381</v>
      </c>
      <c r="F74" s="106">
        <v>154</v>
      </c>
      <c r="G74" s="107">
        <v>181</v>
      </c>
      <c r="H74" s="114">
        <v>335</v>
      </c>
      <c r="I74" s="106">
        <v>212</v>
      </c>
      <c r="J74" s="107">
        <v>183</v>
      </c>
      <c r="K74" s="114">
        <v>395</v>
      </c>
      <c r="L74" s="106">
        <v>210</v>
      </c>
      <c r="M74" s="107">
        <v>209</v>
      </c>
      <c r="N74" s="114">
        <v>419</v>
      </c>
      <c r="O74" s="106">
        <v>239</v>
      </c>
      <c r="P74" s="107">
        <v>250</v>
      </c>
      <c r="Q74" s="114">
        <v>489</v>
      </c>
      <c r="R74" s="106">
        <v>240</v>
      </c>
      <c r="S74" s="107">
        <v>297</v>
      </c>
      <c r="T74" s="114">
        <v>537</v>
      </c>
      <c r="U74" s="106">
        <v>265</v>
      </c>
      <c r="V74" s="107">
        <v>273</v>
      </c>
      <c r="W74" s="114">
        <v>538</v>
      </c>
      <c r="X74" s="106">
        <v>276</v>
      </c>
      <c r="Y74" s="107">
        <v>355</v>
      </c>
      <c r="Z74" s="114">
        <v>631</v>
      </c>
      <c r="AA74" s="106">
        <v>280</v>
      </c>
      <c r="AB74" s="107">
        <v>303</v>
      </c>
      <c r="AC74" s="114">
        <v>583</v>
      </c>
      <c r="AD74" s="106">
        <v>299</v>
      </c>
      <c r="AE74" s="107">
        <v>349</v>
      </c>
      <c r="AF74" s="114">
        <v>648</v>
      </c>
      <c r="AG74" s="106">
        <v>276</v>
      </c>
      <c r="AH74" s="107">
        <v>387</v>
      </c>
      <c r="AI74" s="114">
        <v>663</v>
      </c>
      <c r="AJ74" s="106">
        <v>243</v>
      </c>
      <c r="AK74" s="107">
        <v>304</v>
      </c>
      <c r="AL74" s="114">
        <v>547</v>
      </c>
      <c r="AM74" s="106">
        <v>2904</v>
      </c>
      <c r="AN74" s="107">
        <v>3262</v>
      </c>
      <c r="AO74" s="119">
        <v>6166</v>
      </c>
      <c r="AQ74" s="118"/>
      <c r="AR74" s="118"/>
    </row>
    <row r="75" spans="2:45" x14ac:dyDescent="0.2">
      <c r="B75" s="231" t="s">
        <v>134</v>
      </c>
      <c r="C75" s="232"/>
      <c r="D75" s="232"/>
      <c r="E75" s="232"/>
      <c r="F75" s="232"/>
      <c r="G75" s="232"/>
      <c r="H75" s="232"/>
      <c r="I75" s="232"/>
      <c r="J75" s="232"/>
      <c r="K75" s="232"/>
      <c r="L75" s="232"/>
      <c r="M75" s="232"/>
      <c r="N75" s="232"/>
      <c r="AQ75" s="118"/>
    </row>
    <row r="76" spans="2:45" x14ac:dyDescent="0.2">
      <c r="B76" s="173" t="s">
        <v>135</v>
      </c>
      <c r="C76" s="174"/>
      <c r="D76" s="174"/>
      <c r="E76" s="174"/>
      <c r="F76" s="174"/>
      <c r="G76" s="48"/>
      <c r="H76" s="48"/>
      <c r="I76" s="48"/>
      <c r="J76" s="48"/>
      <c r="K76" s="48"/>
      <c r="L76" s="48"/>
      <c r="M76" s="48"/>
      <c r="N76" s="48"/>
      <c r="AQ76" s="118"/>
    </row>
    <row r="77" spans="2:45" ht="12.75" customHeight="1" x14ac:dyDescent="0.2">
      <c r="B77" s="175" t="s">
        <v>136</v>
      </c>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AQ77" s="118"/>
    </row>
    <row r="78" spans="2:45" x14ac:dyDescent="0.2">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row>
    <row r="79" spans="2:45" x14ac:dyDescent="0.2">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row>
    <row r="80" spans="2:45" x14ac:dyDescent="0.2">
      <c r="K80" s="30"/>
      <c r="N80" s="30"/>
      <c r="Q80" s="30"/>
      <c r="T80" s="30"/>
    </row>
  </sheetData>
  <mergeCells count="15">
    <mergeCell ref="AJ5:AL5"/>
    <mergeCell ref="AM5:AO5"/>
    <mergeCell ref="B77:Y77"/>
    <mergeCell ref="R5:T5"/>
    <mergeCell ref="U5:W5"/>
    <mergeCell ref="X5:Z5"/>
    <mergeCell ref="AA5:AC5"/>
    <mergeCell ref="AD5:AF5"/>
    <mergeCell ref="AG5:AI5"/>
    <mergeCell ref="B5:B6"/>
    <mergeCell ref="C5:E5"/>
    <mergeCell ref="F5:H5"/>
    <mergeCell ref="I5:K5"/>
    <mergeCell ref="L5:N5"/>
    <mergeCell ref="O5:Q5"/>
  </mergeCells>
  <printOptions horizontalCentered="1"/>
  <pageMargins left="0" right="0" top="0.78740157480314965" bottom="0.98425196850393704" header="0" footer="0"/>
  <pageSetup scale="63" fitToWidth="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15"/>
  <sheetViews>
    <sheetView showGridLines="0" workbookViewId="0"/>
  </sheetViews>
  <sheetFormatPr baseColWidth="10" defaultRowHeight="12.75" x14ac:dyDescent="0.2"/>
  <cols>
    <col min="1" max="1" width="2.85546875" style="145" customWidth="1"/>
    <col min="2" max="2" width="18" style="145" customWidth="1"/>
    <col min="3" max="3" width="31.5703125" style="145" customWidth="1"/>
    <col min="4" max="20" width="11.42578125" style="145" customWidth="1"/>
    <col min="21" max="16384" width="11.42578125" style="145"/>
  </cols>
  <sheetData>
    <row r="1" spans="2:21" ht="18" x14ac:dyDescent="0.2">
      <c r="B1" s="74" t="s">
        <v>160</v>
      </c>
    </row>
    <row r="2" spans="2:21" ht="15.75" x14ac:dyDescent="0.2">
      <c r="B2" s="74" t="s">
        <v>161</v>
      </c>
    </row>
    <row r="3" spans="2:21" ht="15.75" x14ac:dyDescent="0.25">
      <c r="B3" s="77" t="s">
        <v>2</v>
      </c>
    </row>
    <row r="4" spans="2:21" x14ac:dyDescent="0.2">
      <c r="C4" s="80"/>
    </row>
    <row r="5" spans="2:21" ht="72" customHeight="1" x14ac:dyDescent="0.2">
      <c r="B5" s="147" t="s">
        <v>89</v>
      </c>
      <c r="C5" s="148"/>
      <c r="D5" s="149" t="s">
        <v>62</v>
      </c>
      <c r="E5" s="149" t="s">
        <v>63</v>
      </c>
      <c r="F5" s="149" t="s">
        <v>64</v>
      </c>
      <c r="G5" s="149" t="s">
        <v>65</v>
      </c>
      <c r="H5" s="149" t="s">
        <v>66</v>
      </c>
      <c r="I5" s="149" t="s">
        <v>67</v>
      </c>
      <c r="J5" s="149" t="s">
        <v>68</v>
      </c>
      <c r="K5" s="149" t="s">
        <v>69</v>
      </c>
      <c r="L5" s="149" t="s">
        <v>70</v>
      </c>
      <c r="M5" s="149" t="s">
        <v>71</v>
      </c>
      <c r="N5" s="149" t="s">
        <v>72</v>
      </c>
      <c r="O5" s="149" t="s">
        <v>73</v>
      </c>
      <c r="P5" s="149" t="s">
        <v>74</v>
      </c>
      <c r="Q5" s="149" t="s">
        <v>75</v>
      </c>
      <c r="R5" s="149" t="s">
        <v>76</v>
      </c>
      <c r="S5" s="149" t="s">
        <v>77</v>
      </c>
      <c r="T5" s="149" t="s">
        <v>78</v>
      </c>
      <c r="U5" s="160" t="s">
        <v>61</v>
      </c>
    </row>
    <row r="6" spans="2:21" x14ac:dyDescent="0.2">
      <c r="B6" s="151" t="s">
        <v>110</v>
      </c>
      <c r="C6" s="152" t="s">
        <v>90</v>
      </c>
      <c r="D6" s="153">
        <v>4</v>
      </c>
      <c r="E6" s="153">
        <v>2</v>
      </c>
      <c r="F6" s="153">
        <v>3</v>
      </c>
      <c r="G6" s="153">
        <v>19</v>
      </c>
      <c r="H6" s="153">
        <v>1</v>
      </c>
      <c r="I6" s="153">
        <v>6</v>
      </c>
      <c r="J6" s="153">
        <v>7</v>
      </c>
      <c r="K6" s="153">
        <v>9</v>
      </c>
      <c r="L6" s="153">
        <v>5</v>
      </c>
      <c r="M6" s="153">
        <v>0</v>
      </c>
      <c r="N6" s="153">
        <v>2</v>
      </c>
      <c r="O6" s="153">
        <v>11</v>
      </c>
      <c r="P6" s="153">
        <v>4</v>
      </c>
      <c r="Q6" s="153">
        <v>5</v>
      </c>
      <c r="R6" s="153">
        <v>5</v>
      </c>
      <c r="S6" s="153">
        <v>0</v>
      </c>
      <c r="T6" s="153">
        <v>0</v>
      </c>
      <c r="U6" s="154">
        <v>83</v>
      </c>
    </row>
    <row r="7" spans="2:21" x14ac:dyDescent="0.2">
      <c r="B7" s="155"/>
      <c r="C7" s="152" t="s">
        <v>91</v>
      </c>
      <c r="D7" s="153">
        <v>0</v>
      </c>
      <c r="E7" s="153">
        <v>0</v>
      </c>
      <c r="F7" s="153">
        <v>4</v>
      </c>
      <c r="G7" s="153">
        <v>15</v>
      </c>
      <c r="H7" s="153">
        <v>0</v>
      </c>
      <c r="I7" s="153">
        <v>22</v>
      </c>
      <c r="J7" s="153">
        <v>18</v>
      </c>
      <c r="K7" s="153">
        <v>11</v>
      </c>
      <c r="L7" s="153">
        <v>10</v>
      </c>
      <c r="M7" s="153">
        <v>0</v>
      </c>
      <c r="N7" s="153">
        <v>16</v>
      </c>
      <c r="O7" s="153">
        <v>9</v>
      </c>
      <c r="P7" s="153">
        <v>3</v>
      </c>
      <c r="Q7" s="153">
        <v>1</v>
      </c>
      <c r="R7" s="153">
        <v>2</v>
      </c>
      <c r="S7" s="153">
        <v>0</v>
      </c>
      <c r="T7" s="153">
        <v>0</v>
      </c>
      <c r="U7" s="154">
        <v>111</v>
      </c>
    </row>
    <row r="8" spans="2:21" x14ac:dyDescent="0.2">
      <c r="B8" s="155"/>
      <c r="C8" s="152" t="s">
        <v>92</v>
      </c>
      <c r="D8" s="153">
        <v>0</v>
      </c>
      <c r="E8" s="153">
        <v>0</v>
      </c>
      <c r="F8" s="153">
        <v>9</v>
      </c>
      <c r="G8" s="153">
        <v>16</v>
      </c>
      <c r="H8" s="153">
        <v>0</v>
      </c>
      <c r="I8" s="153">
        <v>32</v>
      </c>
      <c r="J8" s="153">
        <v>16</v>
      </c>
      <c r="K8" s="153">
        <v>11</v>
      </c>
      <c r="L8" s="153">
        <v>22</v>
      </c>
      <c r="M8" s="153">
        <v>1</v>
      </c>
      <c r="N8" s="153">
        <v>14</v>
      </c>
      <c r="O8" s="153">
        <v>3</v>
      </c>
      <c r="P8" s="153">
        <v>1</v>
      </c>
      <c r="Q8" s="153">
        <v>10</v>
      </c>
      <c r="R8" s="153">
        <v>3</v>
      </c>
      <c r="S8" s="153">
        <v>0</v>
      </c>
      <c r="T8" s="153">
        <v>0</v>
      </c>
      <c r="U8" s="154">
        <v>138</v>
      </c>
    </row>
    <row r="9" spans="2:21" x14ac:dyDescent="0.2">
      <c r="B9" s="155"/>
      <c r="C9" s="152" t="s">
        <v>93</v>
      </c>
      <c r="D9" s="153">
        <v>20</v>
      </c>
      <c r="E9" s="153">
        <v>0</v>
      </c>
      <c r="F9" s="153">
        <v>8</v>
      </c>
      <c r="G9" s="153">
        <v>6</v>
      </c>
      <c r="H9" s="153">
        <v>0</v>
      </c>
      <c r="I9" s="153">
        <v>16</v>
      </c>
      <c r="J9" s="153">
        <v>11</v>
      </c>
      <c r="K9" s="153">
        <v>5</v>
      </c>
      <c r="L9" s="153">
        <v>13</v>
      </c>
      <c r="M9" s="153">
        <v>1</v>
      </c>
      <c r="N9" s="153">
        <v>7</v>
      </c>
      <c r="O9" s="153">
        <v>12</v>
      </c>
      <c r="P9" s="153">
        <v>3</v>
      </c>
      <c r="Q9" s="153">
        <v>7</v>
      </c>
      <c r="R9" s="153">
        <v>0</v>
      </c>
      <c r="S9" s="153">
        <v>0</v>
      </c>
      <c r="T9" s="153">
        <v>0</v>
      </c>
      <c r="U9" s="154">
        <v>109</v>
      </c>
    </row>
    <row r="10" spans="2:21" x14ac:dyDescent="0.2">
      <c r="B10" s="155"/>
      <c r="C10" s="152" t="s">
        <v>94</v>
      </c>
      <c r="D10" s="153">
        <v>42</v>
      </c>
      <c r="E10" s="153">
        <v>1</v>
      </c>
      <c r="F10" s="153">
        <v>9</v>
      </c>
      <c r="G10" s="153">
        <v>7</v>
      </c>
      <c r="H10" s="153">
        <v>0</v>
      </c>
      <c r="I10" s="153">
        <v>39</v>
      </c>
      <c r="J10" s="153">
        <v>27</v>
      </c>
      <c r="K10" s="153">
        <v>14</v>
      </c>
      <c r="L10" s="153">
        <v>17</v>
      </c>
      <c r="M10" s="153">
        <v>0</v>
      </c>
      <c r="N10" s="153">
        <v>23</v>
      </c>
      <c r="O10" s="153">
        <v>15</v>
      </c>
      <c r="P10" s="153">
        <v>6</v>
      </c>
      <c r="Q10" s="153">
        <v>10</v>
      </c>
      <c r="R10" s="153">
        <v>5</v>
      </c>
      <c r="S10" s="153">
        <v>0</v>
      </c>
      <c r="T10" s="153">
        <v>0</v>
      </c>
      <c r="U10" s="154">
        <v>215</v>
      </c>
    </row>
    <row r="11" spans="2:21" x14ac:dyDescent="0.2">
      <c r="B11" s="155"/>
      <c r="C11" s="152" t="s">
        <v>95</v>
      </c>
      <c r="D11" s="153">
        <v>221</v>
      </c>
      <c r="E11" s="153">
        <v>2</v>
      </c>
      <c r="F11" s="153">
        <v>11</v>
      </c>
      <c r="G11" s="153">
        <v>151</v>
      </c>
      <c r="H11" s="153">
        <v>3</v>
      </c>
      <c r="I11" s="153">
        <v>169</v>
      </c>
      <c r="J11" s="153">
        <v>116</v>
      </c>
      <c r="K11" s="153">
        <v>80</v>
      </c>
      <c r="L11" s="153">
        <v>153</v>
      </c>
      <c r="M11" s="153">
        <v>6</v>
      </c>
      <c r="N11" s="153">
        <v>86</v>
      </c>
      <c r="O11" s="153">
        <v>54</v>
      </c>
      <c r="P11" s="153">
        <v>24</v>
      </c>
      <c r="Q11" s="153">
        <v>52</v>
      </c>
      <c r="R11" s="153">
        <v>52</v>
      </c>
      <c r="S11" s="153">
        <v>8</v>
      </c>
      <c r="T11" s="153">
        <v>0</v>
      </c>
      <c r="U11" s="154">
        <v>1188</v>
      </c>
    </row>
    <row r="12" spans="2:21" x14ac:dyDescent="0.2">
      <c r="B12" s="155"/>
      <c r="C12" s="152" t="s">
        <v>96</v>
      </c>
      <c r="D12" s="153">
        <v>385</v>
      </c>
      <c r="E12" s="153">
        <v>0</v>
      </c>
      <c r="F12" s="153">
        <v>2</v>
      </c>
      <c r="G12" s="153">
        <v>86</v>
      </c>
      <c r="H12" s="153">
        <v>1</v>
      </c>
      <c r="I12" s="153">
        <v>37</v>
      </c>
      <c r="J12" s="153">
        <v>61</v>
      </c>
      <c r="K12" s="153">
        <v>19</v>
      </c>
      <c r="L12" s="153">
        <v>36</v>
      </c>
      <c r="M12" s="153">
        <v>0</v>
      </c>
      <c r="N12" s="153">
        <v>62</v>
      </c>
      <c r="O12" s="153">
        <v>15</v>
      </c>
      <c r="P12" s="153">
        <v>7</v>
      </c>
      <c r="Q12" s="153">
        <v>3</v>
      </c>
      <c r="R12" s="153">
        <v>22</v>
      </c>
      <c r="S12" s="153">
        <v>0</v>
      </c>
      <c r="T12" s="153">
        <v>0</v>
      </c>
      <c r="U12" s="154">
        <v>736</v>
      </c>
    </row>
    <row r="13" spans="2:21" x14ac:dyDescent="0.2">
      <c r="B13" s="155"/>
      <c r="C13" s="152" t="s">
        <v>97</v>
      </c>
      <c r="D13" s="153">
        <v>145</v>
      </c>
      <c r="E13" s="153">
        <v>0</v>
      </c>
      <c r="F13" s="153">
        <v>3</v>
      </c>
      <c r="G13" s="153">
        <v>113</v>
      </c>
      <c r="H13" s="153">
        <v>0</v>
      </c>
      <c r="I13" s="153">
        <v>62</v>
      </c>
      <c r="J13" s="153">
        <v>49</v>
      </c>
      <c r="K13" s="153">
        <v>17</v>
      </c>
      <c r="L13" s="153">
        <v>23</v>
      </c>
      <c r="M13" s="153">
        <v>1</v>
      </c>
      <c r="N13" s="153">
        <v>31</v>
      </c>
      <c r="O13" s="153">
        <v>32</v>
      </c>
      <c r="P13" s="153">
        <v>5</v>
      </c>
      <c r="Q13" s="153">
        <v>1</v>
      </c>
      <c r="R13" s="153">
        <v>21</v>
      </c>
      <c r="S13" s="153">
        <v>1</v>
      </c>
      <c r="T13" s="153">
        <v>0</v>
      </c>
      <c r="U13" s="154">
        <v>504</v>
      </c>
    </row>
    <row r="14" spans="2:21" x14ac:dyDescent="0.2">
      <c r="B14" s="155"/>
      <c r="C14" s="152" t="s">
        <v>98</v>
      </c>
      <c r="D14" s="153">
        <v>86</v>
      </c>
      <c r="E14" s="153">
        <v>9</v>
      </c>
      <c r="F14" s="153">
        <v>2</v>
      </c>
      <c r="G14" s="153">
        <v>184</v>
      </c>
      <c r="H14" s="153">
        <v>9</v>
      </c>
      <c r="I14" s="153">
        <v>145</v>
      </c>
      <c r="J14" s="153">
        <v>94</v>
      </c>
      <c r="K14" s="153">
        <v>33</v>
      </c>
      <c r="L14" s="153">
        <v>80</v>
      </c>
      <c r="M14" s="153">
        <v>3</v>
      </c>
      <c r="N14" s="153">
        <v>57</v>
      </c>
      <c r="O14" s="153">
        <v>47</v>
      </c>
      <c r="P14" s="153">
        <v>7</v>
      </c>
      <c r="Q14" s="153">
        <v>18</v>
      </c>
      <c r="R14" s="153">
        <v>37</v>
      </c>
      <c r="S14" s="153">
        <v>4</v>
      </c>
      <c r="T14" s="153">
        <v>0</v>
      </c>
      <c r="U14" s="154">
        <v>815</v>
      </c>
    </row>
    <row r="15" spans="2:21" x14ac:dyDescent="0.2">
      <c r="B15" s="155"/>
      <c r="C15" s="152" t="s">
        <v>99</v>
      </c>
      <c r="D15" s="153">
        <v>80</v>
      </c>
      <c r="E15" s="153">
        <v>0</v>
      </c>
      <c r="F15" s="153">
        <v>1</v>
      </c>
      <c r="G15" s="153">
        <v>93</v>
      </c>
      <c r="H15" s="153">
        <v>5</v>
      </c>
      <c r="I15" s="153">
        <v>100</v>
      </c>
      <c r="J15" s="153">
        <v>41</v>
      </c>
      <c r="K15" s="153">
        <v>18</v>
      </c>
      <c r="L15" s="153">
        <v>39</v>
      </c>
      <c r="M15" s="153">
        <v>1</v>
      </c>
      <c r="N15" s="153">
        <v>22</v>
      </c>
      <c r="O15" s="153">
        <v>39</v>
      </c>
      <c r="P15" s="153">
        <v>6</v>
      </c>
      <c r="Q15" s="153">
        <v>3</v>
      </c>
      <c r="R15" s="153">
        <v>17</v>
      </c>
      <c r="S15" s="153">
        <v>1</v>
      </c>
      <c r="T15" s="153">
        <v>0</v>
      </c>
      <c r="U15" s="154">
        <v>466</v>
      </c>
    </row>
    <row r="16" spans="2:21" x14ac:dyDescent="0.2">
      <c r="B16" s="155"/>
      <c r="C16" s="152" t="s">
        <v>100</v>
      </c>
      <c r="D16" s="153">
        <v>54</v>
      </c>
      <c r="E16" s="153">
        <v>4</v>
      </c>
      <c r="F16" s="153">
        <v>3</v>
      </c>
      <c r="G16" s="153">
        <v>47</v>
      </c>
      <c r="H16" s="153">
        <v>0</v>
      </c>
      <c r="I16" s="153">
        <v>26</v>
      </c>
      <c r="J16" s="153">
        <v>12</v>
      </c>
      <c r="K16" s="153">
        <v>4</v>
      </c>
      <c r="L16" s="153">
        <v>17</v>
      </c>
      <c r="M16" s="153">
        <v>1</v>
      </c>
      <c r="N16" s="153">
        <v>2</v>
      </c>
      <c r="O16" s="153">
        <v>2</v>
      </c>
      <c r="P16" s="153">
        <v>3</v>
      </c>
      <c r="Q16" s="153">
        <v>2</v>
      </c>
      <c r="R16" s="153">
        <v>10</v>
      </c>
      <c r="S16" s="153">
        <v>0</v>
      </c>
      <c r="T16" s="153">
        <v>0</v>
      </c>
      <c r="U16" s="154">
        <v>187</v>
      </c>
    </row>
    <row r="17" spans="2:21" x14ac:dyDescent="0.2">
      <c r="B17" s="155"/>
      <c r="C17" s="152" t="s">
        <v>101</v>
      </c>
      <c r="D17" s="153">
        <v>80</v>
      </c>
      <c r="E17" s="153">
        <v>111</v>
      </c>
      <c r="F17" s="153">
        <v>1</v>
      </c>
      <c r="G17" s="153">
        <v>131</v>
      </c>
      <c r="H17" s="153">
        <v>2</v>
      </c>
      <c r="I17" s="153">
        <v>58</v>
      </c>
      <c r="J17" s="153">
        <v>60</v>
      </c>
      <c r="K17" s="153">
        <v>27</v>
      </c>
      <c r="L17" s="153">
        <v>59</v>
      </c>
      <c r="M17" s="153">
        <v>1</v>
      </c>
      <c r="N17" s="153">
        <v>48</v>
      </c>
      <c r="O17" s="153">
        <v>25</v>
      </c>
      <c r="P17" s="153">
        <v>6</v>
      </c>
      <c r="Q17" s="153">
        <v>8</v>
      </c>
      <c r="R17" s="153">
        <v>6</v>
      </c>
      <c r="S17" s="153">
        <v>0</v>
      </c>
      <c r="T17" s="153">
        <v>0</v>
      </c>
      <c r="U17" s="154">
        <v>623</v>
      </c>
    </row>
    <row r="18" spans="2:21" x14ac:dyDescent="0.2">
      <c r="B18" s="155"/>
      <c r="C18" s="152" t="s">
        <v>102</v>
      </c>
      <c r="D18" s="153">
        <v>0</v>
      </c>
      <c r="E18" s="153">
        <v>23</v>
      </c>
      <c r="F18" s="153">
        <v>0</v>
      </c>
      <c r="G18" s="153">
        <v>5</v>
      </c>
      <c r="H18" s="153">
        <v>2</v>
      </c>
      <c r="I18" s="153">
        <v>3</v>
      </c>
      <c r="J18" s="153">
        <v>4</v>
      </c>
      <c r="K18" s="153">
        <v>0</v>
      </c>
      <c r="L18" s="153">
        <v>3</v>
      </c>
      <c r="M18" s="153">
        <v>0</v>
      </c>
      <c r="N18" s="153">
        <v>2</v>
      </c>
      <c r="O18" s="153">
        <v>2</v>
      </c>
      <c r="P18" s="153">
        <v>0</v>
      </c>
      <c r="Q18" s="153">
        <v>1</v>
      </c>
      <c r="R18" s="153">
        <v>1</v>
      </c>
      <c r="S18" s="153">
        <v>0</v>
      </c>
      <c r="T18" s="153">
        <v>0</v>
      </c>
      <c r="U18" s="154">
        <v>46</v>
      </c>
    </row>
    <row r="19" spans="2:21" x14ac:dyDescent="0.2">
      <c r="B19" s="155"/>
      <c r="C19" s="152" t="s">
        <v>103</v>
      </c>
      <c r="D19" s="153">
        <v>7</v>
      </c>
      <c r="E19" s="153">
        <v>2</v>
      </c>
      <c r="F19" s="153">
        <v>1</v>
      </c>
      <c r="G19" s="153">
        <v>26</v>
      </c>
      <c r="H19" s="153">
        <v>0</v>
      </c>
      <c r="I19" s="153">
        <v>7</v>
      </c>
      <c r="J19" s="153">
        <v>19</v>
      </c>
      <c r="K19" s="153">
        <v>9</v>
      </c>
      <c r="L19" s="153">
        <v>12</v>
      </c>
      <c r="M19" s="153">
        <v>1</v>
      </c>
      <c r="N19" s="153">
        <v>8</v>
      </c>
      <c r="O19" s="153">
        <v>0</v>
      </c>
      <c r="P19" s="153">
        <v>0</v>
      </c>
      <c r="Q19" s="153">
        <v>0</v>
      </c>
      <c r="R19" s="153">
        <v>3</v>
      </c>
      <c r="S19" s="153">
        <v>0</v>
      </c>
      <c r="T19" s="153">
        <v>0</v>
      </c>
      <c r="U19" s="154">
        <v>95</v>
      </c>
    </row>
    <row r="20" spans="2:21" x14ac:dyDescent="0.2">
      <c r="B20" s="155"/>
      <c r="C20" s="152" t="s">
        <v>104</v>
      </c>
      <c r="D20" s="153">
        <v>438</v>
      </c>
      <c r="E20" s="153">
        <v>8</v>
      </c>
      <c r="F20" s="153">
        <v>28</v>
      </c>
      <c r="G20" s="153">
        <v>1406</v>
      </c>
      <c r="H20" s="153">
        <v>22</v>
      </c>
      <c r="I20" s="153">
        <v>1404</v>
      </c>
      <c r="J20" s="153">
        <v>1659</v>
      </c>
      <c r="K20" s="153">
        <v>535</v>
      </c>
      <c r="L20" s="153">
        <v>1068</v>
      </c>
      <c r="M20" s="153">
        <v>160</v>
      </c>
      <c r="N20" s="153">
        <v>1537</v>
      </c>
      <c r="O20" s="153">
        <v>217</v>
      </c>
      <c r="P20" s="153">
        <v>186</v>
      </c>
      <c r="Q20" s="153">
        <v>197</v>
      </c>
      <c r="R20" s="153">
        <v>417</v>
      </c>
      <c r="S20" s="153">
        <v>41</v>
      </c>
      <c r="T20" s="153">
        <v>0</v>
      </c>
      <c r="U20" s="154">
        <v>9323</v>
      </c>
    </row>
    <row r="21" spans="2:21" x14ac:dyDescent="0.2">
      <c r="B21" s="156"/>
      <c r="C21" s="157" t="s">
        <v>22</v>
      </c>
      <c r="D21" s="158">
        <v>1562</v>
      </c>
      <c r="E21" s="158">
        <v>162</v>
      </c>
      <c r="F21" s="158">
        <v>85</v>
      </c>
      <c r="G21" s="158">
        <v>2305</v>
      </c>
      <c r="H21" s="158">
        <v>45</v>
      </c>
      <c r="I21" s="158">
        <v>2126</v>
      </c>
      <c r="J21" s="158">
        <v>2194</v>
      </c>
      <c r="K21" s="158">
        <v>792</v>
      </c>
      <c r="L21" s="158">
        <v>1557</v>
      </c>
      <c r="M21" s="158">
        <v>176</v>
      </c>
      <c r="N21" s="158">
        <v>1917</v>
      </c>
      <c r="O21" s="158">
        <v>483</v>
      </c>
      <c r="P21" s="158">
        <v>261</v>
      </c>
      <c r="Q21" s="158">
        <v>318</v>
      </c>
      <c r="R21" s="158">
        <v>601</v>
      </c>
      <c r="S21" s="158">
        <v>55</v>
      </c>
      <c r="T21" s="158">
        <v>0</v>
      </c>
      <c r="U21" s="158">
        <v>14639</v>
      </c>
    </row>
    <row r="22" spans="2:21" x14ac:dyDescent="0.2">
      <c r="B22" s="151" t="s">
        <v>111</v>
      </c>
      <c r="C22" s="152" t="s">
        <v>90</v>
      </c>
      <c r="D22" s="153">
        <v>5</v>
      </c>
      <c r="E22" s="153">
        <v>1</v>
      </c>
      <c r="F22" s="153">
        <v>1</v>
      </c>
      <c r="G22" s="153">
        <v>9</v>
      </c>
      <c r="H22" s="153">
        <v>1</v>
      </c>
      <c r="I22" s="153">
        <v>9</v>
      </c>
      <c r="J22" s="153">
        <v>8</v>
      </c>
      <c r="K22" s="153">
        <v>5</v>
      </c>
      <c r="L22" s="153">
        <v>5</v>
      </c>
      <c r="M22" s="153">
        <v>0</v>
      </c>
      <c r="N22" s="153">
        <v>1</v>
      </c>
      <c r="O22" s="153">
        <v>3</v>
      </c>
      <c r="P22" s="153">
        <v>2</v>
      </c>
      <c r="Q22" s="153">
        <v>8</v>
      </c>
      <c r="R22" s="153">
        <v>4</v>
      </c>
      <c r="S22" s="153">
        <v>0</v>
      </c>
      <c r="T22" s="153">
        <v>0</v>
      </c>
      <c r="U22" s="154">
        <v>62</v>
      </c>
    </row>
    <row r="23" spans="2:21" x14ac:dyDescent="0.2">
      <c r="B23" s="155"/>
      <c r="C23" s="152" t="s">
        <v>91</v>
      </c>
      <c r="D23" s="153">
        <v>0</v>
      </c>
      <c r="E23" s="153">
        <v>0</v>
      </c>
      <c r="F23" s="153">
        <v>2</v>
      </c>
      <c r="G23" s="153">
        <v>7</v>
      </c>
      <c r="H23" s="153">
        <v>0</v>
      </c>
      <c r="I23" s="153">
        <v>33</v>
      </c>
      <c r="J23" s="153">
        <v>22</v>
      </c>
      <c r="K23" s="153">
        <v>5</v>
      </c>
      <c r="L23" s="153">
        <v>8</v>
      </c>
      <c r="M23" s="153">
        <v>0</v>
      </c>
      <c r="N23" s="153">
        <v>15</v>
      </c>
      <c r="O23" s="153">
        <v>9</v>
      </c>
      <c r="P23" s="153">
        <v>3</v>
      </c>
      <c r="Q23" s="153">
        <v>0</v>
      </c>
      <c r="R23" s="153">
        <v>7</v>
      </c>
      <c r="S23" s="153">
        <v>0</v>
      </c>
      <c r="T23" s="153">
        <v>1</v>
      </c>
      <c r="U23" s="154">
        <v>112</v>
      </c>
    </row>
    <row r="24" spans="2:21" x14ac:dyDescent="0.2">
      <c r="B24" s="155"/>
      <c r="C24" s="152" t="s">
        <v>92</v>
      </c>
      <c r="D24" s="153">
        <v>0</v>
      </c>
      <c r="E24" s="153">
        <v>1</v>
      </c>
      <c r="F24" s="153">
        <v>4</v>
      </c>
      <c r="G24" s="153">
        <v>30</v>
      </c>
      <c r="H24" s="153">
        <v>0</v>
      </c>
      <c r="I24" s="153">
        <v>36</v>
      </c>
      <c r="J24" s="153">
        <v>26</v>
      </c>
      <c r="K24" s="153">
        <v>8</v>
      </c>
      <c r="L24" s="153">
        <v>27</v>
      </c>
      <c r="M24" s="153">
        <v>0</v>
      </c>
      <c r="N24" s="153">
        <v>24</v>
      </c>
      <c r="O24" s="153">
        <v>7</v>
      </c>
      <c r="P24" s="153">
        <v>3</v>
      </c>
      <c r="Q24" s="153">
        <v>7</v>
      </c>
      <c r="R24" s="153">
        <v>5</v>
      </c>
      <c r="S24" s="153">
        <v>3</v>
      </c>
      <c r="T24" s="153">
        <v>0</v>
      </c>
      <c r="U24" s="154">
        <v>181</v>
      </c>
    </row>
    <row r="25" spans="2:21" x14ac:dyDescent="0.2">
      <c r="B25" s="155"/>
      <c r="C25" s="152" t="s">
        <v>93</v>
      </c>
      <c r="D25" s="153">
        <v>9</v>
      </c>
      <c r="E25" s="153">
        <v>1</v>
      </c>
      <c r="F25" s="153">
        <v>8</v>
      </c>
      <c r="G25" s="153">
        <v>4</v>
      </c>
      <c r="H25" s="153">
        <v>0</v>
      </c>
      <c r="I25" s="153">
        <v>16</v>
      </c>
      <c r="J25" s="153">
        <v>6</v>
      </c>
      <c r="K25" s="153">
        <v>6</v>
      </c>
      <c r="L25" s="153">
        <v>4</v>
      </c>
      <c r="M25" s="153">
        <v>0</v>
      </c>
      <c r="N25" s="153">
        <v>11</v>
      </c>
      <c r="O25" s="153">
        <v>10</v>
      </c>
      <c r="P25" s="153">
        <v>1</v>
      </c>
      <c r="Q25" s="153">
        <v>5</v>
      </c>
      <c r="R25" s="153">
        <v>3</v>
      </c>
      <c r="S25" s="153">
        <v>0</v>
      </c>
      <c r="T25" s="153">
        <v>0</v>
      </c>
      <c r="U25" s="154">
        <v>84</v>
      </c>
    </row>
    <row r="26" spans="2:21" x14ac:dyDescent="0.2">
      <c r="B26" s="155"/>
      <c r="C26" s="152" t="s">
        <v>94</v>
      </c>
      <c r="D26" s="153">
        <v>35</v>
      </c>
      <c r="E26" s="153">
        <v>3</v>
      </c>
      <c r="F26" s="153">
        <v>8</v>
      </c>
      <c r="G26" s="153">
        <v>11</v>
      </c>
      <c r="H26" s="153">
        <v>0</v>
      </c>
      <c r="I26" s="153">
        <v>43</v>
      </c>
      <c r="J26" s="153">
        <v>31</v>
      </c>
      <c r="K26" s="153">
        <v>17</v>
      </c>
      <c r="L26" s="153">
        <v>18</v>
      </c>
      <c r="M26" s="153">
        <v>1</v>
      </c>
      <c r="N26" s="153">
        <v>26</v>
      </c>
      <c r="O26" s="153">
        <v>9</v>
      </c>
      <c r="P26" s="153">
        <v>3</v>
      </c>
      <c r="Q26" s="153">
        <v>9</v>
      </c>
      <c r="R26" s="153">
        <v>5</v>
      </c>
      <c r="S26" s="153">
        <v>1</v>
      </c>
      <c r="T26" s="153">
        <v>0</v>
      </c>
      <c r="U26" s="154">
        <v>220</v>
      </c>
    </row>
    <row r="27" spans="2:21" x14ac:dyDescent="0.2">
      <c r="B27" s="155"/>
      <c r="C27" s="152" t="s">
        <v>95</v>
      </c>
      <c r="D27" s="153">
        <v>198</v>
      </c>
      <c r="E27" s="153">
        <v>5</v>
      </c>
      <c r="F27" s="153">
        <v>12</v>
      </c>
      <c r="G27" s="153">
        <v>137</v>
      </c>
      <c r="H27" s="153">
        <v>3</v>
      </c>
      <c r="I27" s="153">
        <v>152</v>
      </c>
      <c r="J27" s="153">
        <v>91</v>
      </c>
      <c r="K27" s="153">
        <v>83</v>
      </c>
      <c r="L27" s="153">
        <v>145</v>
      </c>
      <c r="M27" s="153">
        <v>4</v>
      </c>
      <c r="N27" s="153">
        <v>83</v>
      </c>
      <c r="O27" s="153">
        <v>51</v>
      </c>
      <c r="P27" s="153">
        <v>15</v>
      </c>
      <c r="Q27" s="153">
        <v>42</v>
      </c>
      <c r="R27" s="153">
        <v>62</v>
      </c>
      <c r="S27" s="153">
        <v>9</v>
      </c>
      <c r="T27" s="153">
        <v>0</v>
      </c>
      <c r="U27" s="154">
        <v>1092</v>
      </c>
    </row>
    <row r="28" spans="2:21" x14ac:dyDescent="0.2">
      <c r="B28" s="155"/>
      <c r="C28" s="152" t="s">
        <v>96</v>
      </c>
      <c r="D28" s="153">
        <v>368</v>
      </c>
      <c r="E28" s="153">
        <v>0</v>
      </c>
      <c r="F28" s="153">
        <v>3</v>
      </c>
      <c r="G28" s="153">
        <v>85</v>
      </c>
      <c r="H28" s="153">
        <v>2</v>
      </c>
      <c r="I28" s="153">
        <v>43</v>
      </c>
      <c r="J28" s="153">
        <v>49</v>
      </c>
      <c r="K28" s="153">
        <v>25</v>
      </c>
      <c r="L28" s="153">
        <v>22</v>
      </c>
      <c r="M28" s="153">
        <v>0</v>
      </c>
      <c r="N28" s="153">
        <v>45</v>
      </c>
      <c r="O28" s="153">
        <v>9</v>
      </c>
      <c r="P28" s="153">
        <v>1</v>
      </c>
      <c r="Q28" s="153">
        <v>2</v>
      </c>
      <c r="R28" s="153">
        <v>35</v>
      </c>
      <c r="S28" s="153">
        <v>1</v>
      </c>
      <c r="T28" s="153">
        <v>0</v>
      </c>
      <c r="U28" s="154">
        <v>690</v>
      </c>
    </row>
    <row r="29" spans="2:21" x14ac:dyDescent="0.2">
      <c r="B29" s="155"/>
      <c r="C29" s="152" t="s">
        <v>97</v>
      </c>
      <c r="D29" s="153">
        <v>218</v>
      </c>
      <c r="E29" s="153">
        <v>0</v>
      </c>
      <c r="F29" s="153">
        <v>3</v>
      </c>
      <c r="G29" s="153">
        <v>106</v>
      </c>
      <c r="H29" s="153">
        <v>0</v>
      </c>
      <c r="I29" s="153">
        <v>49</v>
      </c>
      <c r="J29" s="153">
        <v>55</v>
      </c>
      <c r="K29" s="153">
        <v>15</v>
      </c>
      <c r="L29" s="153">
        <v>32</v>
      </c>
      <c r="M29" s="153">
        <v>1</v>
      </c>
      <c r="N29" s="153">
        <v>33</v>
      </c>
      <c r="O29" s="153">
        <v>24</v>
      </c>
      <c r="P29" s="153">
        <v>7</v>
      </c>
      <c r="Q29" s="153">
        <v>2</v>
      </c>
      <c r="R29" s="153">
        <v>12</v>
      </c>
      <c r="S29" s="153">
        <v>1</v>
      </c>
      <c r="T29" s="153">
        <v>0</v>
      </c>
      <c r="U29" s="154">
        <v>558</v>
      </c>
    </row>
    <row r="30" spans="2:21" x14ac:dyDescent="0.2">
      <c r="B30" s="155"/>
      <c r="C30" s="152" t="s">
        <v>98</v>
      </c>
      <c r="D30" s="153">
        <v>91</v>
      </c>
      <c r="E30" s="153">
        <v>10</v>
      </c>
      <c r="F30" s="153">
        <v>5</v>
      </c>
      <c r="G30" s="153">
        <v>142</v>
      </c>
      <c r="H30" s="153">
        <v>4</v>
      </c>
      <c r="I30" s="153">
        <v>153</v>
      </c>
      <c r="J30" s="153">
        <v>70</v>
      </c>
      <c r="K30" s="153">
        <v>31</v>
      </c>
      <c r="L30" s="153">
        <v>80</v>
      </c>
      <c r="M30" s="153">
        <v>2</v>
      </c>
      <c r="N30" s="153">
        <v>74</v>
      </c>
      <c r="O30" s="153">
        <v>27</v>
      </c>
      <c r="P30" s="153">
        <v>9</v>
      </c>
      <c r="Q30" s="153">
        <v>26</v>
      </c>
      <c r="R30" s="153">
        <v>29</v>
      </c>
      <c r="S30" s="153">
        <v>0</v>
      </c>
      <c r="T30" s="153">
        <v>0</v>
      </c>
      <c r="U30" s="154">
        <v>753</v>
      </c>
    </row>
    <row r="31" spans="2:21" x14ac:dyDescent="0.2">
      <c r="B31" s="155"/>
      <c r="C31" s="152" t="s">
        <v>99</v>
      </c>
      <c r="D31" s="153">
        <v>78</v>
      </c>
      <c r="E31" s="153">
        <v>1</v>
      </c>
      <c r="F31" s="153">
        <v>2</v>
      </c>
      <c r="G31" s="153">
        <v>91</v>
      </c>
      <c r="H31" s="153">
        <v>0</v>
      </c>
      <c r="I31" s="153">
        <v>98</v>
      </c>
      <c r="J31" s="153">
        <v>55</v>
      </c>
      <c r="K31" s="153">
        <v>19</v>
      </c>
      <c r="L31" s="153">
        <v>23</v>
      </c>
      <c r="M31" s="153">
        <v>0</v>
      </c>
      <c r="N31" s="153">
        <v>14</v>
      </c>
      <c r="O31" s="153">
        <v>19</v>
      </c>
      <c r="P31" s="153">
        <v>9</v>
      </c>
      <c r="Q31" s="153">
        <v>2</v>
      </c>
      <c r="R31" s="153">
        <v>15</v>
      </c>
      <c r="S31" s="153">
        <v>2</v>
      </c>
      <c r="T31" s="153">
        <v>0</v>
      </c>
      <c r="U31" s="154">
        <v>428</v>
      </c>
    </row>
    <row r="32" spans="2:21" x14ac:dyDescent="0.2">
      <c r="B32" s="155"/>
      <c r="C32" s="152" t="s">
        <v>100</v>
      </c>
      <c r="D32" s="153">
        <v>48</v>
      </c>
      <c r="E32" s="153">
        <v>2</v>
      </c>
      <c r="F32" s="153">
        <v>1</v>
      </c>
      <c r="G32" s="153">
        <v>48</v>
      </c>
      <c r="H32" s="153">
        <v>1</v>
      </c>
      <c r="I32" s="153">
        <v>28</v>
      </c>
      <c r="J32" s="153">
        <v>4</v>
      </c>
      <c r="K32" s="153">
        <v>6</v>
      </c>
      <c r="L32" s="153">
        <v>14</v>
      </c>
      <c r="M32" s="153">
        <v>0</v>
      </c>
      <c r="N32" s="153">
        <v>8</v>
      </c>
      <c r="O32" s="153">
        <v>4</v>
      </c>
      <c r="P32" s="153">
        <v>4</v>
      </c>
      <c r="Q32" s="153">
        <v>0</v>
      </c>
      <c r="R32" s="153">
        <v>7</v>
      </c>
      <c r="S32" s="153">
        <v>0</v>
      </c>
      <c r="T32" s="153">
        <v>0</v>
      </c>
      <c r="U32" s="154">
        <v>175</v>
      </c>
    </row>
    <row r="33" spans="2:21" x14ac:dyDescent="0.2">
      <c r="B33" s="155"/>
      <c r="C33" s="152" t="s">
        <v>101</v>
      </c>
      <c r="D33" s="153">
        <v>63</v>
      </c>
      <c r="E33" s="153">
        <v>99</v>
      </c>
      <c r="F33" s="153">
        <v>1</v>
      </c>
      <c r="G33" s="153">
        <v>127</v>
      </c>
      <c r="H33" s="153">
        <v>0</v>
      </c>
      <c r="I33" s="153">
        <v>73</v>
      </c>
      <c r="J33" s="153">
        <v>45</v>
      </c>
      <c r="K33" s="153">
        <v>14</v>
      </c>
      <c r="L33" s="153">
        <v>56</v>
      </c>
      <c r="M33" s="153">
        <v>1</v>
      </c>
      <c r="N33" s="153">
        <v>39</v>
      </c>
      <c r="O33" s="153">
        <v>24</v>
      </c>
      <c r="P33" s="153">
        <v>3</v>
      </c>
      <c r="Q33" s="153">
        <v>2</v>
      </c>
      <c r="R33" s="153">
        <v>6</v>
      </c>
      <c r="S33" s="153">
        <v>0</v>
      </c>
      <c r="T33" s="153">
        <v>0</v>
      </c>
      <c r="U33" s="154">
        <v>553</v>
      </c>
    </row>
    <row r="34" spans="2:21" x14ac:dyDescent="0.2">
      <c r="B34" s="155"/>
      <c r="C34" s="152" t="s">
        <v>102</v>
      </c>
      <c r="D34" s="153">
        <v>2</v>
      </c>
      <c r="E34" s="153">
        <v>23</v>
      </c>
      <c r="F34" s="153">
        <v>4</v>
      </c>
      <c r="G34" s="153">
        <v>1</v>
      </c>
      <c r="H34" s="153">
        <v>0</v>
      </c>
      <c r="I34" s="153">
        <v>8</v>
      </c>
      <c r="J34" s="153">
        <v>2</v>
      </c>
      <c r="K34" s="153">
        <v>1</v>
      </c>
      <c r="L34" s="153">
        <v>1</v>
      </c>
      <c r="M34" s="153">
        <v>0</v>
      </c>
      <c r="N34" s="153">
        <v>0</v>
      </c>
      <c r="O34" s="153">
        <v>3</v>
      </c>
      <c r="P34" s="153">
        <v>0</v>
      </c>
      <c r="Q34" s="153">
        <v>3</v>
      </c>
      <c r="R34" s="153">
        <v>2</v>
      </c>
      <c r="S34" s="153">
        <v>0</v>
      </c>
      <c r="T34" s="153">
        <v>0</v>
      </c>
      <c r="U34" s="154">
        <v>50</v>
      </c>
    </row>
    <row r="35" spans="2:21" x14ac:dyDescent="0.2">
      <c r="B35" s="155"/>
      <c r="C35" s="152" t="s">
        <v>103</v>
      </c>
      <c r="D35" s="153">
        <v>4</v>
      </c>
      <c r="E35" s="153">
        <v>1</v>
      </c>
      <c r="F35" s="153">
        <v>2</v>
      </c>
      <c r="G35" s="153">
        <v>27</v>
      </c>
      <c r="H35" s="153">
        <v>0</v>
      </c>
      <c r="I35" s="153">
        <v>11</v>
      </c>
      <c r="J35" s="153">
        <v>23</v>
      </c>
      <c r="K35" s="153">
        <v>9</v>
      </c>
      <c r="L35" s="153">
        <v>8</v>
      </c>
      <c r="M35" s="153">
        <v>1</v>
      </c>
      <c r="N35" s="153">
        <v>6</v>
      </c>
      <c r="O35" s="153">
        <v>2</v>
      </c>
      <c r="P35" s="153">
        <v>1</v>
      </c>
      <c r="Q35" s="153">
        <v>2</v>
      </c>
      <c r="R35" s="153">
        <v>4</v>
      </c>
      <c r="S35" s="153">
        <v>0</v>
      </c>
      <c r="T35" s="153">
        <v>0</v>
      </c>
      <c r="U35" s="154">
        <v>101</v>
      </c>
    </row>
    <row r="36" spans="2:21" x14ac:dyDescent="0.2">
      <c r="B36" s="155"/>
      <c r="C36" s="152" t="s">
        <v>104</v>
      </c>
      <c r="D36" s="153">
        <v>444</v>
      </c>
      <c r="E36" s="153">
        <v>11</v>
      </c>
      <c r="F36" s="153">
        <v>27</v>
      </c>
      <c r="G36" s="153">
        <v>1293</v>
      </c>
      <c r="H36" s="153">
        <v>17</v>
      </c>
      <c r="I36" s="153">
        <v>1364</v>
      </c>
      <c r="J36" s="153">
        <v>1392</v>
      </c>
      <c r="K36" s="153">
        <v>508</v>
      </c>
      <c r="L36" s="153">
        <v>855</v>
      </c>
      <c r="M36" s="153">
        <v>137</v>
      </c>
      <c r="N36" s="153">
        <v>1320</v>
      </c>
      <c r="O36" s="153">
        <v>176</v>
      </c>
      <c r="P36" s="153">
        <v>101</v>
      </c>
      <c r="Q36" s="153">
        <v>142</v>
      </c>
      <c r="R36" s="153">
        <v>300</v>
      </c>
      <c r="S36" s="153">
        <v>26</v>
      </c>
      <c r="T36" s="153">
        <v>0</v>
      </c>
      <c r="U36" s="154">
        <v>8113</v>
      </c>
    </row>
    <row r="37" spans="2:21" x14ac:dyDescent="0.2">
      <c r="B37" s="156"/>
      <c r="C37" s="157" t="s">
        <v>22</v>
      </c>
      <c r="D37" s="158">
        <v>1563</v>
      </c>
      <c r="E37" s="158">
        <v>158</v>
      </c>
      <c r="F37" s="158">
        <v>83</v>
      </c>
      <c r="G37" s="158">
        <v>2118</v>
      </c>
      <c r="H37" s="158">
        <v>28</v>
      </c>
      <c r="I37" s="158">
        <v>2116</v>
      </c>
      <c r="J37" s="158">
        <v>1879</v>
      </c>
      <c r="K37" s="158">
        <v>752</v>
      </c>
      <c r="L37" s="158">
        <v>1298</v>
      </c>
      <c r="M37" s="158">
        <v>147</v>
      </c>
      <c r="N37" s="158">
        <v>1699</v>
      </c>
      <c r="O37" s="158">
        <v>377</v>
      </c>
      <c r="P37" s="158">
        <v>162</v>
      </c>
      <c r="Q37" s="158">
        <v>252</v>
      </c>
      <c r="R37" s="158">
        <v>496</v>
      </c>
      <c r="S37" s="158">
        <v>43</v>
      </c>
      <c r="T37" s="158">
        <v>1</v>
      </c>
      <c r="U37" s="158">
        <v>13172</v>
      </c>
    </row>
    <row r="38" spans="2:21" x14ac:dyDescent="0.2">
      <c r="B38" s="151" t="s">
        <v>112</v>
      </c>
      <c r="C38" s="152" t="s">
        <v>90</v>
      </c>
      <c r="D38" s="153">
        <v>4</v>
      </c>
      <c r="E38" s="153">
        <v>0</v>
      </c>
      <c r="F38" s="153">
        <v>2</v>
      </c>
      <c r="G38" s="153">
        <v>15</v>
      </c>
      <c r="H38" s="153">
        <v>1</v>
      </c>
      <c r="I38" s="153">
        <v>11</v>
      </c>
      <c r="J38" s="153">
        <v>17</v>
      </c>
      <c r="K38" s="153">
        <v>10</v>
      </c>
      <c r="L38" s="153">
        <v>8</v>
      </c>
      <c r="M38" s="153">
        <v>0</v>
      </c>
      <c r="N38" s="153">
        <v>2</v>
      </c>
      <c r="O38" s="153">
        <v>15</v>
      </c>
      <c r="P38" s="153">
        <v>12</v>
      </c>
      <c r="Q38" s="153">
        <v>8</v>
      </c>
      <c r="R38" s="153">
        <v>2</v>
      </c>
      <c r="S38" s="153">
        <v>0</v>
      </c>
      <c r="T38" s="153">
        <v>0</v>
      </c>
      <c r="U38" s="154">
        <v>107</v>
      </c>
    </row>
    <row r="39" spans="2:21" x14ac:dyDescent="0.2">
      <c r="B39" s="155"/>
      <c r="C39" s="152" t="s">
        <v>91</v>
      </c>
      <c r="D39" s="153">
        <v>1</v>
      </c>
      <c r="E39" s="153">
        <v>3</v>
      </c>
      <c r="F39" s="153">
        <v>4</v>
      </c>
      <c r="G39" s="153">
        <v>12</v>
      </c>
      <c r="H39" s="153">
        <v>0</v>
      </c>
      <c r="I39" s="153">
        <v>31</v>
      </c>
      <c r="J39" s="153">
        <v>10</v>
      </c>
      <c r="K39" s="153">
        <v>4</v>
      </c>
      <c r="L39" s="153">
        <v>12</v>
      </c>
      <c r="M39" s="153">
        <v>0</v>
      </c>
      <c r="N39" s="153">
        <v>10</v>
      </c>
      <c r="O39" s="153">
        <v>19</v>
      </c>
      <c r="P39" s="153">
        <v>9</v>
      </c>
      <c r="Q39" s="153">
        <v>0</v>
      </c>
      <c r="R39" s="153">
        <v>6</v>
      </c>
      <c r="S39" s="153">
        <v>2</v>
      </c>
      <c r="T39" s="153">
        <v>0</v>
      </c>
      <c r="U39" s="154">
        <v>123</v>
      </c>
    </row>
    <row r="40" spans="2:21" x14ac:dyDescent="0.2">
      <c r="B40" s="155"/>
      <c r="C40" s="152" t="s">
        <v>92</v>
      </c>
      <c r="D40" s="153">
        <v>0</v>
      </c>
      <c r="E40" s="153">
        <v>0</v>
      </c>
      <c r="F40" s="153">
        <v>7</v>
      </c>
      <c r="G40" s="153">
        <v>21</v>
      </c>
      <c r="H40" s="153">
        <v>0</v>
      </c>
      <c r="I40" s="153">
        <v>48</v>
      </c>
      <c r="J40" s="153">
        <v>32</v>
      </c>
      <c r="K40" s="153">
        <v>21</v>
      </c>
      <c r="L40" s="153">
        <v>27</v>
      </c>
      <c r="M40" s="153">
        <v>0</v>
      </c>
      <c r="N40" s="153">
        <v>30</v>
      </c>
      <c r="O40" s="153">
        <v>61</v>
      </c>
      <c r="P40" s="153">
        <v>16</v>
      </c>
      <c r="Q40" s="153">
        <v>15</v>
      </c>
      <c r="R40" s="153">
        <v>7</v>
      </c>
      <c r="S40" s="153">
        <v>0</v>
      </c>
      <c r="T40" s="153">
        <v>0</v>
      </c>
      <c r="U40" s="154">
        <v>285</v>
      </c>
    </row>
    <row r="41" spans="2:21" x14ac:dyDescent="0.2">
      <c r="B41" s="155"/>
      <c r="C41" s="152" t="s">
        <v>93</v>
      </c>
      <c r="D41" s="153">
        <v>7</v>
      </c>
      <c r="E41" s="153">
        <v>0</v>
      </c>
      <c r="F41" s="153">
        <v>6</v>
      </c>
      <c r="G41" s="153">
        <v>5</v>
      </c>
      <c r="H41" s="153">
        <v>0</v>
      </c>
      <c r="I41" s="153">
        <v>15</v>
      </c>
      <c r="J41" s="153">
        <v>13</v>
      </c>
      <c r="K41" s="153">
        <v>5</v>
      </c>
      <c r="L41" s="153">
        <v>0</v>
      </c>
      <c r="M41" s="153">
        <v>0</v>
      </c>
      <c r="N41" s="153">
        <v>6</v>
      </c>
      <c r="O41" s="153">
        <v>19</v>
      </c>
      <c r="P41" s="153">
        <v>4</v>
      </c>
      <c r="Q41" s="153">
        <v>6</v>
      </c>
      <c r="R41" s="153">
        <v>1</v>
      </c>
      <c r="S41" s="153">
        <v>0</v>
      </c>
      <c r="T41" s="153">
        <v>0</v>
      </c>
      <c r="U41" s="154">
        <v>87</v>
      </c>
    </row>
    <row r="42" spans="2:21" x14ac:dyDescent="0.2">
      <c r="B42" s="155"/>
      <c r="C42" s="152" t="s">
        <v>94</v>
      </c>
      <c r="D42" s="153">
        <v>34</v>
      </c>
      <c r="E42" s="153">
        <v>8</v>
      </c>
      <c r="F42" s="153">
        <v>4</v>
      </c>
      <c r="G42" s="153">
        <v>13</v>
      </c>
      <c r="H42" s="153">
        <v>0</v>
      </c>
      <c r="I42" s="153">
        <v>35</v>
      </c>
      <c r="J42" s="153">
        <v>24</v>
      </c>
      <c r="K42" s="153">
        <v>14</v>
      </c>
      <c r="L42" s="153">
        <v>11</v>
      </c>
      <c r="M42" s="153">
        <v>1</v>
      </c>
      <c r="N42" s="153">
        <v>26</v>
      </c>
      <c r="O42" s="153">
        <v>16</v>
      </c>
      <c r="P42" s="153">
        <v>17</v>
      </c>
      <c r="Q42" s="153">
        <v>5</v>
      </c>
      <c r="R42" s="153">
        <v>10</v>
      </c>
      <c r="S42" s="153">
        <v>1</v>
      </c>
      <c r="T42" s="153">
        <v>0</v>
      </c>
      <c r="U42" s="154">
        <v>219</v>
      </c>
    </row>
    <row r="43" spans="2:21" x14ac:dyDescent="0.2">
      <c r="B43" s="155"/>
      <c r="C43" s="152" t="s">
        <v>95</v>
      </c>
      <c r="D43" s="153">
        <v>202</v>
      </c>
      <c r="E43" s="153">
        <v>3</v>
      </c>
      <c r="F43" s="153">
        <v>10</v>
      </c>
      <c r="G43" s="153">
        <v>176</v>
      </c>
      <c r="H43" s="153">
        <v>7</v>
      </c>
      <c r="I43" s="153">
        <v>212</v>
      </c>
      <c r="J43" s="153">
        <v>122</v>
      </c>
      <c r="K43" s="153">
        <v>83</v>
      </c>
      <c r="L43" s="153">
        <v>144</v>
      </c>
      <c r="M43" s="153">
        <v>1</v>
      </c>
      <c r="N43" s="153">
        <v>119</v>
      </c>
      <c r="O43" s="153">
        <v>93</v>
      </c>
      <c r="P43" s="153">
        <v>81</v>
      </c>
      <c r="Q43" s="153">
        <v>70</v>
      </c>
      <c r="R43" s="153">
        <v>58</v>
      </c>
      <c r="S43" s="153">
        <v>11</v>
      </c>
      <c r="T43" s="153">
        <v>0</v>
      </c>
      <c r="U43" s="154">
        <v>1392</v>
      </c>
    </row>
    <row r="44" spans="2:21" x14ac:dyDescent="0.2">
      <c r="B44" s="155"/>
      <c r="C44" s="152" t="s">
        <v>96</v>
      </c>
      <c r="D44" s="153">
        <v>360</v>
      </c>
      <c r="E44" s="153">
        <v>0</v>
      </c>
      <c r="F44" s="153">
        <v>2</v>
      </c>
      <c r="G44" s="153">
        <v>91</v>
      </c>
      <c r="H44" s="153">
        <v>4</v>
      </c>
      <c r="I44" s="153">
        <v>49</v>
      </c>
      <c r="J44" s="153">
        <v>66</v>
      </c>
      <c r="K44" s="153">
        <v>31</v>
      </c>
      <c r="L44" s="153">
        <v>48</v>
      </c>
      <c r="M44" s="153">
        <v>0</v>
      </c>
      <c r="N44" s="153">
        <v>63</v>
      </c>
      <c r="O44" s="153">
        <v>36</v>
      </c>
      <c r="P44" s="153">
        <v>18</v>
      </c>
      <c r="Q44" s="153">
        <v>1</v>
      </c>
      <c r="R44" s="153">
        <v>26</v>
      </c>
      <c r="S44" s="153">
        <v>0</v>
      </c>
      <c r="T44" s="153">
        <v>0</v>
      </c>
      <c r="U44" s="154">
        <v>795</v>
      </c>
    </row>
    <row r="45" spans="2:21" x14ac:dyDescent="0.2">
      <c r="B45" s="155"/>
      <c r="C45" s="152" t="s">
        <v>97</v>
      </c>
      <c r="D45" s="153">
        <v>190</v>
      </c>
      <c r="E45" s="153">
        <v>0</v>
      </c>
      <c r="F45" s="153">
        <v>1</v>
      </c>
      <c r="G45" s="153">
        <v>118</v>
      </c>
      <c r="H45" s="153">
        <v>1</v>
      </c>
      <c r="I45" s="153">
        <v>84</v>
      </c>
      <c r="J45" s="153">
        <v>80</v>
      </c>
      <c r="K45" s="153">
        <v>19</v>
      </c>
      <c r="L45" s="153">
        <v>50</v>
      </c>
      <c r="M45" s="153">
        <v>0</v>
      </c>
      <c r="N45" s="153">
        <v>46</v>
      </c>
      <c r="O45" s="153">
        <v>63</v>
      </c>
      <c r="P45" s="153">
        <v>21</v>
      </c>
      <c r="Q45" s="153">
        <v>4</v>
      </c>
      <c r="R45" s="153">
        <v>21</v>
      </c>
      <c r="S45" s="153">
        <v>2</v>
      </c>
      <c r="T45" s="153">
        <v>0</v>
      </c>
      <c r="U45" s="154">
        <v>700</v>
      </c>
    </row>
    <row r="46" spans="2:21" x14ac:dyDescent="0.2">
      <c r="B46" s="155"/>
      <c r="C46" s="152" t="s">
        <v>98</v>
      </c>
      <c r="D46" s="153">
        <v>86</v>
      </c>
      <c r="E46" s="153">
        <v>6</v>
      </c>
      <c r="F46" s="153">
        <v>1</v>
      </c>
      <c r="G46" s="153">
        <v>180</v>
      </c>
      <c r="H46" s="153">
        <v>2</v>
      </c>
      <c r="I46" s="153">
        <v>150</v>
      </c>
      <c r="J46" s="153">
        <v>94</v>
      </c>
      <c r="K46" s="153">
        <v>40</v>
      </c>
      <c r="L46" s="153">
        <v>87</v>
      </c>
      <c r="M46" s="153">
        <v>4</v>
      </c>
      <c r="N46" s="153">
        <v>81</v>
      </c>
      <c r="O46" s="153">
        <v>110</v>
      </c>
      <c r="P46" s="153">
        <v>43</v>
      </c>
      <c r="Q46" s="153">
        <v>32</v>
      </c>
      <c r="R46" s="153">
        <v>52</v>
      </c>
      <c r="S46" s="153">
        <v>2</v>
      </c>
      <c r="T46" s="153">
        <v>0</v>
      </c>
      <c r="U46" s="154">
        <v>970</v>
      </c>
    </row>
    <row r="47" spans="2:21" x14ac:dyDescent="0.2">
      <c r="B47" s="155"/>
      <c r="C47" s="152" t="s">
        <v>99</v>
      </c>
      <c r="D47" s="153">
        <v>62</v>
      </c>
      <c r="E47" s="153">
        <v>2</v>
      </c>
      <c r="F47" s="153">
        <v>0</v>
      </c>
      <c r="G47" s="153">
        <v>110</v>
      </c>
      <c r="H47" s="153">
        <v>0</v>
      </c>
      <c r="I47" s="153">
        <v>103</v>
      </c>
      <c r="J47" s="153">
        <v>46</v>
      </c>
      <c r="K47" s="153">
        <v>10</v>
      </c>
      <c r="L47" s="153">
        <v>21</v>
      </c>
      <c r="M47" s="153">
        <v>0</v>
      </c>
      <c r="N47" s="153">
        <v>16</v>
      </c>
      <c r="O47" s="153">
        <v>51</v>
      </c>
      <c r="P47" s="153">
        <v>35</v>
      </c>
      <c r="Q47" s="153">
        <v>3</v>
      </c>
      <c r="R47" s="153">
        <v>13</v>
      </c>
      <c r="S47" s="153">
        <v>0</v>
      </c>
      <c r="T47" s="153">
        <v>0</v>
      </c>
      <c r="U47" s="154">
        <v>472</v>
      </c>
    </row>
    <row r="48" spans="2:21" x14ac:dyDescent="0.2">
      <c r="B48" s="155"/>
      <c r="C48" s="152" t="s">
        <v>100</v>
      </c>
      <c r="D48" s="153">
        <v>55</v>
      </c>
      <c r="E48" s="153">
        <v>5</v>
      </c>
      <c r="F48" s="153">
        <v>1</v>
      </c>
      <c r="G48" s="153">
        <v>59</v>
      </c>
      <c r="H48" s="153">
        <v>2</v>
      </c>
      <c r="I48" s="153">
        <v>35</v>
      </c>
      <c r="J48" s="153">
        <v>9</v>
      </c>
      <c r="K48" s="153">
        <v>5</v>
      </c>
      <c r="L48" s="153">
        <v>18</v>
      </c>
      <c r="M48" s="153">
        <v>0</v>
      </c>
      <c r="N48" s="153">
        <v>14</v>
      </c>
      <c r="O48" s="153">
        <v>16</v>
      </c>
      <c r="P48" s="153">
        <v>9</v>
      </c>
      <c r="Q48" s="153">
        <v>3</v>
      </c>
      <c r="R48" s="153">
        <v>13</v>
      </c>
      <c r="S48" s="153">
        <v>0</v>
      </c>
      <c r="T48" s="153">
        <v>0</v>
      </c>
      <c r="U48" s="154">
        <v>244</v>
      </c>
    </row>
    <row r="49" spans="2:21" x14ac:dyDescent="0.2">
      <c r="B49" s="155"/>
      <c r="C49" s="152" t="s">
        <v>101</v>
      </c>
      <c r="D49" s="153">
        <v>80</v>
      </c>
      <c r="E49" s="153">
        <v>91</v>
      </c>
      <c r="F49" s="153">
        <v>3</v>
      </c>
      <c r="G49" s="153">
        <v>142</v>
      </c>
      <c r="H49" s="153">
        <v>2</v>
      </c>
      <c r="I49" s="153">
        <v>72</v>
      </c>
      <c r="J49" s="153">
        <v>53</v>
      </c>
      <c r="K49" s="153">
        <v>25</v>
      </c>
      <c r="L49" s="153">
        <v>68</v>
      </c>
      <c r="M49" s="153">
        <v>2</v>
      </c>
      <c r="N49" s="153">
        <v>32</v>
      </c>
      <c r="O49" s="153">
        <v>23</v>
      </c>
      <c r="P49" s="153">
        <v>18</v>
      </c>
      <c r="Q49" s="153">
        <v>2</v>
      </c>
      <c r="R49" s="153">
        <v>10</v>
      </c>
      <c r="S49" s="153">
        <v>0</v>
      </c>
      <c r="T49" s="153">
        <v>0</v>
      </c>
      <c r="U49" s="154">
        <v>623</v>
      </c>
    </row>
    <row r="50" spans="2:21" x14ac:dyDescent="0.2">
      <c r="B50" s="155"/>
      <c r="C50" s="152" t="s">
        <v>102</v>
      </c>
      <c r="D50" s="153">
        <v>1</v>
      </c>
      <c r="E50" s="153">
        <v>13</v>
      </c>
      <c r="F50" s="153">
        <v>1</v>
      </c>
      <c r="G50" s="153">
        <v>1</v>
      </c>
      <c r="H50" s="153">
        <v>0</v>
      </c>
      <c r="I50" s="153">
        <v>4</v>
      </c>
      <c r="J50" s="153">
        <v>1</v>
      </c>
      <c r="K50" s="153">
        <v>2</v>
      </c>
      <c r="L50" s="153">
        <v>3</v>
      </c>
      <c r="M50" s="153">
        <v>0</v>
      </c>
      <c r="N50" s="153">
        <v>3</v>
      </c>
      <c r="O50" s="153">
        <v>8</v>
      </c>
      <c r="P50" s="153">
        <v>4</v>
      </c>
      <c r="Q50" s="153">
        <v>1</v>
      </c>
      <c r="R50" s="153">
        <v>2</v>
      </c>
      <c r="S50" s="153">
        <v>0</v>
      </c>
      <c r="T50" s="153">
        <v>0</v>
      </c>
      <c r="U50" s="154">
        <v>44</v>
      </c>
    </row>
    <row r="51" spans="2:21" x14ac:dyDescent="0.2">
      <c r="B51" s="155"/>
      <c r="C51" s="152" t="s">
        <v>103</v>
      </c>
      <c r="D51" s="153">
        <v>7</v>
      </c>
      <c r="E51" s="153">
        <v>2</v>
      </c>
      <c r="F51" s="153">
        <v>1</v>
      </c>
      <c r="G51" s="153">
        <v>39</v>
      </c>
      <c r="H51" s="153">
        <v>0</v>
      </c>
      <c r="I51" s="153">
        <v>12</v>
      </c>
      <c r="J51" s="153">
        <v>25</v>
      </c>
      <c r="K51" s="153">
        <v>11</v>
      </c>
      <c r="L51" s="153">
        <v>8</v>
      </c>
      <c r="M51" s="153">
        <v>3</v>
      </c>
      <c r="N51" s="153">
        <v>8</v>
      </c>
      <c r="O51" s="153">
        <v>5</v>
      </c>
      <c r="P51" s="153">
        <v>7</v>
      </c>
      <c r="Q51" s="153">
        <v>0</v>
      </c>
      <c r="R51" s="153">
        <v>11</v>
      </c>
      <c r="S51" s="153">
        <v>0</v>
      </c>
      <c r="T51" s="153">
        <v>0</v>
      </c>
      <c r="U51" s="154">
        <v>139</v>
      </c>
    </row>
    <row r="52" spans="2:21" x14ac:dyDescent="0.2">
      <c r="B52" s="155"/>
      <c r="C52" s="152" t="s">
        <v>104</v>
      </c>
      <c r="D52" s="153">
        <v>490</v>
      </c>
      <c r="E52" s="153">
        <v>21</v>
      </c>
      <c r="F52" s="153">
        <v>38</v>
      </c>
      <c r="G52" s="153">
        <v>1613</v>
      </c>
      <c r="H52" s="153">
        <v>29</v>
      </c>
      <c r="I52" s="153">
        <v>1660</v>
      </c>
      <c r="J52" s="153">
        <v>1734</v>
      </c>
      <c r="K52" s="153">
        <v>680</v>
      </c>
      <c r="L52" s="153">
        <v>1140</v>
      </c>
      <c r="M52" s="153">
        <v>156</v>
      </c>
      <c r="N52" s="153">
        <v>1626</v>
      </c>
      <c r="O52" s="153">
        <v>319</v>
      </c>
      <c r="P52" s="153">
        <v>370</v>
      </c>
      <c r="Q52" s="153">
        <v>225</v>
      </c>
      <c r="R52" s="153">
        <v>491</v>
      </c>
      <c r="S52" s="153">
        <v>43</v>
      </c>
      <c r="T52" s="153">
        <v>0</v>
      </c>
      <c r="U52" s="154">
        <v>10635</v>
      </c>
    </row>
    <row r="53" spans="2:21" x14ac:dyDescent="0.2">
      <c r="B53" s="156"/>
      <c r="C53" s="157" t="s">
        <v>22</v>
      </c>
      <c r="D53" s="158">
        <v>1579</v>
      </c>
      <c r="E53" s="158">
        <v>154</v>
      </c>
      <c r="F53" s="158">
        <v>81</v>
      </c>
      <c r="G53" s="158">
        <v>2595</v>
      </c>
      <c r="H53" s="158">
        <v>48</v>
      </c>
      <c r="I53" s="158">
        <v>2521</v>
      </c>
      <c r="J53" s="158">
        <v>2326</v>
      </c>
      <c r="K53" s="158">
        <v>960</v>
      </c>
      <c r="L53" s="158">
        <v>1645</v>
      </c>
      <c r="M53" s="158">
        <v>167</v>
      </c>
      <c r="N53" s="158">
        <v>2082</v>
      </c>
      <c r="O53" s="158">
        <v>854</v>
      </c>
      <c r="P53" s="158">
        <v>664</v>
      </c>
      <c r="Q53" s="158">
        <v>375</v>
      </c>
      <c r="R53" s="158">
        <v>723</v>
      </c>
      <c r="S53" s="158">
        <v>61</v>
      </c>
      <c r="T53" s="158">
        <v>0</v>
      </c>
      <c r="U53" s="158">
        <v>16835</v>
      </c>
    </row>
    <row r="54" spans="2:21" x14ac:dyDescent="0.2">
      <c r="B54" s="151" t="s">
        <v>113</v>
      </c>
      <c r="C54" s="152" t="s">
        <v>90</v>
      </c>
      <c r="D54" s="153">
        <v>3</v>
      </c>
      <c r="E54" s="153">
        <v>3</v>
      </c>
      <c r="F54" s="153">
        <v>1</v>
      </c>
      <c r="G54" s="153">
        <v>13</v>
      </c>
      <c r="H54" s="153">
        <v>0</v>
      </c>
      <c r="I54" s="153">
        <v>12</v>
      </c>
      <c r="J54" s="153">
        <v>10</v>
      </c>
      <c r="K54" s="153">
        <v>7</v>
      </c>
      <c r="L54" s="153">
        <v>7</v>
      </c>
      <c r="M54" s="153">
        <v>0</v>
      </c>
      <c r="N54" s="153">
        <v>6</v>
      </c>
      <c r="O54" s="153">
        <v>15</v>
      </c>
      <c r="P54" s="153">
        <v>7</v>
      </c>
      <c r="Q54" s="153">
        <v>8</v>
      </c>
      <c r="R54" s="153">
        <v>6</v>
      </c>
      <c r="S54" s="153">
        <v>0</v>
      </c>
      <c r="T54" s="153">
        <v>0</v>
      </c>
      <c r="U54" s="154">
        <v>98</v>
      </c>
    </row>
    <row r="55" spans="2:21" x14ac:dyDescent="0.2">
      <c r="B55" s="155"/>
      <c r="C55" s="152" t="s">
        <v>91</v>
      </c>
      <c r="D55" s="153">
        <v>0</v>
      </c>
      <c r="E55" s="153">
        <v>1</v>
      </c>
      <c r="F55" s="153">
        <v>3</v>
      </c>
      <c r="G55" s="153">
        <v>11</v>
      </c>
      <c r="H55" s="153">
        <v>1</v>
      </c>
      <c r="I55" s="153">
        <v>32</v>
      </c>
      <c r="J55" s="153">
        <v>17</v>
      </c>
      <c r="K55" s="153">
        <v>9</v>
      </c>
      <c r="L55" s="153">
        <v>8</v>
      </c>
      <c r="M55" s="153">
        <v>0</v>
      </c>
      <c r="N55" s="153">
        <v>16</v>
      </c>
      <c r="O55" s="153">
        <v>16</v>
      </c>
      <c r="P55" s="153">
        <v>11</v>
      </c>
      <c r="Q55" s="153">
        <v>0</v>
      </c>
      <c r="R55" s="153">
        <v>8</v>
      </c>
      <c r="S55" s="153">
        <v>1</v>
      </c>
      <c r="T55" s="153">
        <v>0</v>
      </c>
      <c r="U55" s="154">
        <v>134</v>
      </c>
    </row>
    <row r="56" spans="2:21" x14ac:dyDescent="0.2">
      <c r="B56" s="155"/>
      <c r="C56" s="152" t="s">
        <v>92</v>
      </c>
      <c r="D56" s="153">
        <v>0</v>
      </c>
      <c r="E56" s="153">
        <v>0</v>
      </c>
      <c r="F56" s="153">
        <v>9</v>
      </c>
      <c r="G56" s="153">
        <v>24</v>
      </c>
      <c r="H56" s="153">
        <v>2</v>
      </c>
      <c r="I56" s="153">
        <v>44</v>
      </c>
      <c r="J56" s="153">
        <v>23</v>
      </c>
      <c r="K56" s="153">
        <v>10</v>
      </c>
      <c r="L56" s="153">
        <v>19</v>
      </c>
      <c r="M56" s="153">
        <v>0</v>
      </c>
      <c r="N56" s="153">
        <v>28</v>
      </c>
      <c r="O56" s="153">
        <v>69</v>
      </c>
      <c r="P56" s="153">
        <v>24</v>
      </c>
      <c r="Q56" s="153">
        <v>12</v>
      </c>
      <c r="R56" s="153">
        <v>7</v>
      </c>
      <c r="S56" s="153">
        <v>1</v>
      </c>
      <c r="T56" s="153">
        <v>0</v>
      </c>
      <c r="U56" s="154">
        <v>272</v>
      </c>
    </row>
    <row r="57" spans="2:21" x14ac:dyDescent="0.2">
      <c r="B57" s="155"/>
      <c r="C57" s="152" t="s">
        <v>93</v>
      </c>
      <c r="D57" s="153">
        <v>5</v>
      </c>
      <c r="E57" s="153">
        <v>0</v>
      </c>
      <c r="F57" s="153">
        <v>6</v>
      </c>
      <c r="G57" s="153">
        <v>3</v>
      </c>
      <c r="H57" s="153">
        <v>0</v>
      </c>
      <c r="I57" s="153">
        <v>15</v>
      </c>
      <c r="J57" s="153">
        <v>2</v>
      </c>
      <c r="K57" s="153">
        <v>4</v>
      </c>
      <c r="L57" s="153">
        <v>3</v>
      </c>
      <c r="M57" s="153">
        <v>1</v>
      </c>
      <c r="N57" s="153">
        <v>9</v>
      </c>
      <c r="O57" s="153">
        <v>13</v>
      </c>
      <c r="P57" s="153">
        <v>1</v>
      </c>
      <c r="Q57" s="153">
        <v>4</v>
      </c>
      <c r="R57" s="153">
        <v>3</v>
      </c>
      <c r="S57" s="153">
        <v>0</v>
      </c>
      <c r="T57" s="153">
        <v>0</v>
      </c>
      <c r="U57" s="154">
        <v>69</v>
      </c>
    </row>
    <row r="58" spans="2:21" x14ac:dyDescent="0.2">
      <c r="B58" s="155"/>
      <c r="C58" s="152" t="s">
        <v>94</v>
      </c>
      <c r="D58" s="153">
        <v>23</v>
      </c>
      <c r="E58" s="153">
        <v>9</v>
      </c>
      <c r="F58" s="153">
        <v>2</v>
      </c>
      <c r="G58" s="153">
        <v>10</v>
      </c>
      <c r="H58" s="153">
        <v>0</v>
      </c>
      <c r="I58" s="153">
        <v>44</v>
      </c>
      <c r="J58" s="153">
        <v>18</v>
      </c>
      <c r="K58" s="153">
        <v>16</v>
      </c>
      <c r="L58" s="153">
        <v>18</v>
      </c>
      <c r="M58" s="153">
        <v>3</v>
      </c>
      <c r="N58" s="153">
        <v>12</v>
      </c>
      <c r="O58" s="153">
        <v>10</v>
      </c>
      <c r="P58" s="153">
        <v>16</v>
      </c>
      <c r="Q58" s="153">
        <v>8</v>
      </c>
      <c r="R58" s="153">
        <v>9</v>
      </c>
      <c r="S58" s="153">
        <v>1</v>
      </c>
      <c r="T58" s="153">
        <v>0</v>
      </c>
      <c r="U58" s="154">
        <v>199</v>
      </c>
    </row>
    <row r="59" spans="2:21" x14ac:dyDescent="0.2">
      <c r="B59" s="155"/>
      <c r="C59" s="152" t="s">
        <v>95</v>
      </c>
      <c r="D59" s="153">
        <v>182</v>
      </c>
      <c r="E59" s="153">
        <v>3</v>
      </c>
      <c r="F59" s="153">
        <v>9</v>
      </c>
      <c r="G59" s="153">
        <v>190</v>
      </c>
      <c r="H59" s="153">
        <v>3</v>
      </c>
      <c r="I59" s="153">
        <v>198</v>
      </c>
      <c r="J59" s="153">
        <v>119</v>
      </c>
      <c r="K59" s="153">
        <v>68</v>
      </c>
      <c r="L59" s="153">
        <v>127</v>
      </c>
      <c r="M59" s="153">
        <v>2</v>
      </c>
      <c r="N59" s="153">
        <v>97</v>
      </c>
      <c r="O59" s="153">
        <v>106</v>
      </c>
      <c r="P59" s="153">
        <v>85</v>
      </c>
      <c r="Q59" s="153">
        <v>54</v>
      </c>
      <c r="R59" s="153">
        <v>51</v>
      </c>
      <c r="S59" s="153">
        <v>11</v>
      </c>
      <c r="T59" s="153">
        <v>0</v>
      </c>
      <c r="U59" s="154">
        <v>1305</v>
      </c>
    </row>
    <row r="60" spans="2:21" x14ac:dyDescent="0.2">
      <c r="B60" s="155"/>
      <c r="C60" s="152" t="s">
        <v>96</v>
      </c>
      <c r="D60" s="153">
        <v>276</v>
      </c>
      <c r="E60" s="153">
        <v>0</v>
      </c>
      <c r="F60" s="153">
        <v>1</v>
      </c>
      <c r="G60" s="153">
        <v>104</v>
      </c>
      <c r="H60" s="153">
        <v>0</v>
      </c>
      <c r="I60" s="153">
        <v>52</v>
      </c>
      <c r="J60" s="153">
        <v>50</v>
      </c>
      <c r="K60" s="153">
        <v>23</v>
      </c>
      <c r="L60" s="153">
        <v>37</v>
      </c>
      <c r="M60" s="153">
        <v>0</v>
      </c>
      <c r="N60" s="153">
        <v>50</v>
      </c>
      <c r="O60" s="153">
        <v>35</v>
      </c>
      <c r="P60" s="153">
        <v>17</v>
      </c>
      <c r="Q60" s="153">
        <v>3</v>
      </c>
      <c r="R60" s="153">
        <v>28</v>
      </c>
      <c r="S60" s="153">
        <v>0</v>
      </c>
      <c r="T60" s="153">
        <v>0</v>
      </c>
      <c r="U60" s="154">
        <v>676</v>
      </c>
    </row>
    <row r="61" spans="2:21" x14ac:dyDescent="0.2">
      <c r="B61" s="155"/>
      <c r="C61" s="152" t="s">
        <v>97</v>
      </c>
      <c r="D61" s="153">
        <v>166</v>
      </c>
      <c r="E61" s="153">
        <v>1</v>
      </c>
      <c r="F61" s="153">
        <v>3</v>
      </c>
      <c r="G61" s="153">
        <v>129</v>
      </c>
      <c r="H61" s="153">
        <v>1</v>
      </c>
      <c r="I61" s="153">
        <v>55</v>
      </c>
      <c r="J61" s="153">
        <v>57</v>
      </c>
      <c r="K61" s="153">
        <v>22</v>
      </c>
      <c r="L61" s="153">
        <v>45</v>
      </c>
      <c r="M61" s="153">
        <v>1</v>
      </c>
      <c r="N61" s="153">
        <v>44</v>
      </c>
      <c r="O61" s="153">
        <v>67</v>
      </c>
      <c r="P61" s="153">
        <v>18</v>
      </c>
      <c r="Q61" s="153">
        <v>1</v>
      </c>
      <c r="R61" s="153">
        <v>20</v>
      </c>
      <c r="S61" s="153">
        <v>1</v>
      </c>
      <c r="T61" s="153">
        <v>0</v>
      </c>
      <c r="U61" s="154">
        <v>631</v>
      </c>
    </row>
    <row r="62" spans="2:21" x14ac:dyDescent="0.2">
      <c r="B62" s="155"/>
      <c r="C62" s="152" t="s">
        <v>98</v>
      </c>
      <c r="D62" s="153">
        <v>78</v>
      </c>
      <c r="E62" s="153">
        <v>14</v>
      </c>
      <c r="F62" s="153">
        <v>5</v>
      </c>
      <c r="G62" s="153">
        <v>175</v>
      </c>
      <c r="H62" s="153">
        <v>5</v>
      </c>
      <c r="I62" s="153">
        <v>146</v>
      </c>
      <c r="J62" s="153">
        <v>80</v>
      </c>
      <c r="K62" s="153">
        <v>30</v>
      </c>
      <c r="L62" s="153">
        <v>105</v>
      </c>
      <c r="M62" s="153">
        <v>1</v>
      </c>
      <c r="N62" s="153">
        <v>73</v>
      </c>
      <c r="O62" s="153">
        <v>100</v>
      </c>
      <c r="P62" s="153">
        <v>36</v>
      </c>
      <c r="Q62" s="153">
        <v>26</v>
      </c>
      <c r="R62" s="153">
        <v>46</v>
      </c>
      <c r="S62" s="153">
        <v>2</v>
      </c>
      <c r="T62" s="153">
        <v>0</v>
      </c>
      <c r="U62" s="154">
        <v>922</v>
      </c>
    </row>
    <row r="63" spans="2:21" x14ac:dyDescent="0.2">
      <c r="B63" s="155"/>
      <c r="C63" s="152" t="s">
        <v>99</v>
      </c>
      <c r="D63" s="153">
        <v>50</v>
      </c>
      <c r="E63" s="153">
        <v>1</v>
      </c>
      <c r="F63" s="153">
        <v>0</v>
      </c>
      <c r="G63" s="153">
        <v>94</v>
      </c>
      <c r="H63" s="153">
        <v>0</v>
      </c>
      <c r="I63" s="153">
        <v>106</v>
      </c>
      <c r="J63" s="153">
        <v>43</v>
      </c>
      <c r="K63" s="153">
        <v>13</v>
      </c>
      <c r="L63" s="153">
        <v>34</v>
      </c>
      <c r="M63" s="153">
        <v>0</v>
      </c>
      <c r="N63" s="153">
        <v>16</v>
      </c>
      <c r="O63" s="153">
        <v>25</v>
      </c>
      <c r="P63" s="153">
        <v>33</v>
      </c>
      <c r="Q63" s="153">
        <v>6</v>
      </c>
      <c r="R63" s="153">
        <v>12</v>
      </c>
      <c r="S63" s="153">
        <v>0</v>
      </c>
      <c r="T63" s="153">
        <v>0</v>
      </c>
      <c r="U63" s="154">
        <v>433</v>
      </c>
    </row>
    <row r="64" spans="2:21" x14ac:dyDescent="0.2">
      <c r="B64" s="155"/>
      <c r="C64" s="152" t="s">
        <v>100</v>
      </c>
      <c r="D64" s="153">
        <v>27</v>
      </c>
      <c r="E64" s="153">
        <v>1</v>
      </c>
      <c r="F64" s="153">
        <v>0</v>
      </c>
      <c r="G64" s="153">
        <v>44</v>
      </c>
      <c r="H64" s="153">
        <v>0</v>
      </c>
      <c r="I64" s="153">
        <v>32</v>
      </c>
      <c r="J64" s="153">
        <v>16</v>
      </c>
      <c r="K64" s="153">
        <v>3</v>
      </c>
      <c r="L64" s="153">
        <v>12</v>
      </c>
      <c r="M64" s="153">
        <v>0</v>
      </c>
      <c r="N64" s="153">
        <v>4</v>
      </c>
      <c r="O64" s="153">
        <v>6</v>
      </c>
      <c r="P64" s="153">
        <v>4</v>
      </c>
      <c r="Q64" s="153">
        <v>2</v>
      </c>
      <c r="R64" s="153">
        <v>10</v>
      </c>
      <c r="S64" s="153">
        <v>0</v>
      </c>
      <c r="T64" s="153">
        <v>0</v>
      </c>
      <c r="U64" s="154">
        <v>161</v>
      </c>
    </row>
    <row r="65" spans="2:21" x14ac:dyDescent="0.2">
      <c r="B65" s="155"/>
      <c r="C65" s="152" t="s">
        <v>101</v>
      </c>
      <c r="D65" s="153">
        <v>79</v>
      </c>
      <c r="E65" s="153">
        <v>91</v>
      </c>
      <c r="F65" s="153">
        <v>0</v>
      </c>
      <c r="G65" s="153">
        <v>107</v>
      </c>
      <c r="H65" s="153">
        <v>1</v>
      </c>
      <c r="I65" s="153">
        <v>53</v>
      </c>
      <c r="J65" s="153">
        <v>46</v>
      </c>
      <c r="K65" s="153">
        <v>22</v>
      </c>
      <c r="L65" s="153">
        <v>65</v>
      </c>
      <c r="M65" s="153">
        <v>0</v>
      </c>
      <c r="N65" s="153">
        <v>49</v>
      </c>
      <c r="O65" s="153">
        <v>32</v>
      </c>
      <c r="P65" s="153">
        <v>20</v>
      </c>
      <c r="Q65" s="153">
        <v>3</v>
      </c>
      <c r="R65" s="153">
        <v>15</v>
      </c>
      <c r="S65" s="153">
        <v>0</v>
      </c>
      <c r="T65" s="153">
        <v>0</v>
      </c>
      <c r="U65" s="154">
        <v>583</v>
      </c>
    </row>
    <row r="66" spans="2:21" x14ac:dyDescent="0.2">
      <c r="B66" s="155"/>
      <c r="C66" s="152" t="s">
        <v>102</v>
      </c>
      <c r="D66" s="153">
        <v>4</v>
      </c>
      <c r="E66" s="153">
        <v>15</v>
      </c>
      <c r="F66" s="153">
        <v>0</v>
      </c>
      <c r="G66" s="153">
        <v>3</v>
      </c>
      <c r="H66" s="153">
        <v>0</v>
      </c>
      <c r="I66" s="153">
        <v>10</v>
      </c>
      <c r="J66" s="153">
        <v>1</v>
      </c>
      <c r="K66" s="153">
        <v>1</v>
      </c>
      <c r="L66" s="153">
        <v>3</v>
      </c>
      <c r="M66" s="153">
        <v>0</v>
      </c>
      <c r="N66" s="153">
        <v>3</v>
      </c>
      <c r="O66" s="153">
        <v>1</v>
      </c>
      <c r="P66" s="153">
        <v>4</v>
      </c>
      <c r="Q66" s="153">
        <v>2</v>
      </c>
      <c r="R66" s="153">
        <v>2</v>
      </c>
      <c r="S66" s="153">
        <v>0</v>
      </c>
      <c r="T66" s="153">
        <v>0</v>
      </c>
      <c r="U66" s="154">
        <v>49</v>
      </c>
    </row>
    <row r="67" spans="2:21" x14ac:dyDescent="0.2">
      <c r="B67" s="155"/>
      <c r="C67" s="152" t="s">
        <v>103</v>
      </c>
      <c r="D67" s="153">
        <v>7</v>
      </c>
      <c r="E67" s="153">
        <v>0</v>
      </c>
      <c r="F67" s="153">
        <v>1</v>
      </c>
      <c r="G67" s="153">
        <v>29</v>
      </c>
      <c r="H67" s="153">
        <v>0</v>
      </c>
      <c r="I67" s="153">
        <v>11</v>
      </c>
      <c r="J67" s="153">
        <v>27</v>
      </c>
      <c r="K67" s="153">
        <v>5</v>
      </c>
      <c r="L67" s="153">
        <v>6</v>
      </c>
      <c r="M67" s="153">
        <v>0</v>
      </c>
      <c r="N67" s="153">
        <v>8</v>
      </c>
      <c r="O67" s="153">
        <v>2</v>
      </c>
      <c r="P67" s="153">
        <v>4</v>
      </c>
      <c r="Q67" s="153">
        <v>0</v>
      </c>
      <c r="R67" s="153">
        <v>10</v>
      </c>
      <c r="S67" s="153">
        <v>0</v>
      </c>
      <c r="T67" s="153">
        <v>0</v>
      </c>
      <c r="U67" s="154">
        <v>110</v>
      </c>
    </row>
    <row r="68" spans="2:21" x14ac:dyDescent="0.2">
      <c r="B68" s="155"/>
      <c r="C68" s="152" t="s">
        <v>104</v>
      </c>
      <c r="D68" s="153">
        <v>389</v>
      </c>
      <c r="E68" s="153">
        <v>23</v>
      </c>
      <c r="F68" s="153">
        <v>28</v>
      </c>
      <c r="G68" s="153">
        <v>1468</v>
      </c>
      <c r="H68" s="153">
        <v>32</v>
      </c>
      <c r="I68" s="153">
        <v>1406</v>
      </c>
      <c r="J68" s="153">
        <v>1664</v>
      </c>
      <c r="K68" s="153">
        <v>632</v>
      </c>
      <c r="L68" s="153">
        <v>1002</v>
      </c>
      <c r="M68" s="153">
        <v>147</v>
      </c>
      <c r="N68" s="153">
        <v>1413</v>
      </c>
      <c r="O68" s="153">
        <v>290</v>
      </c>
      <c r="P68" s="153">
        <v>373</v>
      </c>
      <c r="Q68" s="153">
        <v>244</v>
      </c>
      <c r="R68" s="153">
        <v>488</v>
      </c>
      <c r="S68" s="153">
        <v>33</v>
      </c>
      <c r="T68" s="153">
        <v>0</v>
      </c>
      <c r="U68" s="154">
        <v>9632</v>
      </c>
    </row>
    <row r="69" spans="2:21" x14ac:dyDescent="0.2">
      <c r="B69" s="156"/>
      <c r="C69" s="157" t="s">
        <v>22</v>
      </c>
      <c r="D69" s="158">
        <v>1289</v>
      </c>
      <c r="E69" s="158">
        <v>162</v>
      </c>
      <c r="F69" s="158">
        <v>68</v>
      </c>
      <c r="G69" s="158">
        <v>2404</v>
      </c>
      <c r="H69" s="158">
        <v>45</v>
      </c>
      <c r="I69" s="158">
        <v>2216</v>
      </c>
      <c r="J69" s="158">
        <v>2173</v>
      </c>
      <c r="K69" s="158">
        <v>865</v>
      </c>
      <c r="L69" s="158">
        <v>1491</v>
      </c>
      <c r="M69" s="158">
        <v>155</v>
      </c>
      <c r="N69" s="158">
        <v>1828</v>
      </c>
      <c r="O69" s="158">
        <v>787</v>
      </c>
      <c r="P69" s="158">
        <v>653</v>
      </c>
      <c r="Q69" s="158">
        <v>373</v>
      </c>
      <c r="R69" s="158">
        <v>715</v>
      </c>
      <c r="S69" s="158">
        <v>50</v>
      </c>
      <c r="T69" s="158">
        <v>0</v>
      </c>
      <c r="U69" s="158">
        <v>15274</v>
      </c>
    </row>
    <row r="70" spans="2:21" x14ac:dyDescent="0.2">
      <c r="B70" s="151" t="s">
        <v>114</v>
      </c>
      <c r="C70" s="152" t="s">
        <v>90</v>
      </c>
      <c r="D70" s="153">
        <v>1</v>
      </c>
      <c r="E70" s="153">
        <v>1</v>
      </c>
      <c r="F70" s="153">
        <v>3</v>
      </c>
      <c r="G70" s="153">
        <v>11</v>
      </c>
      <c r="H70" s="153">
        <v>0</v>
      </c>
      <c r="I70" s="153">
        <v>9</v>
      </c>
      <c r="J70" s="153">
        <v>7</v>
      </c>
      <c r="K70" s="153">
        <v>7</v>
      </c>
      <c r="L70" s="153">
        <v>8</v>
      </c>
      <c r="M70" s="153">
        <v>0</v>
      </c>
      <c r="N70" s="153">
        <v>3</v>
      </c>
      <c r="O70" s="153">
        <v>14</v>
      </c>
      <c r="P70" s="153">
        <v>17</v>
      </c>
      <c r="Q70" s="153">
        <v>9</v>
      </c>
      <c r="R70" s="153">
        <v>4</v>
      </c>
      <c r="S70" s="153">
        <v>0</v>
      </c>
      <c r="T70" s="153">
        <v>0</v>
      </c>
      <c r="U70" s="154">
        <v>94</v>
      </c>
    </row>
    <row r="71" spans="2:21" x14ac:dyDescent="0.2">
      <c r="B71" s="155"/>
      <c r="C71" s="152" t="s">
        <v>91</v>
      </c>
      <c r="D71" s="153">
        <v>0</v>
      </c>
      <c r="E71" s="153">
        <v>0</v>
      </c>
      <c r="F71" s="153">
        <v>2</v>
      </c>
      <c r="G71" s="153">
        <v>4</v>
      </c>
      <c r="H71" s="153">
        <v>0</v>
      </c>
      <c r="I71" s="153">
        <v>25</v>
      </c>
      <c r="J71" s="153">
        <v>10</v>
      </c>
      <c r="K71" s="153">
        <v>7</v>
      </c>
      <c r="L71" s="153">
        <v>8</v>
      </c>
      <c r="M71" s="153">
        <v>0</v>
      </c>
      <c r="N71" s="153">
        <v>17</v>
      </c>
      <c r="O71" s="153">
        <v>8</v>
      </c>
      <c r="P71" s="153">
        <v>6</v>
      </c>
      <c r="Q71" s="153">
        <v>2</v>
      </c>
      <c r="R71" s="153">
        <v>6</v>
      </c>
      <c r="S71" s="153">
        <v>0</v>
      </c>
      <c r="T71" s="153">
        <v>0</v>
      </c>
      <c r="U71" s="154">
        <v>95</v>
      </c>
    </row>
    <row r="72" spans="2:21" x14ac:dyDescent="0.2">
      <c r="B72" s="155"/>
      <c r="C72" s="152" t="s">
        <v>92</v>
      </c>
      <c r="D72" s="153">
        <v>0</v>
      </c>
      <c r="E72" s="153">
        <v>0</v>
      </c>
      <c r="F72" s="153">
        <v>8</v>
      </c>
      <c r="G72" s="153">
        <v>25</v>
      </c>
      <c r="H72" s="153">
        <v>0</v>
      </c>
      <c r="I72" s="153">
        <v>38</v>
      </c>
      <c r="J72" s="153">
        <v>20</v>
      </c>
      <c r="K72" s="153">
        <v>9</v>
      </c>
      <c r="L72" s="153">
        <v>15</v>
      </c>
      <c r="M72" s="153">
        <v>0</v>
      </c>
      <c r="N72" s="153">
        <v>27</v>
      </c>
      <c r="O72" s="153">
        <v>37</v>
      </c>
      <c r="P72" s="153">
        <v>10</v>
      </c>
      <c r="Q72" s="153">
        <v>15</v>
      </c>
      <c r="R72" s="153">
        <v>6</v>
      </c>
      <c r="S72" s="153">
        <v>0</v>
      </c>
      <c r="T72" s="153">
        <v>0</v>
      </c>
      <c r="U72" s="154">
        <v>210</v>
      </c>
    </row>
    <row r="73" spans="2:21" x14ac:dyDescent="0.2">
      <c r="B73" s="155"/>
      <c r="C73" s="152" t="s">
        <v>93</v>
      </c>
      <c r="D73" s="153">
        <v>11</v>
      </c>
      <c r="E73" s="153">
        <v>0</v>
      </c>
      <c r="F73" s="153">
        <v>7</v>
      </c>
      <c r="G73" s="153">
        <v>3</v>
      </c>
      <c r="H73" s="153">
        <v>0</v>
      </c>
      <c r="I73" s="153">
        <v>12</v>
      </c>
      <c r="J73" s="153">
        <v>2</v>
      </c>
      <c r="K73" s="153">
        <v>5</v>
      </c>
      <c r="L73" s="153">
        <v>3</v>
      </c>
      <c r="M73" s="153">
        <v>0</v>
      </c>
      <c r="N73" s="153">
        <v>6</v>
      </c>
      <c r="O73" s="153">
        <v>10</v>
      </c>
      <c r="P73" s="153">
        <v>3</v>
      </c>
      <c r="Q73" s="153">
        <v>9</v>
      </c>
      <c r="R73" s="153">
        <v>1</v>
      </c>
      <c r="S73" s="153">
        <v>0</v>
      </c>
      <c r="T73" s="153">
        <v>0</v>
      </c>
      <c r="U73" s="154">
        <v>72</v>
      </c>
    </row>
    <row r="74" spans="2:21" x14ac:dyDescent="0.2">
      <c r="B74" s="155"/>
      <c r="C74" s="152" t="s">
        <v>94</v>
      </c>
      <c r="D74" s="153">
        <v>46</v>
      </c>
      <c r="E74" s="153">
        <v>7</v>
      </c>
      <c r="F74" s="153">
        <v>10</v>
      </c>
      <c r="G74" s="153">
        <v>10</v>
      </c>
      <c r="H74" s="153">
        <v>1</v>
      </c>
      <c r="I74" s="153">
        <v>47</v>
      </c>
      <c r="J74" s="153">
        <v>25</v>
      </c>
      <c r="K74" s="153">
        <v>9</v>
      </c>
      <c r="L74" s="153">
        <v>14</v>
      </c>
      <c r="M74" s="153">
        <v>2</v>
      </c>
      <c r="N74" s="153">
        <v>18</v>
      </c>
      <c r="O74" s="153">
        <v>21</v>
      </c>
      <c r="P74" s="153">
        <v>23</v>
      </c>
      <c r="Q74" s="153">
        <v>5</v>
      </c>
      <c r="R74" s="153">
        <v>18</v>
      </c>
      <c r="S74" s="153">
        <v>1</v>
      </c>
      <c r="T74" s="153">
        <v>1</v>
      </c>
      <c r="U74" s="154">
        <v>258</v>
      </c>
    </row>
    <row r="75" spans="2:21" x14ac:dyDescent="0.2">
      <c r="B75" s="155"/>
      <c r="C75" s="152" t="s">
        <v>95</v>
      </c>
      <c r="D75" s="153">
        <v>140</v>
      </c>
      <c r="E75" s="153">
        <v>8</v>
      </c>
      <c r="F75" s="153">
        <v>14</v>
      </c>
      <c r="G75" s="153">
        <v>151</v>
      </c>
      <c r="H75" s="153">
        <v>0</v>
      </c>
      <c r="I75" s="153">
        <v>158</v>
      </c>
      <c r="J75" s="153">
        <v>118</v>
      </c>
      <c r="K75" s="153">
        <v>72</v>
      </c>
      <c r="L75" s="153">
        <v>146</v>
      </c>
      <c r="M75" s="153">
        <v>3</v>
      </c>
      <c r="N75" s="153">
        <v>107</v>
      </c>
      <c r="O75" s="153">
        <v>90</v>
      </c>
      <c r="P75" s="153">
        <v>76</v>
      </c>
      <c r="Q75" s="153">
        <v>71</v>
      </c>
      <c r="R75" s="153">
        <v>58</v>
      </c>
      <c r="S75" s="153">
        <v>11</v>
      </c>
      <c r="T75" s="153">
        <v>0</v>
      </c>
      <c r="U75" s="154">
        <v>1223</v>
      </c>
    </row>
    <row r="76" spans="2:21" x14ac:dyDescent="0.2">
      <c r="B76" s="155"/>
      <c r="C76" s="152" t="s">
        <v>96</v>
      </c>
      <c r="D76" s="153">
        <v>181</v>
      </c>
      <c r="E76" s="153">
        <v>0</v>
      </c>
      <c r="F76" s="153">
        <v>4</v>
      </c>
      <c r="G76" s="153">
        <v>95</v>
      </c>
      <c r="H76" s="153">
        <v>0</v>
      </c>
      <c r="I76" s="153">
        <v>39</v>
      </c>
      <c r="J76" s="153">
        <v>56</v>
      </c>
      <c r="K76" s="153">
        <v>12</v>
      </c>
      <c r="L76" s="153">
        <v>33</v>
      </c>
      <c r="M76" s="153">
        <v>0</v>
      </c>
      <c r="N76" s="153">
        <v>56</v>
      </c>
      <c r="O76" s="153">
        <v>35</v>
      </c>
      <c r="P76" s="153">
        <v>32</v>
      </c>
      <c r="Q76" s="153">
        <v>5</v>
      </c>
      <c r="R76" s="153">
        <v>20</v>
      </c>
      <c r="S76" s="153">
        <v>0</v>
      </c>
      <c r="T76" s="153">
        <v>0</v>
      </c>
      <c r="U76" s="154">
        <v>568</v>
      </c>
    </row>
    <row r="77" spans="2:21" x14ac:dyDescent="0.2">
      <c r="B77" s="155"/>
      <c r="C77" s="152" t="s">
        <v>97</v>
      </c>
      <c r="D77" s="153">
        <v>141</v>
      </c>
      <c r="E77" s="153">
        <v>2</v>
      </c>
      <c r="F77" s="153">
        <v>0</v>
      </c>
      <c r="G77" s="153">
        <v>127</v>
      </c>
      <c r="H77" s="153">
        <v>1</v>
      </c>
      <c r="I77" s="153">
        <v>40</v>
      </c>
      <c r="J77" s="153">
        <v>42</v>
      </c>
      <c r="K77" s="153">
        <v>29</v>
      </c>
      <c r="L77" s="153">
        <v>35</v>
      </c>
      <c r="M77" s="153">
        <v>0</v>
      </c>
      <c r="N77" s="153">
        <v>30</v>
      </c>
      <c r="O77" s="153">
        <v>74</v>
      </c>
      <c r="P77" s="153">
        <v>15</v>
      </c>
      <c r="Q77" s="153">
        <v>5</v>
      </c>
      <c r="R77" s="153">
        <v>14</v>
      </c>
      <c r="S77" s="153">
        <v>2</v>
      </c>
      <c r="T77" s="153">
        <v>0</v>
      </c>
      <c r="U77" s="154">
        <v>557</v>
      </c>
    </row>
    <row r="78" spans="2:21" x14ac:dyDescent="0.2">
      <c r="B78" s="155"/>
      <c r="C78" s="152" t="s">
        <v>98</v>
      </c>
      <c r="D78" s="153">
        <v>71</v>
      </c>
      <c r="E78" s="153">
        <v>16</v>
      </c>
      <c r="F78" s="153">
        <v>6</v>
      </c>
      <c r="G78" s="153">
        <v>169</v>
      </c>
      <c r="H78" s="153">
        <v>5</v>
      </c>
      <c r="I78" s="153">
        <v>134</v>
      </c>
      <c r="J78" s="153">
        <v>90</v>
      </c>
      <c r="K78" s="153">
        <v>30</v>
      </c>
      <c r="L78" s="153">
        <v>71</v>
      </c>
      <c r="M78" s="153">
        <v>1</v>
      </c>
      <c r="N78" s="153">
        <v>76</v>
      </c>
      <c r="O78" s="153">
        <v>97</v>
      </c>
      <c r="P78" s="153">
        <v>18</v>
      </c>
      <c r="Q78" s="153">
        <v>13</v>
      </c>
      <c r="R78" s="153">
        <v>47</v>
      </c>
      <c r="S78" s="153">
        <v>2</v>
      </c>
      <c r="T78" s="153">
        <v>0</v>
      </c>
      <c r="U78" s="154">
        <v>846</v>
      </c>
    </row>
    <row r="79" spans="2:21" x14ac:dyDescent="0.2">
      <c r="B79" s="155"/>
      <c r="C79" s="152" t="s">
        <v>99</v>
      </c>
      <c r="D79" s="153">
        <v>65</v>
      </c>
      <c r="E79" s="153">
        <v>0</v>
      </c>
      <c r="F79" s="153">
        <v>2</v>
      </c>
      <c r="G79" s="153">
        <v>90</v>
      </c>
      <c r="H79" s="153">
        <v>0</v>
      </c>
      <c r="I79" s="153">
        <v>86</v>
      </c>
      <c r="J79" s="153">
        <v>51</v>
      </c>
      <c r="K79" s="153">
        <v>14</v>
      </c>
      <c r="L79" s="153">
        <v>38</v>
      </c>
      <c r="M79" s="153">
        <v>0</v>
      </c>
      <c r="N79" s="153">
        <v>23</v>
      </c>
      <c r="O79" s="153">
        <v>46</v>
      </c>
      <c r="P79" s="153">
        <v>24</v>
      </c>
      <c r="Q79" s="153">
        <v>8</v>
      </c>
      <c r="R79" s="153">
        <v>8</v>
      </c>
      <c r="S79" s="153">
        <v>1</v>
      </c>
      <c r="T79" s="153">
        <v>0</v>
      </c>
      <c r="U79" s="154">
        <v>456</v>
      </c>
    </row>
    <row r="80" spans="2:21" x14ac:dyDescent="0.2">
      <c r="B80" s="155"/>
      <c r="C80" s="152" t="s">
        <v>100</v>
      </c>
      <c r="D80" s="153">
        <v>44</v>
      </c>
      <c r="E80" s="153">
        <v>4</v>
      </c>
      <c r="F80" s="153">
        <v>1</v>
      </c>
      <c r="G80" s="153">
        <v>58</v>
      </c>
      <c r="H80" s="153">
        <v>0</v>
      </c>
      <c r="I80" s="153">
        <v>23</v>
      </c>
      <c r="J80" s="153">
        <v>11</v>
      </c>
      <c r="K80" s="153">
        <v>2</v>
      </c>
      <c r="L80" s="153">
        <v>9</v>
      </c>
      <c r="M80" s="153">
        <v>0</v>
      </c>
      <c r="N80" s="153">
        <v>10</v>
      </c>
      <c r="O80" s="153">
        <v>13</v>
      </c>
      <c r="P80" s="153">
        <v>5</v>
      </c>
      <c r="Q80" s="153">
        <v>1</v>
      </c>
      <c r="R80" s="153">
        <v>11</v>
      </c>
      <c r="S80" s="153">
        <v>0</v>
      </c>
      <c r="T80" s="153">
        <v>0</v>
      </c>
      <c r="U80" s="154">
        <v>192</v>
      </c>
    </row>
    <row r="81" spans="2:21" x14ac:dyDescent="0.2">
      <c r="B81" s="155"/>
      <c r="C81" s="152" t="s">
        <v>101</v>
      </c>
      <c r="D81" s="153">
        <v>66</v>
      </c>
      <c r="E81" s="153">
        <v>76</v>
      </c>
      <c r="F81" s="153">
        <v>0</v>
      </c>
      <c r="G81" s="153">
        <v>128</v>
      </c>
      <c r="H81" s="153">
        <v>1</v>
      </c>
      <c r="I81" s="153">
        <v>67</v>
      </c>
      <c r="J81" s="153">
        <v>64</v>
      </c>
      <c r="K81" s="153">
        <v>30</v>
      </c>
      <c r="L81" s="153">
        <v>64</v>
      </c>
      <c r="M81" s="153">
        <v>1</v>
      </c>
      <c r="N81" s="153">
        <v>38</v>
      </c>
      <c r="O81" s="153">
        <v>56</v>
      </c>
      <c r="P81" s="153">
        <v>26</v>
      </c>
      <c r="Q81" s="153">
        <v>6</v>
      </c>
      <c r="R81" s="153">
        <v>14</v>
      </c>
      <c r="S81" s="153">
        <v>1</v>
      </c>
      <c r="T81" s="153">
        <v>0</v>
      </c>
      <c r="U81" s="154">
        <v>638</v>
      </c>
    </row>
    <row r="82" spans="2:21" x14ac:dyDescent="0.2">
      <c r="B82" s="155"/>
      <c r="C82" s="152" t="s">
        <v>102</v>
      </c>
      <c r="D82" s="153">
        <v>2</v>
      </c>
      <c r="E82" s="153">
        <v>17</v>
      </c>
      <c r="F82" s="153">
        <v>1</v>
      </c>
      <c r="G82" s="153">
        <v>8</v>
      </c>
      <c r="H82" s="153">
        <v>1</v>
      </c>
      <c r="I82" s="153">
        <v>8</v>
      </c>
      <c r="J82" s="153">
        <v>4</v>
      </c>
      <c r="K82" s="153">
        <v>3</v>
      </c>
      <c r="L82" s="153">
        <v>4</v>
      </c>
      <c r="M82" s="153">
        <v>0</v>
      </c>
      <c r="N82" s="153">
        <v>5</v>
      </c>
      <c r="O82" s="153">
        <v>3</v>
      </c>
      <c r="P82" s="153">
        <v>3</v>
      </c>
      <c r="Q82" s="153">
        <v>0</v>
      </c>
      <c r="R82" s="153">
        <v>3</v>
      </c>
      <c r="S82" s="153">
        <v>0</v>
      </c>
      <c r="T82" s="153">
        <v>0</v>
      </c>
      <c r="U82" s="154">
        <v>62</v>
      </c>
    </row>
    <row r="83" spans="2:21" x14ac:dyDescent="0.2">
      <c r="B83" s="155"/>
      <c r="C83" s="152" t="s">
        <v>103</v>
      </c>
      <c r="D83" s="153">
        <v>9</v>
      </c>
      <c r="E83" s="153">
        <v>2</v>
      </c>
      <c r="F83" s="153">
        <v>0</v>
      </c>
      <c r="G83" s="153">
        <v>23</v>
      </c>
      <c r="H83" s="153">
        <v>0</v>
      </c>
      <c r="I83" s="153">
        <v>9</v>
      </c>
      <c r="J83" s="153">
        <v>19</v>
      </c>
      <c r="K83" s="153">
        <v>8</v>
      </c>
      <c r="L83" s="153">
        <v>12</v>
      </c>
      <c r="M83" s="153">
        <v>0</v>
      </c>
      <c r="N83" s="153">
        <v>8</v>
      </c>
      <c r="O83" s="153">
        <v>1</v>
      </c>
      <c r="P83" s="153">
        <v>3</v>
      </c>
      <c r="Q83" s="153">
        <v>3</v>
      </c>
      <c r="R83" s="153">
        <v>7</v>
      </c>
      <c r="S83" s="153">
        <v>0</v>
      </c>
      <c r="T83" s="153">
        <v>0</v>
      </c>
      <c r="U83" s="154">
        <v>104</v>
      </c>
    </row>
    <row r="84" spans="2:21" x14ac:dyDescent="0.2">
      <c r="B84" s="155"/>
      <c r="C84" s="152" t="s">
        <v>104</v>
      </c>
      <c r="D84" s="153">
        <v>286</v>
      </c>
      <c r="E84" s="153">
        <v>33</v>
      </c>
      <c r="F84" s="153">
        <v>23</v>
      </c>
      <c r="G84" s="153">
        <v>1461</v>
      </c>
      <c r="H84" s="153">
        <v>29</v>
      </c>
      <c r="I84" s="153">
        <v>1394</v>
      </c>
      <c r="J84" s="153">
        <v>1625</v>
      </c>
      <c r="K84" s="153">
        <v>651</v>
      </c>
      <c r="L84" s="153">
        <v>931</v>
      </c>
      <c r="M84" s="153">
        <v>137</v>
      </c>
      <c r="N84" s="153">
        <v>1482</v>
      </c>
      <c r="O84" s="153">
        <v>298</v>
      </c>
      <c r="P84" s="153">
        <v>382</v>
      </c>
      <c r="Q84" s="153">
        <v>217</v>
      </c>
      <c r="R84" s="153">
        <v>477</v>
      </c>
      <c r="S84" s="153">
        <v>43</v>
      </c>
      <c r="T84" s="153">
        <v>0</v>
      </c>
      <c r="U84" s="154">
        <v>9469</v>
      </c>
    </row>
    <row r="85" spans="2:21" x14ac:dyDescent="0.2">
      <c r="B85" s="156"/>
      <c r="C85" s="157" t="s">
        <v>22</v>
      </c>
      <c r="D85" s="158">
        <v>1063</v>
      </c>
      <c r="E85" s="158">
        <v>166</v>
      </c>
      <c r="F85" s="158">
        <v>81</v>
      </c>
      <c r="G85" s="158">
        <v>2363</v>
      </c>
      <c r="H85" s="158">
        <v>38</v>
      </c>
      <c r="I85" s="158">
        <v>2089</v>
      </c>
      <c r="J85" s="158">
        <v>2144</v>
      </c>
      <c r="K85" s="158">
        <v>888</v>
      </c>
      <c r="L85" s="158">
        <v>1391</v>
      </c>
      <c r="M85" s="158">
        <v>144</v>
      </c>
      <c r="N85" s="158">
        <v>1906</v>
      </c>
      <c r="O85" s="158">
        <v>803</v>
      </c>
      <c r="P85" s="158">
        <v>643</v>
      </c>
      <c r="Q85" s="158">
        <v>369</v>
      </c>
      <c r="R85" s="158">
        <v>694</v>
      </c>
      <c r="S85" s="158">
        <v>61</v>
      </c>
      <c r="T85" s="158">
        <v>1</v>
      </c>
      <c r="U85" s="158">
        <v>14844</v>
      </c>
    </row>
    <row r="86" spans="2:21" x14ac:dyDescent="0.2">
      <c r="B86" s="151" t="s">
        <v>115</v>
      </c>
      <c r="C86" s="152" t="s">
        <v>90</v>
      </c>
      <c r="D86" s="153">
        <v>5</v>
      </c>
      <c r="E86" s="153">
        <v>6</v>
      </c>
      <c r="F86" s="153">
        <v>4</v>
      </c>
      <c r="G86" s="153">
        <v>12</v>
      </c>
      <c r="H86" s="153">
        <v>0</v>
      </c>
      <c r="I86" s="153">
        <v>16</v>
      </c>
      <c r="J86" s="153">
        <v>22</v>
      </c>
      <c r="K86" s="153">
        <v>12</v>
      </c>
      <c r="L86" s="153">
        <v>11</v>
      </c>
      <c r="M86" s="153">
        <v>0</v>
      </c>
      <c r="N86" s="153">
        <v>12</v>
      </c>
      <c r="O86" s="153">
        <v>23</v>
      </c>
      <c r="P86" s="153">
        <v>22</v>
      </c>
      <c r="Q86" s="153">
        <v>18</v>
      </c>
      <c r="R86" s="153">
        <v>5</v>
      </c>
      <c r="S86" s="153">
        <v>0</v>
      </c>
      <c r="T86" s="153">
        <v>0</v>
      </c>
      <c r="U86" s="154">
        <v>168</v>
      </c>
    </row>
    <row r="87" spans="2:21" x14ac:dyDescent="0.2">
      <c r="B87" s="155"/>
      <c r="C87" s="152" t="s">
        <v>91</v>
      </c>
      <c r="D87" s="153">
        <v>0</v>
      </c>
      <c r="E87" s="153">
        <v>8</v>
      </c>
      <c r="F87" s="153">
        <v>0</v>
      </c>
      <c r="G87" s="153">
        <v>28</v>
      </c>
      <c r="H87" s="153">
        <v>0</v>
      </c>
      <c r="I87" s="153">
        <v>36</v>
      </c>
      <c r="J87" s="153">
        <v>25</v>
      </c>
      <c r="K87" s="153">
        <v>11</v>
      </c>
      <c r="L87" s="153">
        <v>18</v>
      </c>
      <c r="M87" s="153">
        <v>2</v>
      </c>
      <c r="N87" s="153">
        <v>9</v>
      </c>
      <c r="O87" s="153">
        <v>11</v>
      </c>
      <c r="P87" s="153">
        <v>13</v>
      </c>
      <c r="Q87" s="153">
        <v>0</v>
      </c>
      <c r="R87" s="153">
        <v>15</v>
      </c>
      <c r="S87" s="153">
        <v>2</v>
      </c>
      <c r="T87" s="153">
        <v>1</v>
      </c>
      <c r="U87" s="154">
        <v>179</v>
      </c>
    </row>
    <row r="88" spans="2:21" x14ac:dyDescent="0.2">
      <c r="B88" s="155"/>
      <c r="C88" s="152" t="s">
        <v>92</v>
      </c>
      <c r="D88" s="153">
        <v>0</v>
      </c>
      <c r="E88" s="153">
        <v>4</v>
      </c>
      <c r="F88" s="153">
        <v>10</v>
      </c>
      <c r="G88" s="153">
        <v>36</v>
      </c>
      <c r="H88" s="153">
        <v>1</v>
      </c>
      <c r="I88" s="153">
        <v>44</v>
      </c>
      <c r="J88" s="153">
        <v>64</v>
      </c>
      <c r="K88" s="153">
        <v>26</v>
      </c>
      <c r="L88" s="153">
        <v>28</v>
      </c>
      <c r="M88" s="153">
        <v>4</v>
      </c>
      <c r="N88" s="153">
        <v>55</v>
      </c>
      <c r="O88" s="153">
        <v>34</v>
      </c>
      <c r="P88" s="153">
        <v>20</v>
      </c>
      <c r="Q88" s="153">
        <v>18</v>
      </c>
      <c r="R88" s="153">
        <v>23</v>
      </c>
      <c r="S88" s="153">
        <v>2</v>
      </c>
      <c r="T88" s="153">
        <v>0</v>
      </c>
      <c r="U88" s="154">
        <v>369</v>
      </c>
    </row>
    <row r="89" spans="2:21" x14ac:dyDescent="0.2">
      <c r="B89" s="155"/>
      <c r="C89" s="152" t="s">
        <v>93</v>
      </c>
      <c r="D89" s="153">
        <v>22</v>
      </c>
      <c r="E89" s="153">
        <v>2</v>
      </c>
      <c r="F89" s="153">
        <v>7</v>
      </c>
      <c r="G89" s="153">
        <v>5</v>
      </c>
      <c r="H89" s="153">
        <v>0</v>
      </c>
      <c r="I89" s="153">
        <v>22</v>
      </c>
      <c r="J89" s="153">
        <v>29</v>
      </c>
      <c r="K89" s="153">
        <v>7</v>
      </c>
      <c r="L89" s="153">
        <v>11</v>
      </c>
      <c r="M89" s="153">
        <v>1</v>
      </c>
      <c r="N89" s="153">
        <v>17</v>
      </c>
      <c r="O89" s="153">
        <v>15</v>
      </c>
      <c r="P89" s="153">
        <v>12</v>
      </c>
      <c r="Q89" s="153">
        <v>7</v>
      </c>
      <c r="R89" s="153">
        <v>9</v>
      </c>
      <c r="S89" s="153">
        <v>0</v>
      </c>
      <c r="T89" s="153">
        <v>0</v>
      </c>
      <c r="U89" s="154">
        <v>166</v>
      </c>
    </row>
    <row r="90" spans="2:21" x14ac:dyDescent="0.2">
      <c r="B90" s="155"/>
      <c r="C90" s="152" t="s">
        <v>94</v>
      </c>
      <c r="D90" s="153">
        <v>38</v>
      </c>
      <c r="E90" s="153">
        <v>8</v>
      </c>
      <c r="F90" s="153">
        <v>6</v>
      </c>
      <c r="G90" s="153">
        <v>28</v>
      </c>
      <c r="H90" s="153">
        <v>1</v>
      </c>
      <c r="I90" s="153">
        <v>55</v>
      </c>
      <c r="J90" s="153">
        <v>73</v>
      </c>
      <c r="K90" s="153">
        <v>17</v>
      </c>
      <c r="L90" s="153">
        <v>24</v>
      </c>
      <c r="M90" s="153">
        <v>0</v>
      </c>
      <c r="N90" s="153">
        <v>22</v>
      </c>
      <c r="O90" s="153">
        <v>19</v>
      </c>
      <c r="P90" s="153">
        <v>27</v>
      </c>
      <c r="Q90" s="153">
        <v>11</v>
      </c>
      <c r="R90" s="153">
        <v>19</v>
      </c>
      <c r="S90" s="153">
        <v>1</v>
      </c>
      <c r="T90" s="153">
        <v>0</v>
      </c>
      <c r="U90" s="154">
        <v>349</v>
      </c>
    </row>
    <row r="91" spans="2:21" x14ac:dyDescent="0.2">
      <c r="B91" s="155"/>
      <c r="C91" s="152" t="s">
        <v>95</v>
      </c>
      <c r="D91" s="153">
        <v>177</v>
      </c>
      <c r="E91" s="153">
        <v>7</v>
      </c>
      <c r="F91" s="153">
        <v>15</v>
      </c>
      <c r="G91" s="153">
        <v>148</v>
      </c>
      <c r="H91" s="153">
        <v>1</v>
      </c>
      <c r="I91" s="153">
        <v>213</v>
      </c>
      <c r="J91" s="153">
        <v>193</v>
      </c>
      <c r="K91" s="153">
        <v>85</v>
      </c>
      <c r="L91" s="153">
        <v>139</v>
      </c>
      <c r="M91" s="153">
        <v>5</v>
      </c>
      <c r="N91" s="153">
        <v>138</v>
      </c>
      <c r="O91" s="153">
        <v>88</v>
      </c>
      <c r="P91" s="153">
        <v>95</v>
      </c>
      <c r="Q91" s="153">
        <v>60</v>
      </c>
      <c r="R91" s="153">
        <v>50</v>
      </c>
      <c r="S91" s="153">
        <v>11</v>
      </c>
      <c r="T91" s="153">
        <v>0</v>
      </c>
      <c r="U91" s="154">
        <v>1425</v>
      </c>
    </row>
    <row r="92" spans="2:21" x14ac:dyDescent="0.2">
      <c r="B92" s="155"/>
      <c r="C92" s="152" t="s">
        <v>96</v>
      </c>
      <c r="D92" s="153">
        <v>233</v>
      </c>
      <c r="E92" s="153">
        <v>0</v>
      </c>
      <c r="F92" s="153">
        <v>4</v>
      </c>
      <c r="G92" s="153">
        <v>112</v>
      </c>
      <c r="H92" s="153">
        <v>0</v>
      </c>
      <c r="I92" s="153">
        <v>50</v>
      </c>
      <c r="J92" s="153">
        <v>87</v>
      </c>
      <c r="K92" s="153">
        <v>29</v>
      </c>
      <c r="L92" s="153">
        <v>31</v>
      </c>
      <c r="M92" s="153">
        <v>3</v>
      </c>
      <c r="N92" s="153">
        <v>60</v>
      </c>
      <c r="O92" s="153">
        <v>34</v>
      </c>
      <c r="P92" s="153">
        <v>23</v>
      </c>
      <c r="Q92" s="153">
        <v>9</v>
      </c>
      <c r="R92" s="153">
        <v>34</v>
      </c>
      <c r="S92" s="153">
        <v>1</v>
      </c>
      <c r="T92" s="153">
        <v>0</v>
      </c>
      <c r="U92" s="154">
        <v>710</v>
      </c>
    </row>
    <row r="93" spans="2:21" x14ac:dyDescent="0.2">
      <c r="B93" s="155"/>
      <c r="C93" s="152" t="s">
        <v>97</v>
      </c>
      <c r="D93" s="153">
        <v>142</v>
      </c>
      <c r="E93" s="153">
        <v>0</v>
      </c>
      <c r="F93" s="153">
        <v>1</v>
      </c>
      <c r="G93" s="153">
        <v>142</v>
      </c>
      <c r="H93" s="153">
        <v>2</v>
      </c>
      <c r="I93" s="153">
        <v>71</v>
      </c>
      <c r="J93" s="153">
        <v>108</v>
      </c>
      <c r="K93" s="153">
        <v>32</v>
      </c>
      <c r="L93" s="153">
        <v>50</v>
      </c>
      <c r="M93" s="153">
        <v>0</v>
      </c>
      <c r="N93" s="153">
        <v>30</v>
      </c>
      <c r="O93" s="153">
        <v>81</v>
      </c>
      <c r="P93" s="153">
        <v>26</v>
      </c>
      <c r="Q93" s="153">
        <v>6</v>
      </c>
      <c r="R93" s="153">
        <v>13</v>
      </c>
      <c r="S93" s="153">
        <v>2</v>
      </c>
      <c r="T93" s="153">
        <v>0</v>
      </c>
      <c r="U93" s="154">
        <v>706</v>
      </c>
    </row>
    <row r="94" spans="2:21" x14ac:dyDescent="0.2">
      <c r="B94" s="155"/>
      <c r="C94" s="152" t="s">
        <v>98</v>
      </c>
      <c r="D94" s="153">
        <v>85</v>
      </c>
      <c r="E94" s="153">
        <v>14</v>
      </c>
      <c r="F94" s="153">
        <v>5</v>
      </c>
      <c r="G94" s="153">
        <v>187</v>
      </c>
      <c r="H94" s="153">
        <v>6</v>
      </c>
      <c r="I94" s="153">
        <v>138</v>
      </c>
      <c r="J94" s="153">
        <v>134</v>
      </c>
      <c r="K94" s="153">
        <v>44</v>
      </c>
      <c r="L94" s="153">
        <v>80</v>
      </c>
      <c r="M94" s="153">
        <v>4</v>
      </c>
      <c r="N94" s="153">
        <v>73</v>
      </c>
      <c r="O94" s="153">
        <v>48</v>
      </c>
      <c r="P94" s="153">
        <v>47</v>
      </c>
      <c r="Q94" s="153">
        <v>32</v>
      </c>
      <c r="R94" s="153">
        <v>38</v>
      </c>
      <c r="S94" s="153">
        <v>1</v>
      </c>
      <c r="T94" s="153">
        <v>0</v>
      </c>
      <c r="U94" s="154">
        <v>936</v>
      </c>
    </row>
    <row r="95" spans="2:21" x14ac:dyDescent="0.2">
      <c r="B95" s="155"/>
      <c r="C95" s="152" t="s">
        <v>99</v>
      </c>
      <c r="D95" s="153">
        <v>62</v>
      </c>
      <c r="E95" s="153">
        <v>1</v>
      </c>
      <c r="F95" s="153">
        <v>2</v>
      </c>
      <c r="G95" s="153">
        <v>116</v>
      </c>
      <c r="H95" s="153">
        <v>0</v>
      </c>
      <c r="I95" s="153">
        <v>105</v>
      </c>
      <c r="J95" s="153">
        <v>79</v>
      </c>
      <c r="K95" s="153">
        <v>24</v>
      </c>
      <c r="L95" s="153">
        <v>27</v>
      </c>
      <c r="M95" s="153">
        <v>1</v>
      </c>
      <c r="N95" s="153">
        <v>32</v>
      </c>
      <c r="O95" s="153">
        <v>46</v>
      </c>
      <c r="P95" s="153">
        <v>45</v>
      </c>
      <c r="Q95" s="153">
        <v>3</v>
      </c>
      <c r="R95" s="153">
        <v>20</v>
      </c>
      <c r="S95" s="153">
        <v>1</v>
      </c>
      <c r="T95" s="153">
        <v>0</v>
      </c>
      <c r="U95" s="154">
        <v>564</v>
      </c>
    </row>
    <row r="96" spans="2:21" x14ac:dyDescent="0.2">
      <c r="B96" s="155"/>
      <c r="C96" s="152" t="s">
        <v>100</v>
      </c>
      <c r="D96" s="153">
        <v>47</v>
      </c>
      <c r="E96" s="153">
        <v>4</v>
      </c>
      <c r="F96" s="153">
        <v>0</v>
      </c>
      <c r="G96" s="153">
        <v>54</v>
      </c>
      <c r="H96" s="153">
        <v>0</v>
      </c>
      <c r="I96" s="153">
        <v>23</v>
      </c>
      <c r="J96" s="153">
        <v>29</v>
      </c>
      <c r="K96" s="153">
        <v>10</v>
      </c>
      <c r="L96" s="153">
        <v>10</v>
      </c>
      <c r="M96" s="153">
        <v>0</v>
      </c>
      <c r="N96" s="153">
        <v>8</v>
      </c>
      <c r="O96" s="153">
        <v>9</v>
      </c>
      <c r="P96" s="153">
        <v>12</v>
      </c>
      <c r="Q96" s="153">
        <v>2</v>
      </c>
      <c r="R96" s="153">
        <v>12</v>
      </c>
      <c r="S96" s="153">
        <v>0</v>
      </c>
      <c r="T96" s="153">
        <v>0</v>
      </c>
      <c r="U96" s="154">
        <v>220</v>
      </c>
    </row>
    <row r="97" spans="2:21" x14ac:dyDescent="0.2">
      <c r="B97" s="155"/>
      <c r="C97" s="152" t="s">
        <v>101</v>
      </c>
      <c r="D97" s="153">
        <v>64</v>
      </c>
      <c r="E97" s="153">
        <v>113</v>
      </c>
      <c r="F97" s="153">
        <v>0</v>
      </c>
      <c r="G97" s="153">
        <v>124</v>
      </c>
      <c r="H97" s="153">
        <v>1</v>
      </c>
      <c r="I97" s="153">
        <v>79</v>
      </c>
      <c r="J97" s="153">
        <v>87</v>
      </c>
      <c r="K97" s="153">
        <v>31</v>
      </c>
      <c r="L97" s="153">
        <v>68</v>
      </c>
      <c r="M97" s="153">
        <v>3</v>
      </c>
      <c r="N97" s="153">
        <v>60</v>
      </c>
      <c r="O97" s="153">
        <v>57</v>
      </c>
      <c r="P97" s="153">
        <v>23</v>
      </c>
      <c r="Q97" s="153">
        <v>5</v>
      </c>
      <c r="R97" s="153">
        <v>11</v>
      </c>
      <c r="S97" s="153">
        <v>1</v>
      </c>
      <c r="T97" s="153">
        <v>0</v>
      </c>
      <c r="U97" s="154">
        <v>727</v>
      </c>
    </row>
    <row r="98" spans="2:21" x14ac:dyDescent="0.2">
      <c r="B98" s="155"/>
      <c r="C98" s="152" t="s">
        <v>102</v>
      </c>
      <c r="D98" s="153">
        <v>8</v>
      </c>
      <c r="E98" s="153">
        <v>21</v>
      </c>
      <c r="F98" s="153">
        <v>1</v>
      </c>
      <c r="G98" s="153">
        <v>7</v>
      </c>
      <c r="H98" s="153">
        <v>0</v>
      </c>
      <c r="I98" s="153">
        <v>13</v>
      </c>
      <c r="J98" s="153">
        <v>6</v>
      </c>
      <c r="K98" s="153">
        <v>0</v>
      </c>
      <c r="L98" s="153">
        <v>3</v>
      </c>
      <c r="M98" s="153">
        <v>0</v>
      </c>
      <c r="N98" s="153">
        <v>8</v>
      </c>
      <c r="O98" s="153">
        <v>4</v>
      </c>
      <c r="P98" s="153">
        <v>5</v>
      </c>
      <c r="Q98" s="153">
        <v>2</v>
      </c>
      <c r="R98" s="153">
        <v>0</v>
      </c>
      <c r="S98" s="153">
        <v>0</v>
      </c>
      <c r="T98" s="153">
        <v>0</v>
      </c>
      <c r="U98" s="154">
        <v>78</v>
      </c>
    </row>
    <row r="99" spans="2:21" x14ac:dyDescent="0.2">
      <c r="B99" s="155"/>
      <c r="C99" s="152" t="s">
        <v>103</v>
      </c>
      <c r="D99" s="153">
        <v>5</v>
      </c>
      <c r="E99" s="153">
        <v>3</v>
      </c>
      <c r="F99" s="153">
        <v>4</v>
      </c>
      <c r="G99" s="153">
        <v>32</v>
      </c>
      <c r="H99" s="153">
        <v>0</v>
      </c>
      <c r="I99" s="153">
        <v>11</v>
      </c>
      <c r="J99" s="153">
        <v>48</v>
      </c>
      <c r="K99" s="153">
        <v>8</v>
      </c>
      <c r="L99" s="153">
        <v>12</v>
      </c>
      <c r="M99" s="153">
        <v>2</v>
      </c>
      <c r="N99" s="153">
        <v>14</v>
      </c>
      <c r="O99" s="153">
        <v>4</v>
      </c>
      <c r="P99" s="153">
        <v>6</v>
      </c>
      <c r="Q99" s="153">
        <v>4</v>
      </c>
      <c r="R99" s="153">
        <v>8</v>
      </c>
      <c r="S99" s="153">
        <v>0</v>
      </c>
      <c r="T99" s="153">
        <v>0</v>
      </c>
      <c r="U99" s="154">
        <v>161</v>
      </c>
    </row>
    <row r="100" spans="2:21" x14ac:dyDescent="0.2">
      <c r="B100" s="155"/>
      <c r="C100" s="152" t="s">
        <v>104</v>
      </c>
      <c r="D100" s="153">
        <v>265</v>
      </c>
      <c r="E100" s="153">
        <v>1</v>
      </c>
      <c r="F100" s="153">
        <v>28</v>
      </c>
      <c r="G100" s="153">
        <v>1360</v>
      </c>
      <c r="H100" s="153">
        <v>19</v>
      </c>
      <c r="I100" s="153">
        <v>1348</v>
      </c>
      <c r="J100" s="153">
        <v>1301</v>
      </c>
      <c r="K100" s="153">
        <v>538</v>
      </c>
      <c r="L100" s="153">
        <v>1037</v>
      </c>
      <c r="M100" s="153">
        <v>137</v>
      </c>
      <c r="N100" s="153">
        <v>1365</v>
      </c>
      <c r="O100" s="153">
        <v>252</v>
      </c>
      <c r="P100" s="153">
        <v>353</v>
      </c>
      <c r="Q100" s="153">
        <v>222</v>
      </c>
      <c r="R100" s="153">
        <v>432</v>
      </c>
      <c r="S100" s="153">
        <v>52</v>
      </c>
      <c r="T100" s="153">
        <v>0</v>
      </c>
      <c r="U100" s="154">
        <v>8710</v>
      </c>
    </row>
    <row r="101" spans="2:21" x14ac:dyDescent="0.2">
      <c r="B101" s="156"/>
      <c r="C101" s="157" t="s">
        <v>22</v>
      </c>
      <c r="D101" s="158">
        <v>1153</v>
      </c>
      <c r="E101" s="158">
        <v>192</v>
      </c>
      <c r="F101" s="158">
        <v>87</v>
      </c>
      <c r="G101" s="158">
        <v>2391</v>
      </c>
      <c r="H101" s="158">
        <v>31</v>
      </c>
      <c r="I101" s="158">
        <v>2224</v>
      </c>
      <c r="J101" s="158">
        <v>2285</v>
      </c>
      <c r="K101" s="158">
        <v>874</v>
      </c>
      <c r="L101" s="158">
        <v>1549</v>
      </c>
      <c r="M101" s="158">
        <v>162</v>
      </c>
      <c r="N101" s="158">
        <v>1903</v>
      </c>
      <c r="O101" s="158">
        <v>725</v>
      </c>
      <c r="P101" s="158">
        <v>729</v>
      </c>
      <c r="Q101" s="158">
        <v>399</v>
      </c>
      <c r="R101" s="158">
        <v>689</v>
      </c>
      <c r="S101" s="158">
        <v>74</v>
      </c>
      <c r="T101" s="158">
        <v>1</v>
      </c>
      <c r="U101" s="158">
        <v>15468</v>
      </c>
    </row>
    <row r="102" spans="2:21" x14ac:dyDescent="0.2">
      <c r="B102" s="151" t="s">
        <v>116</v>
      </c>
      <c r="C102" s="152" t="s">
        <v>90</v>
      </c>
      <c r="D102" s="153">
        <v>11</v>
      </c>
      <c r="E102" s="153">
        <v>7</v>
      </c>
      <c r="F102" s="153">
        <v>5</v>
      </c>
      <c r="G102" s="153">
        <v>17</v>
      </c>
      <c r="H102" s="153">
        <v>0</v>
      </c>
      <c r="I102" s="153">
        <v>13</v>
      </c>
      <c r="J102" s="153">
        <v>22</v>
      </c>
      <c r="K102" s="153">
        <v>7</v>
      </c>
      <c r="L102" s="153">
        <v>7</v>
      </c>
      <c r="M102" s="153">
        <v>1</v>
      </c>
      <c r="N102" s="153">
        <v>7</v>
      </c>
      <c r="O102" s="153">
        <v>17</v>
      </c>
      <c r="P102" s="153">
        <v>12</v>
      </c>
      <c r="Q102" s="153">
        <v>9</v>
      </c>
      <c r="R102" s="153">
        <v>3</v>
      </c>
      <c r="S102" s="153">
        <v>0</v>
      </c>
      <c r="T102" s="153">
        <v>0</v>
      </c>
      <c r="U102" s="154">
        <v>138</v>
      </c>
    </row>
    <row r="103" spans="2:21" x14ac:dyDescent="0.2">
      <c r="B103" s="155"/>
      <c r="C103" s="152" t="s">
        <v>91</v>
      </c>
      <c r="D103" s="153">
        <v>0</v>
      </c>
      <c r="E103" s="153">
        <v>4</v>
      </c>
      <c r="F103" s="153">
        <v>3</v>
      </c>
      <c r="G103" s="153">
        <v>12</v>
      </c>
      <c r="H103" s="153">
        <v>0</v>
      </c>
      <c r="I103" s="153">
        <v>26</v>
      </c>
      <c r="J103" s="153">
        <v>21</v>
      </c>
      <c r="K103" s="153">
        <v>11</v>
      </c>
      <c r="L103" s="153">
        <v>15</v>
      </c>
      <c r="M103" s="153">
        <v>0</v>
      </c>
      <c r="N103" s="153">
        <v>16</v>
      </c>
      <c r="O103" s="153">
        <v>16</v>
      </c>
      <c r="P103" s="153">
        <v>8</v>
      </c>
      <c r="Q103" s="153">
        <v>1</v>
      </c>
      <c r="R103" s="153">
        <v>4</v>
      </c>
      <c r="S103" s="153">
        <v>0</v>
      </c>
      <c r="T103" s="153">
        <v>0</v>
      </c>
      <c r="U103" s="154">
        <v>137</v>
      </c>
    </row>
    <row r="104" spans="2:21" x14ac:dyDescent="0.2">
      <c r="B104" s="155"/>
      <c r="C104" s="152" t="s">
        <v>92</v>
      </c>
      <c r="D104" s="153">
        <v>0</v>
      </c>
      <c r="E104" s="153">
        <v>0</v>
      </c>
      <c r="F104" s="153">
        <v>5</v>
      </c>
      <c r="G104" s="153">
        <v>34</v>
      </c>
      <c r="H104" s="153">
        <v>3</v>
      </c>
      <c r="I104" s="153">
        <v>41</v>
      </c>
      <c r="J104" s="153">
        <v>45</v>
      </c>
      <c r="K104" s="153">
        <v>18</v>
      </c>
      <c r="L104" s="153">
        <v>26</v>
      </c>
      <c r="M104" s="153">
        <v>1</v>
      </c>
      <c r="N104" s="153">
        <v>57</v>
      </c>
      <c r="O104" s="153">
        <v>16</v>
      </c>
      <c r="P104" s="153">
        <v>22</v>
      </c>
      <c r="Q104" s="153">
        <v>16</v>
      </c>
      <c r="R104" s="153">
        <v>13</v>
      </c>
      <c r="S104" s="153">
        <v>0</v>
      </c>
      <c r="T104" s="153">
        <v>0</v>
      </c>
      <c r="U104" s="154">
        <v>297</v>
      </c>
    </row>
    <row r="105" spans="2:21" x14ac:dyDescent="0.2">
      <c r="B105" s="155"/>
      <c r="C105" s="152" t="s">
        <v>93</v>
      </c>
      <c r="D105" s="153">
        <v>24</v>
      </c>
      <c r="E105" s="153">
        <v>2</v>
      </c>
      <c r="F105" s="153">
        <v>3</v>
      </c>
      <c r="G105" s="153">
        <v>7</v>
      </c>
      <c r="H105" s="153">
        <v>0</v>
      </c>
      <c r="I105" s="153">
        <v>16</v>
      </c>
      <c r="J105" s="153">
        <v>26</v>
      </c>
      <c r="K105" s="153">
        <v>5</v>
      </c>
      <c r="L105" s="153">
        <v>8</v>
      </c>
      <c r="M105" s="153">
        <v>1</v>
      </c>
      <c r="N105" s="153">
        <v>17</v>
      </c>
      <c r="O105" s="153">
        <v>18</v>
      </c>
      <c r="P105" s="153">
        <v>5</v>
      </c>
      <c r="Q105" s="153">
        <v>5</v>
      </c>
      <c r="R105" s="153">
        <v>7</v>
      </c>
      <c r="S105" s="153">
        <v>0</v>
      </c>
      <c r="T105" s="153">
        <v>0</v>
      </c>
      <c r="U105" s="154">
        <v>144</v>
      </c>
    </row>
    <row r="106" spans="2:21" x14ac:dyDescent="0.2">
      <c r="B106" s="155"/>
      <c r="C106" s="152" t="s">
        <v>94</v>
      </c>
      <c r="D106" s="153">
        <v>44</v>
      </c>
      <c r="E106" s="153">
        <v>3</v>
      </c>
      <c r="F106" s="153">
        <v>9</v>
      </c>
      <c r="G106" s="153">
        <v>20</v>
      </c>
      <c r="H106" s="153">
        <v>0</v>
      </c>
      <c r="I106" s="153">
        <v>54</v>
      </c>
      <c r="J106" s="153">
        <v>44</v>
      </c>
      <c r="K106" s="153">
        <v>13</v>
      </c>
      <c r="L106" s="153">
        <v>22</v>
      </c>
      <c r="M106" s="153">
        <v>1</v>
      </c>
      <c r="N106" s="153">
        <v>30</v>
      </c>
      <c r="O106" s="153">
        <v>17</v>
      </c>
      <c r="P106" s="153">
        <v>15</v>
      </c>
      <c r="Q106" s="153">
        <v>11</v>
      </c>
      <c r="R106" s="153">
        <v>15</v>
      </c>
      <c r="S106" s="153">
        <v>2</v>
      </c>
      <c r="T106" s="153">
        <v>1</v>
      </c>
      <c r="U106" s="154">
        <v>301</v>
      </c>
    </row>
    <row r="107" spans="2:21" x14ac:dyDescent="0.2">
      <c r="B107" s="155"/>
      <c r="C107" s="152" t="s">
        <v>95</v>
      </c>
      <c r="D107" s="153">
        <v>150</v>
      </c>
      <c r="E107" s="153">
        <v>4</v>
      </c>
      <c r="F107" s="153">
        <v>7</v>
      </c>
      <c r="G107" s="153">
        <v>147</v>
      </c>
      <c r="H107" s="153">
        <v>4</v>
      </c>
      <c r="I107" s="153">
        <v>183</v>
      </c>
      <c r="J107" s="153">
        <v>166</v>
      </c>
      <c r="K107" s="153">
        <v>101</v>
      </c>
      <c r="L107" s="153">
        <v>149</v>
      </c>
      <c r="M107" s="153">
        <v>4</v>
      </c>
      <c r="N107" s="153">
        <v>135</v>
      </c>
      <c r="O107" s="153">
        <v>74</v>
      </c>
      <c r="P107" s="153">
        <v>59</v>
      </c>
      <c r="Q107" s="153">
        <v>52</v>
      </c>
      <c r="R107" s="153">
        <v>64</v>
      </c>
      <c r="S107" s="153">
        <v>9</v>
      </c>
      <c r="T107" s="153">
        <v>0</v>
      </c>
      <c r="U107" s="154">
        <v>1308</v>
      </c>
    </row>
    <row r="108" spans="2:21" x14ac:dyDescent="0.2">
      <c r="B108" s="155"/>
      <c r="C108" s="152" t="s">
        <v>96</v>
      </c>
      <c r="D108" s="153">
        <v>272</v>
      </c>
      <c r="E108" s="153">
        <v>0</v>
      </c>
      <c r="F108" s="153">
        <v>8</v>
      </c>
      <c r="G108" s="153">
        <v>102</v>
      </c>
      <c r="H108" s="153">
        <v>4</v>
      </c>
      <c r="I108" s="153">
        <v>46</v>
      </c>
      <c r="J108" s="153">
        <v>75</v>
      </c>
      <c r="K108" s="153">
        <v>22</v>
      </c>
      <c r="L108" s="153">
        <v>37</v>
      </c>
      <c r="M108" s="153">
        <v>1</v>
      </c>
      <c r="N108" s="153">
        <v>39</v>
      </c>
      <c r="O108" s="153">
        <v>33</v>
      </c>
      <c r="P108" s="153">
        <v>20</v>
      </c>
      <c r="Q108" s="153">
        <v>4</v>
      </c>
      <c r="R108" s="153">
        <v>24</v>
      </c>
      <c r="S108" s="153">
        <v>0</v>
      </c>
      <c r="T108" s="153">
        <v>0</v>
      </c>
      <c r="U108" s="154">
        <v>687</v>
      </c>
    </row>
    <row r="109" spans="2:21" x14ac:dyDescent="0.2">
      <c r="B109" s="155"/>
      <c r="C109" s="152" t="s">
        <v>97</v>
      </c>
      <c r="D109" s="153">
        <v>173</v>
      </c>
      <c r="E109" s="153">
        <v>2</v>
      </c>
      <c r="F109" s="153">
        <v>1</v>
      </c>
      <c r="G109" s="153">
        <v>138</v>
      </c>
      <c r="H109" s="153">
        <v>1</v>
      </c>
      <c r="I109" s="153">
        <v>68</v>
      </c>
      <c r="J109" s="153">
        <v>116</v>
      </c>
      <c r="K109" s="153">
        <v>31</v>
      </c>
      <c r="L109" s="153">
        <v>46</v>
      </c>
      <c r="M109" s="153">
        <v>1</v>
      </c>
      <c r="N109" s="153">
        <v>51</v>
      </c>
      <c r="O109" s="153">
        <v>52</v>
      </c>
      <c r="P109" s="153">
        <v>25</v>
      </c>
      <c r="Q109" s="153">
        <v>6</v>
      </c>
      <c r="R109" s="153">
        <v>15</v>
      </c>
      <c r="S109" s="153">
        <v>1</v>
      </c>
      <c r="T109" s="153">
        <v>0</v>
      </c>
      <c r="U109" s="154">
        <v>727</v>
      </c>
    </row>
    <row r="110" spans="2:21" x14ac:dyDescent="0.2">
      <c r="B110" s="155"/>
      <c r="C110" s="152" t="s">
        <v>98</v>
      </c>
      <c r="D110" s="153">
        <v>68</v>
      </c>
      <c r="E110" s="153">
        <v>11</v>
      </c>
      <c r="F110" s="153">
        <v>1</v>
      </c>
      <c r="G110" s="153">
        <v>174</v>
      </c>
      <c r="H110" s="153">
        <v>6</v>
      </c>
      <c r="I110" s="153">
        <v>122</v>
      </c>
      <c r="J110" s="153">
        <v>151</v>
      </c>
      <c r="K110" s="153">
        <v>41</v>
      </c>
      <c r="L110" s="153">
        <v>78</v>
      </c>
      <c r="M110" s="153">
        <v>1</v>
      </c>
      <c r="N110" s="153">
        <v>80</v>
      </c>
      <c r="O110" s="153">
        <v>53</v>
      </c>
      <c r="P110" s="153">
        <v>27</v>
      </c>
      <c r="Q110" s="153">
        <v>27</v>
      </c>
      <c r="R110" s="153">
        <v>39</v>
      </c>
      <c r="S110" s="153">
        <v>2</v>
      </c>
      <c r="T110" s="153">
        <v>0</v>
      </c>
      <c r="U110" s="154">
        <v>881</v>
      </c>
    </row>
    <row r="111" spans="2:21" x14ac:dyDescent="0.2">
      <c r="B111" s="155"/>
      <c r="C111" s="152" t="s">
        <v>99</v>
      </c>
      <c r="D111" s="153">
        <v>63</v>
      </c>
      <c r="E111" s="153">
        <v>0</v>
      </c>
      <c r="F111" s="153">
        <v>0</v>
      </c>
      <c r="G111" s="153">
        <v>88</v>
      </c>
      <c r="H111" s="153">
        <v>1</v>
      </c>
      <c r="I111" s="153">
        <v>89</v>
      </c>
      <c r="J111" s="153">
        <v>73</v>
      </c>
      <c r="K111" s="153">
        <v>26</v>
      </c>
      <c r="L111" s="153">
        <v>29</v>
      </c>
      <c r="M111" s="153">
        <v>1</v>
      </c>
      <c r="N111" s="153">
        <v>33</v>
      </c>
      <c r="O111" s="153">
        <v>29</v>
      </c>
      <c r="P111" s="153">
        <v>28</v>
      </c>
      <c r="Q111" s="153">
        <v>5</v>
      </c>
      <c r="R111" s="153">
        <v>15</v>
      </c>
      <c r="S111" s="153">
        <v>0</v>
      </c>
      <c r="T111" s="153">
        <v>0</v>
      </c>
      <c r="U111" s="154">
        <v>480</v>
      </c>
    </row>
    <row r="112" spans="2:21" x14ac:dyDescent="0.2">
      <c r="B112" s="155"/>
      <c r="C112" s="152" t="s">
        <v>100</v>
      </c>
      <c r="D112" s="153">
        <v>34</v>
      </c>
      <c r="E112" s="153">
        <v>8</v>
      </c>
      <c r="F112" s="153">
        <v>1</v>
      </c>
      <c r="G112" s="153">
        <v>59</v>
      </c>
      <c r="H112" s="153">
        <v>0</v>
      </c>
      <c r="I112" s="153">
        <v>34</v>
      </c>
      <c r="J112" s="153">
        <v>26</v>
      </c>
      <c r="K112" s="153">
        <v>7</v>
      </c>
      <c r="L112" s="153">
        <v>13</v>
      </c>
      <c r="M112" s="153">
        <v>0</v>
      </c>
      <c r="N112" s="153">
        <v>12</v>
      </c>
      <c r="O112" s="153">
        <v>10</v>
      </c>
      <c r="P112" s="153">
        <v>4</v>
      </c>
      <c r="Q112" s="153">
        <v>9</v>
      </c>
      <c r="R112" s="153">
        <v>5</v>
      </c>
      <c r="S112" s="153">
        <v>0</v>
      </c>
      <c r="T112" s="153">
        <v>0</v>
      </c>
      <c r="U112" s="154">
        <v>222</v>
      </c>
    </row>
    <row r="113" spans="2:21" x14ac:dyDescent="0.2">
      <c r="B113" s="155"/>
      <c r="C113" s="152" t="s">
        <v>101</v>
      </c>
      <c r="D113" s="153">
        <v>64</v>
      </c>
      <c r="E113" s="153">
        <v>75</v>
      </c>
      <c r="F113" s="153">
        <v>1</v>
      </c>
      <c r="G113" s="153">
        <v>129</v>
      </c>
      <c r="H113" s="153">
        <v>1</v>
      </c>
      <c r="I113" s="153">
        <v>74</v>
      </c>
      <c r="J113" s="153">
        <v>74</v>
      </c>
      <c r="K113" s="153">
        <v>29</v>
      </c>
      <c r="L113" s="153">
        <v>57</v>
      </c>
      <c r="M113" s="153">
        <v>3</v>
      </c>
      <c r="N113" s="153">
        <v>61</v>
      </c>
      <c r="O113" s="153">
        <v>18</v>
      </c>
      <c r="P113" s="153">
        <v>12</v>
      </c>
      <c r="Q113" s="153">
        <v>5</v>
      </c>
      <c r="R113" s="153">
        <v>23</v>
      </c>
      <c r="S113" s="153">
        <v>1</v>
      </c>
      <c r="T113" s="153">
        <v>0</v>
      </c>
      <c r="U113" s="154">
        <v>627</v>
      </c>
    </row>
    <row r="114" spans="2:21" x14ac:dyDescent="0.2">
      <c r="B114" s="155"/>
      <c r="C114" s="152" t="s">
        <v>102</v>
      </c>
      <c r="D114" s="153">
        <v>1</v>
      </c>
      <c r="E114" s="153">
        <v>20</v>
      </c>
      <c r="F114" s="153">
        <v>2</v>
      </c>
      <c r="G114" s="153">
        <v>4</v>
      </c>
      <c r="H114" s="153">
        <v>0</v>
      </c>
      <c r="I114" s="153">
        <v>9</v>
      </c>
      <c r="J114" s="153">
        <v>12</v>
      </c>
      <c r="K114" s="153">
        <v>2</v>
      </c>
      <c r="L114" s="153">
        <v>1</v>
      </c>
      <c r="M114" s="153">
        <v>0</v>
      </c>
      <c r="N114" s="153">
        <v>4</v>
      </c>
      <c r="O114" s="153">
        <v>6</v>
      </c>
      <c r="P114" s="153">
        <v>2</v>
      </c>
      <c r="Q114" s="153">
        <v>4</v>
      </c>
      <c r="R114" s="153">
        <v>2</v>
      </c>
      <c r="S114" s="153">
        <v>0</v>
      </c>
      <c r="T114" s="153">
        <v>0</v>
      </c>
      <c r="U114" s="154">
        <v>69</v>
      </c>
    </row>
    <row r="115" spans="2:21" x14ac:dyDescent="0.2">
      <c r="B115" s="155"/>
      <c r="C115" s="152" t="s">
        <v>103</v>
      </c>
      <c r="D115" s="153">
        <v>5</v>
      </c>
      <c r="E115" s="153">
        <v>3</v>
      </c>
      <c r="F115" s="153">
        <v>3</v>
      </c>
      <c r="G115" s="153">
        <v>30</v>
      </c>
      <c r="H115" s="153">
        <v>0</v>
      </c>
      <c r="I115" s="153">
        <v>19</v>
      </c>
      <c r="J115" s="153">
        <v>34</v>
      </c>
      <c r="K115" s="153">
        <v>14</v>
      </c>
      <c r="L115" s="153">
        <v>15</v>
      </c>
      <c r="M115" s="153">
        <v>0</v>
      </c>
      <c r="N115" s="153">
        <v>15</v>
      </c>
      <c r="O115" s="153">
        <v>7</v>
      </c>
      <c r="P115" s="153">
        <v>8</v>
      </c>
      <c r="Q115" s="153">
        <v>4</v>
      </c>
      <c r="R115" s="153">
        <v>12</v>
      </c>
      <c r="S115" s="153">
        <v>0</v>
      </c>
      <c r="T115" s="153">
        <v>0</v>
      </c>
      <c r="U115" s="154">
        <v>169</v>
      </c>
    </row>
    <row r="116" spans="2:21" x14ac:dyDescent="0.2">
      <c r="B116" s="155"/>
      <c r="C116" s="152" t="s">
        <v>104</v>
      </c>
      <c r="D116" s="153">
        <v>301</v>
      </c>
      <c r="E116" s="153">
        <v>5</v>
      </c>
      <c r="F116" s="153">
        <v>29</v>
      </c>
      <c r="G116" s="153">
        <v>1393</v>
      </c>
      <c r="H116" s="153">
        <v>31</v>
      </c>
      <c r="I116" s="153">
        <v>1431</v>
      </c>
      <c r="J116" s="153">
        <v>1299</v>
      </c>
      <c r="K116" s="153">
        <v>544</v>
      </c>
      <c r="L116" s="153">
        <v>951</v>
      </c>
      <c r="M116" s="153">
        <v>106</v>
      </c>
      <c r="N116" s="153">
        <v>1243</v>
      </c>
      <c r="O116" s="153">
        <v>229</v>
      </c>
      <c r="P116" s="153">
        <v>230</v>
      </c>
      <c r="Q116" s="153">
        <v>211</v>
      </c>
      <c r="R116" s="153">
        <v>337</v>
      </c>
      <c r="S116" s="153">
        <v>46</v>
      </c>
      <c r="T116" s="153">
        <v>1</v>
      </c>
      <c r="U116" s="154">
        <v>8387</v>
      </c>
    </row>
    <row r="117" spans="2:21" x14ac:dyDescent="0.2">
      <c r="B117" s="156"/>
      <c r="C117" s="157" t="s">
        <v>22</v>
      </c>
      <c r="D117" s="158">
        <v>1210</v>
      </c>
      <c r="E117" s="158">
        <v>144</v>
      </c>
      <c r="F117" s="158">
        <v>78</v>
      </c>
      <c r="G117" s="158">
        <v>2354</v>
      </c>
      <c r="H117" s="158">
        <v>51</v>
      </c>
      <c r="I117" s="158">
        <v>2225</v>
      </c>
      <c r="J117" s="158">
        <v>2184</v>
      </c>
      <c r="K117" s="158">
        <v>871</v>
      </c>
      <c r="L117" s="158">
        <v>1454</v>
      </c>
      <c r="M117" s="158">
        <v>121</v>
      </c>
      <c r="N117" s="158">
        <v>1800</v>
      </c>
      <c r="O117" s="158">
        <v>595</v>
      </c>
      <c r="P117" s="158">
        <v>477</v>
      </c>
      <c r="Q117" s="158">
        <v>369</v>
      </c>
      <c r="R117" s="158">
        <v>578</v>
      </c>
      <c r="S117" s="158">
        <v>61</v>
      </c>
      <c r="T117" s="158">
        <v>2</v>
      </c>
      <c r="U117" s="158">
        <v>14574</v>
      </c>
    </row>
    <row r="118" spans="2:21" x14ac:dyDescent="0.2">
      <c r="B118" s="151" t="s">
        <v>117</v>
      </c>
      <c r="C118" s="152" t="s">
        <v>90</v>
      </c>
      <c r="D118" s="153">
        <v>5</v>
      </c>
      <c r="E118" s="153">
        <v>9</v>
      </c>
      <c r="F118" s="153">
        <v>3</v>
      </c>
      <c r="G118" s="153">
        <v>18</v>
      </c>
      <c r="H118" s="153">
        <v>0</v>
      </c>
      <c r="I118" s="153">
        <v>5</v>
      </c>
      <c r="J118" s="153">
        <v>18</v>
      </c>
      <c r="K118" s="153">
        <v>14</v>
      </c>
      <c r="L118" s="153">
        <v>9</v>
      </c>
      <c r="M118" s="153">
        <v>0</v>
      </c>
      <c r="N118" s="153">
        <v>5</v>
      </c>
      <c r="O118" s="153">
        <v>16</v>
      </c>
      <c r="P118" s="153">
        <v>8</v>
      </c>
      <c r="Q118" s="153">
        <v>9</v>
      </c>
      <c r="R118" s="153">
        <v>3</v>
      </c>
      <c r="S118" s="153">
        <v>0</v>
      </c>
      <c r="T118" s="153">
        <v>0</v>
      </c>
      <c r="U118" s="154">
        <v>122</v>
      </c>
    </row>
    <row r="119" spans="2:21" x14ac:dyDescent="0.2">
      <c r="B119" s="155"/>
      <c r="C119" s="152" t="s">
        <v>91</v>
      </c>
      <c r="D119" s="153">
        <v>1</v>
      </c>
      <c r="E119" s="153">
        <v>12</v>
      </c>
      <c r="F119" s="153">
        <v>1</v>
      </c>
      <c r="G119" s="153">
        <v>16</v>
      </c>
      <c r="H119" s="153">
        <v>0</v>
      </c>
      <c r="I119" s="153">
        <v>31</v>
      </c>
      <c r="J119" s="153">
        <v>23</v>
      </c>
      <c r="K119" s="153">
        <v>10</v>
      </c>
      <c r="L119" s="153">
        <v>10</v>
      </c>
      <c r="M119" s="153">
        <v>0</v>
      </c>
      <c r="N119" s="153">
        <v>15</v>
      </c>
      <c r="O119" s="153">
        <v>11</v>
      </c>
      <c r="P119" s="153">
        <v>12</v>
      </c>
      <c r="Q119" s="153">
        <v>3</v>
      </c>
      <c r="R119" s="153">
        <v>4</v>
      </c>
      <c r="S119" s="153">
        <v>0</v>
      </c>
      <c r="T119" s="153">
        <v>2</v>
      </c>
      <c r="U119" s="154">
        <v>151</v>
      </c>
    </row>
    <row r="120" spans="2:21" x14ac:dyDescent="0.2">
      <c r="B120" s="155"/>
      <c r="C120" s="152" t="s">
        <v>92</v>
      </c>
      <c r="D120" s="153">
        <v>0</v>
      </c>
      <c r="E120" s="153">
        <v>2</v>
      </c>
      <c r="F120" s="153">
        <v>12</v>
      </c>
      <c r="G120" s="153">
        <v>42</v>
      </c>
      <c r="H120" s="153">
        <v>1</v>
      </c>
      <c r="I120" s="153">
        <v>29</v>
      </c>
      <c r="J120" s="153">
        <v>64</v>
      </c>
      <c r="K120" s="153">
        <v>27</v>
      </c>
      <c r="L120" s="153">
        <v>26</v>
      </c>
      <c r="M120" s="153">
        <v>1</v>
      </c>
      <c r="N120" s="153">
        <v>50</v>
      </c>
      <c r="O120" s="153">
        <v>42</v>
      </c>
      <c r="P120" s="153">
        <v>15</v>
      </c>
      <c r="Q120" s="153">
        <v>12</v>
      </c>
      <c r="R120" s="153">
        <v>17</v>
      </c>
      <c r="S120" s="153">
        <v>0</v>
      </c>
      <c r="T120" s="153">
        <v>0</v>
      </c>
      <c r="U120" s="154">
        <v>340</v>
      </c>
    </row>
    <row r="121" spans="2:21" x14ac:dyDescent="0.2">
      <c r="B121" s="155"/>
      <c r="C121" s="152" t="s">
        <v>93</v>
      </c>
      <c r="D121" s="153">
        <v>12</v>
      </c>
      <c r="E121" s="153">
        <v>0</v>
      </c>
      <c r="F121" s="153">
        <v>3</v>
      </c>
      <c r="G121" s="153">
        <v>13</v>
      </c>
      <c r="H121" s="153">
        <v>1</v>
      </c>
      <c r="I121" s="153">
        <v>13</v>
      </c>
      <c r="J121" s="153">
        <v>25</v>
      </c>
      <c r="K121" s="153">
        <v>7</v>
      </c>
      <c r="L121" s="153">
        <v>11</v>
      </c>
      <c r="M121" s="153">
        <v>1</v>
      </c>
      <c r="N121" s="153">
        <v>21</v>
      </c>
      <c r="O121" s="153">
        <v>25</v>
      </c>
      <c r="P121" s="153">
        <v>14</v>
      </c>
      <c r="Q121" s="153">
        <v>7</v>
      </c>
      <c r="R121" s="153">
        <v>10</v>
      </c>
      <c r="S121" s="153">
        <v>0</v>
      </c>
      <c r="T121" s="153">
        <v>0</v>
      </c>
      <c r="U121" s="154">
        <v>163</v>
      </c>
    </row>
    <row r="122" spans="2:21" x14ac:dyDescent="0.2">
      <c r="B122" s="155"/>
      <c r="C122" s="152" t="s">
        <v>94</v>
      </c>
      <c r="D122" s="153">
        <v>34</v>
      </c>
      <c r="E122" s="153">
        <v>11</v>
      </c>
      <c r="F122" s="153">
        <v>4</v>
      </c>
      <c r="G122" s="153">
        <v>14</v>
      </c>
      <c r="H122" s="153">
        <v>0</v>
      </c>
      <c r="I122" s="153">
        <v>65</v>
      </c>
      <c r="J122" s="153">
        <v>66</v>
      </c>
      <c r="K122" s="153">
        <v>22</v>
      </c>
      <c r="L122" s="153">
        <v>20</v>
      </c>
      <c r="M122" s="153">
        <v>1</v>
      </c>
      <c r="N122" s="153">
        <v>23</v>
      </c>
      <c r="O122" s="153">
        <v>27</v>
      </c>
      <c r="P122" s="153">
        <v>30</v>
      </c>
      <c r="Q122" s="153">
        <v>13</v>
      </c>
      <c r="R122" s="153">
        <v>19</v>
      </c>
      <c r="S122" s="153">
        <v>2</v>
      </c>
      <c r="T122" s="153">
        <v>0</v>
      </c>
      <c r="U122" s="154">
        <v>351</v>
      </c>
    </row>
    <row r="123" spans="2:21" x14ac:dyDescent="0.2">
      <c r="B123" s="155"/>
      <c r="C123" s="152" t="s">
        <v>95</v>
      </c>
      <c r="D123" s="153">
        <v>143</v>
      </c>
      <c r="E123" s="153">
        <v>4</v>
      </c>
      <c r="F123" s="153">
        <v>8</v>
      </c>
      <c r="G123" s="153">
        <v>169</v>
      </c>
      <c r="H123" s="153">
        <v>11</v>
      </c>
      <c r="I123" s="153">
        <v>193</v>
      </c>
      <c r="J123" s="153">
        <v>167</v>
      </c>
      <c r="K123" s="153">
        <v>72</v>
      </c>
      <c r="L123" s="153">
        <v>154</v>
      </c>
      <c r="M123" s="153">
        <v>2</v>
      </c>
      <c r="N123" s="153">
        <v>141</v>
      </c>
      <c r="O123" s="153">
        <v>121</v>
      </c>
      <c r="P123" s="153">
        <v>90</v>
      </c>
      <c r="Q123" s="153">
        <v>84</v>
      </c>
      <c r="R123" s="153">
        <v>57</v>
      </c>
      <c r="S123" s="153">
        <v>9</v>
      </c>
      <c r="T123" s="153">
        <v>0</v>
      </c>
      <c r="U123" s="154">
        <v>1425</v>
      </c>
    </row>
    <row r="124" spans="2:21" x14ac:dyDescent="0.2">
      <c r="B124" s="155"/>
      <c r="C124" s="152" t="s">
        <v>96</v>
      </c>
      <c r="D124" s="153">
        <v>248</v>
      </c>
      <c r="E124" s="153">
        <v>0</v>
      </c>
      <c r="F124" s="153">
        <v>6</v>
      </c>
      <c r="G124" s="153">
        <v>97</v>
      </c>
      <c r="H124" s="153">
        <v>3</v>
      </c>
      <c r="I124" s="153">
        <v>56</v>
      </c>
      <c r="J124" s="153">
        <v>75</v>
      </c>
      <c r="K124" s="153">
        <v>30</v>
      </c>
      <c r="L124" s="153">
        <v>34</v>
      </c>
      <c r="M124" s="153">
        <v>0</v>
      </c>
      <c r="N124" s="153">
        <v>61</v>
      </c>
      <c r="O124" s="153">
        <v>25</v>
      </c>
      <c r="P124" s="153">
        <v>43</v>
      </c>
      <c r="Q124" s="153">
        <v>4</v>
      </c>
      <c r="R124" s="153">
        <v>36</v>
      </c>
      <c r="S124" s="153">
        <v>0</v>
      </c>
      <c r="T124" s="153">
        <v>0</v>
      </c>
      <c r="U124" s="154">
        <v>718</v>
      </c>
    </row>
    <row r="125" spans="2:21" x14ac:dyDescent="0.2">
      <c r="B125" s="155"/>
      <c r="C125" s="152" t="s">
        <v>97</v>
      </c>
      <c r="D125" s="153">
        <v>153</v>
      </c>
      <c r="E125" s="153">
        <v>0</v>
      </c>
      <c r="F125" s="153">
        <v>1</v>
      </c>
      <c r="G125" s="153">
        <v>130</v>
      </c>
      <c r="H125" s="153">
        <v>1</v>
      </c>
      <c r="I125" s="153">
        <v>77</v>
      </c>
      <c r="J125" s="153">
        <v>83</v>
      </c>
      <c r="K125" s="153">
        <v>25</v>
      </c>
      <c r="L125" s="153">
        <v>40</v>
      </c>
      <c r="M125" s="153">
        <v>2</v>
      </c>
      <c r="N125" s="153">
        <v>27</v>
      </c>
      <c r="O125" s="153">
        <v>78</v>
      </c>
      <c r="P125" s="153">
        <v>38</v>
      </c>
      <c r="Q125" s="153">
        <v>7</v>
      </c>
      <c r="R125" s="153">
        <v>23</v>
      </c>
      <c r="S125" s="153">
        <v>1</v>
      </c>
      <c r="T125" s="153">
        <v>0</v>
      </c>
      <c r="U125" s="154">
        <v>686</v>
      </c>
    </row>
    <row r="126" spans="2:21" x14ac:dyDescent="0.2">
      <c r="B126" s="155"/>
      <c r="C126" s="152" t="s">
        <v>98</v>
      </c>
      <c r="D126" s="153">
        <v>78</v>
      </c>
      <c r="E126" s="153">
        <v>10</v>
      </c>
      <c r="F126" s="153">
        <v>1</v>
      </c>
      <c r="G126" s="153">
        <v>149</v>
      </c>
      <c r="H126" s="153">
        <v>3</v>
      </c>
      <c r="I126" s="153">
        <v>149</v>
      </c>
      <c r="J126" s="153">
        <v>128</v>
      </c>
      <c r="K126" s="153">
        <v>55</v>
      </c>
      <c r="L126" s="153">
        <v>83</v>
      </c>
      <c r="M126" s="153">
        <v>6</v>
      </c>
      <c r="N126" s="153">
        <v>77</v>
      </c>
      <c r="O126" s="153">
        <v>87</v>
      </c>
      <c r="P126" s="153">
        <v>65</v>
      </c>
      <c r="Q126" s="153">
        <v>39</v>
      </c>
      <c r="R126" s="153">
        <v>48</v>
      </c>
      <c r="S126" s="153">
        <v>3</v>
      </c>
      <c r="T126" s="153">
        <v>0</v>
      </c>
      <c r="U126" s="154">
        <v>981</v>
      </c>
    </row>
    <row r="127" spans="2:21" x14ac:dyDescent="0.2">
      <c r="B127" s="155"/>
      <c r="C127" s="152" t="s">
        <v>99</v>
      </c>
      <c r="D127" s="153">
        <v>69</v>
      </c>
      <c r="E127" s="153">
        <v>2</v>
      </c>
      <c r="F127" s="153">
        <v>1</v>
      </c>
      <c r="G127" s="153">
        <v>92</v>
      </c>
      <c r="H127" s="153">
        <v>1</v>
      </c>
      <c r="I127" s="153">
        <v>92</v>
      </c>
      <c r="J127" s="153">
        <v>74</v>
      </c>
      <c r="K127" s="153">
        <v>23</v>
      </c>
      <c r="L127" s="153">
        <v>28</v>
      </c>
      <c r="M127" s="153">
        <v>0</v>
      </c>
      <c r="N127" s="153">
        <v>23</v>
      </c>
      <c r="O127" s="153">
        <v>49</v>
      </c>
      <c r="P127" s="153">
        <v>36</v>
      </c>
      <c r="Q127" s="153">
        <v>6</v>
      </c>
      <c r="R127" s="153">
        <v>15</v>
      </c>
      <c r="S127" s="153">
        <v>2</v>
      </c>
      <c r="T127" s="153">
        <v>0</v>
      </c>
      <c r="U127" s="154">
        <v>513</v>
      </c>
    </row>
    <row r="128" spans="2:21" x14ac:dyDescent="0.2">
      <c r="B128" s="155"/>
      <c r="C128" s="152" t="s">
        <v>100</v>
      </c>
      <c r="D128" s="153">
        <v>46</v>
      </c>
      <c r="E128" s="153">
        <v>2</v>
      </c>
      <c r="F128" s="153">
        <v>0</v>
      </c>
      <c r="G128" s="153">
        <v>50</v>
      </c>
      <c r="H128" s="153">
        <v>1</v>
      </c>
      <c r="I128" s="153">
        <v>26</v>
      </c>
      <c r="J128" s="153">
        <v>25</v>
      </c>
      <c r="K128" s="153">
        <v>6</v>
      </c>
      <c r="L128" s="153">
        <v>8</v>
      </c>
      <c r="M128" s="153">
        <v>0</v>
      </c>
      <c r="N128" s="153">
        <v>9</v>
      </c>
      <c r="O128" s="153">
        <v>13</v>
      </c>
      <c r="P128" s="153">
        <v>10</v>
      </c>
      <c r="Q128" s="153">
        <v>4</v>
      </c>
      <c r="R128" s="153">
        <v>13</v>
      </c>
      <c r="S128" s="153">
        <v>0</v>
      </c>
      <c r="T128" s="153">
        <v>0</v>
      </c>
      <c r="U128" s="154">
        <v>213</v>
      </c>
    </row>
    <row r="129" spans="2:21" x14ac:dyDescent="0.2">
      <c r="B129" s="155"/>
      <c r="C129" s="152" t="s">
        <v>101</v>
      </c>
      <c r="D129" s="153">
        <v>76</v>
      </c>
      <c r="E129" s="153">
        <v>94</v>
      </c>
      <c r="F129" s="153">
        <v>1</v>
      </c>
      <c r="G129" s="153">
        <v>113</v>
      </c>
      <c r="H129" s="153">
        <v>0</v>
      </c>
      <c r="I129" s="153">
        <v>85</v>
      </c>
      <c r="J129" s="153">
        <v>62</v>
      </c>
      <c r="K129" s="153">
        <v>20</v>
      </c>
      <c r="L129" s="153">
        <v>54</v>
      </c>
      <c r="M129" s="153">
        <v>4</v>
      </c>
      <c r="N129" s="153">
        <v>77</v>
      </c>
      <c r="O129" s="153">
        <v>60</v>
      </c>
      <c r="P129" s="153">
        <v>32</v>
      </c>
      <c r="Q129" s="153">
        <v>5</v>
      </c>
      <c r="R129" s="153">
        <v>10</v>
      </c>
      <c r="S129" s="153">
        <v>0</v>
      </c>
      <c r="T129" s="153">
        <v>0</v>
      </c>
      <c r="U129" s="154">
        <v>693</v>
      </c>
    </row>
    <row r="130" spans="2:21" x14ac:dyDescent="0.2">
      <c r="B130" s="155"/>
      <c r="C130" s="152" t="s">
        <v>102</v>
      </c>
      <c r="D130" s="153">
        <v>2</v>
      </c>
      <c r="E130" s="153">
        <v>18</v>
      </c>
      <c r="F130" s="153">
        <v>3</v>
      </c>
      <c r="G130" s="153">
        <v>1</v>
      </c>
      <c r="H130" s="153">
        <v>0</v>
      </c>
      <c r="I130" s="153">
        <v>10</v>
      </c>
      <c r="J130" s="153">
        <v>5</v>
      </c>
      <c r="K130" s="153">
        <v>4</v>
      </c>
      <c r="L130" s="153">
        <v>1</v>
      </c>
      <c r="M130" s="153">
        <v>0</v>
      </c>
      <c r="N130" s="153">
        <v>2</v>
      </c>
      <c r="O130" s="153">
        <v>5</v>
      </c>
      <c r="P130" s="153">
        <v>3</v>
      </c>
      <c r="Q130" s="153">
        <v>1</v>
      </c>
      <c r="R130" s="153">
        <v>2</v>
      </c>
      <c r="S130" s="153">
        <v>0</v>
      </c>
      <c r="T130" s="153">
        <v>0</v>
      </c>
      <c r="U130" s="154">
        <v>57</v>
      </c>
    </row>
    <row r="131" spans="2:21" x14ac:dyDescent="0.2">
      <c r="B131" s="155"/>
      <c r="C131" s="152" t="s">
        <v>103</v>
      </c>
      <c r="D131" s="153">
        <v>3</v>
      </c>
      <c r="E131" s="153">
        <v>8</v>
      </c>
      <c r="F131" s="153">
        <v>2</v>
      </c>
      <c r="G131" s="153">
        <v>33</v>
      </c>
      <c r="H131" s="153">
        <v>0</v>
      </c>
      <c r="I131" s="153">
        <v>8</v>
      </c>
      <c r="J131" s="153">
        <v>34</v>
      </c>
      <c r="K131" s="153">
        <v>10</v>
      </c>
      <c r="L131" s="153">
        <v>11</v>
      </c>
      <c r="M131" s="153">
        <v>2</v>
      </c>
      <c r="N131" s="153">
        <v>18</v>
      </c>
      <c r="O131" s="153">
        <v>6</v>
      </c>
      <c r="P131" s="153">
        <v>11</v>
      </c>
      <c r="Q131" s="153">
        <v>3</v>
      </c>
      <c r="R131" s="153">
        <v>6</v>
      </c>
      <c r="S131" s="153">
        <v>1</v>
      </c>
      <c r="T131" s="153">
        <v>0</v>
      </c>
      <c r="U131" s="154">
        <v>156</v>
      </c>
    </row>
    <row r="132" spans="2:21" x14ac:dyDescent="0.2">
      <c r="B132" s="155"/>
      <c r="C132" s="152" t="s">
        <v>104</v>
      </c>
      <c r="D132" s="153">
        <v>277</v>
      </c>
      <c r="E132" s="153">
        <v>6</v>
      </c>
      <c r="F132" s="153">
        <v>26</v>
      </c>
      <c r="G132" s="153">
        <v>1504</v>
      </c>
      <c r="H132" s="153">
        <v>29</v>
      </c>
      <c r="I132" s="153">
        <v>1383</v>
      </c>
      <c r="J132" s="153">
        <v>1412</v>
      </c>
      <c r="K132" s="153">
        <v>639</v>
      </c>
      <c r="L132" s="153">
        <v>953</v>
      </c>
      <c r="M132" s="153">
        <v>136</v>
      </c>
      <c r="N132" s="153">
        <v>1383</v>
      </c>
      <c r="O132" s="153">
        <v>281</v>
      </c>
      <c r="P132" s="153">
        <v>348</v>
      </c>
      <c r="Q132" s="153">
        <v>209</v>
      </c>
      <c r="R132" s="153">
        <v>401</v>
      </c>
      <c r="S132" s="153">
        <v>57</v>
      </c>
      <c r="T132" s="153">
        <v>1</v>
      </c>
      <c r="U132" s="154">
        <v>9045</v>
      </c>
    </row>
    <row r="133" spans="2:21" x14ac:dyDescent="0.2">
      <c r="B133" s="156"/>
      <c r="C133" s="157" t="s">
        <v>22</v>
      </c>
      <c r="D133" s="158">
        <v>1147</v>
      </c>
      <c r="E133" s="158">
        <v>178</v>
      </c>
      <c r="F133" s="158">
        <v>72</v>
      </c>
      <c r="G133" s="158">
        <v>2441</v>
      </c>
      <c r="H133" s="158">
        <v>51</v>
      </c>
      <c r="I133" s="158">
        <v>2222</v>
      </c>
      <c r="J133" s="158">
        <v>2261</v>
      </c>
      <c r="K133" s="158">
        <v>964</v>
      </c>
      <c r="L133" s="158">
        <v>1442</v>
      </c>
      <c r="M133" s="158">
        <v>155</v>
      </c>
      <c r="N133" s="158">
        <v>1932</v>
      </c>
      <c r="O133" s="158">
        <v>846</v>
      </c>
      <c r="P133" s="158">
        <v>755</v>
      </c>
      <c r="Q133" s="158">
        <v>406</v>
      </c>
      <c r="R133" s="158">
        <v>664</v>
      </c>
      <c r="S133" s="158">
        <v>75</v>
      </c>
      <c r="T133" s="158">
        <v>3</v>
      </c>
      <c r="U133" s="158">
        <v>15614</v>
      </c>
    </row>
    <row r="134" spans="2:21" x14ac:dyDescent="0.2">
      <c r="B134" s="151" t="s">
        <v>118</v>
      </c>
      <c r="C134" s="152" t="s">
        <v>90</v>
      </c>
      <c r="D134" s="153">
        <v>7</v>
      </c>
      <c r="E134" s="153">
        <v>1</v>
      </c>
      <c r="F134" s="153">
        <v>4</v>
      </c>
      <c r="G134" s="153">
        <v>15</v>
      </c>
      <c r="H134" s="153">
        <v>0</v>
      </c>
      <c r="I134" s="153">
        <v>6</v>
      </c>
      <c r="J134" s="153">
        <v>17</v>
      </c>
      <c r="K134" s="153">
        <v>5</v>
      </c>
      <c r="L134" s="153">
        <v>6</v>
      </c>
      <c r="M134" s="153">
        <v>0</v>
      </c>
      <c r="N134" s="153">
        <v>7</v>
      </c>
      <c r="O134" s="153">
        <v>11</v>
      </c>
      <c r="P134" s="153">
        <v>14</v>
      </c>
      <c r="Q134" s="153">
        <v>8</v>
      </c>
      <c r="R134" s="153">
        <v>3</v>
      </c>
      <c r="S134" s="153">
        <v>0</v>
      </c>
      <c r="T134" s="153">
        <v>0</v>
      </c>
      <c r="U134" s="154">
        <v>104</v>
      </c>
    </row>
    <row r="135" spans="2:21" x14ac:dyDescent="0.2">
      <c r="B135" s="155"/>
      <c r="C135" s="152" t="s">
        <v>91</v>
      </c>
      <c r="D135" s="153">
        <v>0</v>
      </c>
      <c r="E135" s="153">
        <v>2</v>
      </c>
      <c r="F135" s="153">
        <v>2</v>
      </c>
      <c r="G135" s="153">
        <v>11</v>
      </c>
      <c r="H135" s="153">
        <v>1</v>
      </c>
      <c r="I135" s="153">
        <v>42</v>
      </c>
      <c r="J135" s="153">
        <v>21</v>
      </c>
      <c r="K135" s="153">
        <v>8</v>
      </c>
      <c r="L135" s="153">
        <v>10</v>
      </c>
      <c r="M135" s="153">
        <v>0</v>
      </c>
      <c r="N135" s="153">
        <v>20</v>
      </c>
      <c r="O135" s="153">
        <v>20</v>
      </c>
      <c r="P135" s="153">
        <v>12</v>
      </c>
      <c r="Q135" s="153">
        <v>3</v>
      </c>
      <c r="R135" s="153">
        <v>4</v>
      </c>
      <c r="S135" s="153">
        <v>1</v>
      </c>
      <c r="T135" s="153">
        <v>1</v>
      </c>
      <c r="U135" s="154">
        <v>158</v>
      </c>
    </row>
    <row r="136" spans="2:21" x14ac:dyDescent="0.2">
      <c r="B136" s="155"/>
      <c r="C136" s="152" t="s">
        <v>92</v>
      </c>
      <c r="D136" s="153">
        <v>1</v>
      </c>
      <c r="E136" s="153">
        <v>0</v>
      </c>
      <c r="F136" s="153">
        <v>4</v>
      </c>
      <c r="G136" s="153">
        <v>28</v>
      </c>
      <c r="H136" s="153">
        <v>1</v>
      </c>
      <c r="I136" s="153">
        <v>34</v>
      </c>
      <c r="J136" s="153">
        <v>57</v>
      </c>
      <c r="K136" s="153">
        <v>12</v>
      </c>
      <c r="L136" s="153">
        <v>22</v>
      </c>
      <c r="M136" s="153">
        <v>3</v>
      </c>
      <c r="N136" s="153">
        <v>43</v>
      </c>
      <c r="O136" s="153">
        <v>50</v>
      </c>
      <c r="P136" s="153">
        <v>24</v>
      </c>
      <c r="Q136" s="153">
        <v>22</v>
      </c>
      <c r="R136" s="153">
        <v>11</v>
      </c>
      <c r="S136" s="153">
        <v>0</v>
      </c>
      <c r="T136" s="153">
        <v>0</v>
      </c>
      <c r="U136" s="154">
        <v>312</v>
      </c>
    </row>
    <row r="137" spans="2:21" x14ac:dyDescent="0.2">
      <c r="B137" s="155"/>
      <c r="C137" s="152" t="s">
        <v>93</v>
      </c>
      <c r="D137" s="153">
        <v>21</v>
      </c>
      <c r="E137" s="153">
        <v>1</v>
      </c>
      <c r="F137" s="153">
        <v>5</v>
      </c>
      <c r="G137" s="153">
        <v>8</v>
      </c>
      <c r="H137" s="153">
        <v>0</v>
      </c>
      <c r="I137" s="153">
        <v>11</v>
      </c>
      <c r="J137" s="153">
        <v>31</v>
      </c>
      <c r="K137" s="153">
        <v>6</v>
      </c>
      <c r="L137" s="153">
        <v>2</v>
      </c>
      <c r="M137" s="153">
        <v>1</v>
      </c>
      <c r="N137" s="153">
        <v>17</v>
      </c>
      <c r="O137" s="153">
        <v>28</v>
      </c>
      <c r="P137" s="153">
        <v>9</v>
      </c>
      <c r="Q137" s="153">
        <v>7</v>
      </c>
      <c r="R137" s="153">
        <v>6</v>
      </c>
      <c r="S137" s="153">
        <v>0</v>
      </c>
      <c r="T137" s="153">
        <v>0</v>
      </c>
      <c r="U137" s="154">
        <v>153</v>
      </c>
    </row>
    <row r="138" spans="2:21" x14ac:dyDescent="0.2">
      <c r="B138" s="155"/>
      <c r="C138" s="152" t="s">
        <v>94</v>
      </c>
      <c r="D138" s="153">
        <v>26</v>
      </c>
      <c r="E138" s="153">
        <v>8</v>
      </c>
      <c r="F138" s="153">
        <v>5</v>
      </c>
      <c r="G138" s="153">
        <v>15</v>
      </c>
      <c r="H138" s="153">
        <v>1</v>
      </c>
      <c r="I138" s="153">
        <v>53</v>
      </c>
      <c r="J138" s="153">
        <v>61</v>
      </c>
      <c r="K138" s="153">
        <v>19</v>
      </c>
      <c r="L138" s="153">
        <v>25</v>
      </c>
      <c r="M138" s="153">
        <v>3</v>
      </c>
      <c r="N138" s="153">
        <v>33</v>
      </c>
      <c r="O138" s="153">
        <v>22</v>
      </c>
      <c r="P138" s="153">
        <v>25</v>
      </c>
      <c r="Q138" s="153">
        <v>10</v>
      </c>
      <c r="R138" s="153">
        <v>22</v>
      </c>
      <c r="S138" s="153">
        <v>1</v>
      </c>
      <c r="T138" s="153">
        <v>0</v>
      </c>
      <c r="U138" s="154">
        <v>329</v>
      </c>
    </row>
    <row r="139" spans="2:21" x14ac:dyDescent="0.2">
      <c r="B139" s="155"/>
      <c r="C139" s="152" t="s">
        <v>95</v>
      </c>
      <c r="D139" s="153">
        <v>163</v>
      </c>
      <c r="E139" s="153">
        <v>5</v>
      </c>
      <c r="F139" s="153">
        <v>5</v>
      </c>
      <c r="G139" s="153">
        <v>133</v>
      </c>
      <c r="H139" s="153">
        <v>2</v>
      </c>
      <c r="I139" s="153">
        <v>197</v>
      </c>
      <c r="J139" s="153">
        <v>169</v>
      </c>
      <c r="K139" s="153">
        <v>101</v>
      </c>
      <c r="L139" s="153">
        <v>168</v>
      </c>
      <c r="M139" s="153">
        <v>9</v>
      </c>
      <c r="N139" s="153">
        <v>121</v>
      </c>
      <c r="O139" s="153">
        <v>115</v>
      </c>
      <c r="P139" s="153">
        <v>102</v>
      </c>
      <c r="Q139" s="153">
        <v>74</v>
      </c>
      <c r="R139" s="153">
        <v>58</v>
      </c>
      <c r="S139" s="153">
        <v>11</v>
      </c>
      <c r="T139" s="153">
        <v>0</v>
      </c>
      <c r="U139" s="154">
        <v>1433</v>
      </c>
    </row>
    <row r="140" spans="2:21" x14ac:dyDescent="0.2">
      <c r="B140" s="155"/>
      <c r="C140" s="152" t="s">
        <v>96</v>
      </c>
      <c r="D140" s="153">
        <v>200</v>
      </c>
      <c r="E140" s="153">
        <v>0</v>
      </c>
      <c r="F140" s="153">
        <v>1</v>
      </c>
      <c r="G140" s="153">
        <v>92</v>
      </c>
      <c r="H140" s="153">
        <v>2</v>
      </c>
      <c r="I140" s="153">
        <v>59</v>
      </c>
      <c r="J140" s="153">
        <v>95</v>
      </c>
      <c r="K140" s="153">
        <v>23</v>
      </c>
      <c r="L140" s="153">
        <v>27</v>
      </c>
      <c r="M140" s="153">
        <v>1</v>
      </c>
      <c r="N140" s="153">
        <v>52</v>
      </c>
      <c r="O140" s="153">
        <v>49</v>
      </c>
      <c r="P140" s="153">
        <v>46</v>
      </c>
      <c r="Q140" s="153">
        <v>3</v>
      </c>
      <c r="R140" s="153">
        <v>32</v>
      </c>
      <c r="S140" s="153">
        <v>1</v>
      </c>
      <c r="T140" s="153">
        <v>0</v>
      </c>
      <c r="U140" s="154">
        <v>683</v>
      </c>
    </row>
    <row r="141" spans="2:21" x14ac:dyDescent="0.2">
      <c r="B141" s="155"/>
      <c r="C141" s="152" t="s">
        <v>97</v>
      </c>
      <c r="D141" s="153">
        <v>112</v>
      </c>
      <c r="E141" s="153">
        <v>0</v>
      </c>
      <c r="F141" s="153">
        <v>3</v>
      </c>
      <c r="G141" s="153">
        <v>111</v>
      </c>
      <c r="H141" s="153">
        <v>3</v>
      </c>
      <c r="I141" s="153">
        <v>62</v>
      </c>
      <c r="J141" s="153">
        <v>86</v>
      </c>
      <c r="K141" s="153">
        <v>17</v>
      </c>
      <c r="L141" s="153">
        <v>47</v>
      </c>
      <c r="M141" s="153">
        <v>1</v>
      </c>
      <c r="N141" s="153">
        <v>35</v>
      </c>
      <c r="O141" s="153">
        <v>80</v>
      </c>
      <c r="P141" s="153">
        <v>22</v>
      </c>
      <c r="Q141" s="153">
        <v>5</v>
      </c>
      <c r="R141" s="153">
        <v>21</v>
      </c>
      <c r="S141" s="153">
        <v>1</v>
      </c>
      <c r="T141" s="153">
        <v>0</v>
      </c>
      <c r="U141" s="154">
        <v>606</v>
      </c>
    </row>
    <row r="142" spans="2:21" x14ac:dyDescent="0.2">
      <c r="B142" s="155"/>
      <c r="C142" s="152" t="s">
        <v>98</v>
      </c>
      <c r="D142" s="153">
        <v>64</v>
      </c>
      <c r="E142" s="153">
        <v>4</v>
      </c>
      <c r="F142" s="153">
        <v>0</v>
      </c>
      <c r="G142" s="153">
        <v>124</v>
      </c>
      <c r="H142" s="153">
        <v>6</v>
      </c>
      <c r="I142" s="153">
        <v>137</v>
      </c>
      <c r="J142" s="153">
        <v>147</v>
      </c>
      <c r="K142" s="153">
        <v>39</v>
      </c>
      <c r="L142" s="153">
        <v>97</v>
      </c>
      <c r="M142" s="153">
        <v>2</v>
      </c>
      <c r="N142" s="153">
        <v>54</v>
      </c>
      <c r="O142" s="153">
        <v>114</v>
      </c>
      <c r="P142" s="153">
        <v>38</v>
      </c>
      <c r="Q142" s="153">
        <v>26</v>
      </c>
      <c r="R142" s="153">
        <v>69</v>
      </c>
      <c r="S142" s="153">
        <v>0</v>
      </c>
      <c r="T142" s="153">
        <v>0</v>
      </c>
      <c r="U142" s="154">
        <v>921</v>
      </c>
    </row>
    <row r="143" spans="2:21" x14ac:dyDescent="0.2">
      <c r="B143" s="155"/>
      <c r="C143" s="152" t="s">
        <v>99</v>
      </c>
      <c r="D143" s="153">
        <v>59</v>
      </c>
      <c r="E143" s="153">
        <v>1</v>
      </c>
      <c r="F143" s="153">
        <v>3</v>
      </c>
      <c r="G143" s="153">
        <v>104</v>
      </c>
      <c r="H143" s="153">
        <v>1</v>
      </c>
      <c r="I143" s="153">
        <v>92</v>
      </c>
      <c r="J143" s="153">
        <v>63</v>
      </c>
      <c r="K143" s="153">
        <v>29</v>
      </c>
      <c r="L143" s="153">
        <v>30</v>
      </c>
      <c r="M143" s="153">
        <v>0</v>
      </c>
      <c r="N143" s="153">
        <v>25</v>
      </c>
      <c r="O143" s="153">
        <v>56</v>
      </c>
      <c r="P143" s="153">
        <v>27</v>
      </c>
      <c r="Q143" s="153">
        <v>3</v>
      </c>
      <c r="R143" s="153">
        <v>13</v>
      </c>
      <c r="S143" s="153">
        <v>0</v>
      </c>
      <c r="T143" s="153">
        <v>0</v>
      </c>
      <c r="U143" s="154">
        <v>506</v>
      </c>
    </row>
    <row r="144" spans="2:21" x14ac:dyDescent="0.2">
      <c r="B144" s="155"/>
      <c r="C144" s="152" t="s">
        <v>100</v>
      </c>
      <c r="D144" s="153">
        <v>44</v>
      </c>
      <c r="E144" s="153">
        <v>1</v>
      </c>
      <c r="F144" s="153">
        <v>2</v>
      </c>
      <c r="G144" s="153">
        <v>35</v>
      </c>
      <c r="H144" s="153">
        <v>2</v>
      </c>
      <c r="I144" s="153">
        <v>25</v>
      </c>
      <c r="J144" s="153">
        <v>24</v>
      </c>
      <c r="K144" s="153">
        <v>2</v>
      </c>
      <c r="L144" s="153">
        <v>11</v>
      </c>
      <c r="M144" s="153">
        <v>0</v>
      </c>
      <c r="N144" s="153">
        <v>9</v>
      </c>
      <c r="O144" s="153">
        <v>16</v>
      </c>
      <c r="P144" s="153">
        <v>11</v>
      </c>
      <c r="Q144" s="153">
        <v>0</v>
      </c>
      <c r="R144" s="153">
        <v>11</v>
      </c>
      <c r="S144" s="153">
        <v>0</v>
      </c>
      <c r="T144" s="153">
        <v>0</v>
      </c>
      <c r="U144" s="154">
        <v>193</v>
      </c>
    </row>
    <row r="145" spans="2:21" x14ac:dyDescent="0.2">
      <c r="B145" s="155"/>
      <c r="C145" s="152" t="s">
        <v>101</v>
      </c>
      <c r="D145" s="153">
        <v>65</v>
      </c>
      <c r="E145" s="153">
        <v>93</v>
      </c>
      <c r="F145" s="153">
        <v>2</v>
      </c>
      <c r="G145" s="153">
        <v>112</v>
      </c>
      <c r="H145" s="153">
        <v>4</v>
      </c>
      <c r="I145" s="153">
        <v>69</v>
      </c>
      <c r="J145" s="153">
        <v>69</v>
      </c>
      <c r="K145" s="153">
        <v>26</v>
      </c>
      <c r="L145" s="153">
        <v>41</v>
      </c>
      <c r="M145" s="153">
        <v>1</v>
      </c>
      <c r="N145" s="153">
        <v>79</v>
      </c>
      <c r="O145" s="153">
        <v>50</v>
      </c>
      <c r="P145" s="153">
        <v>20</v>
      </c>
      <c r="Q145" s="153">
        <v>4</v>
      </c>
      <c r="R145" s="153">
        <v>12</v>
      </c>
      <c r="S145" s="153">
        <v>0</v>
      </c>
      <c r="T145" s="153">
        <v>0</v>
      </c>
      <c r="U145" s="154">
        <v>647</v>
      </c>
    </row>
    <row r="146" spans="2:21" x14ac:dyDescent="0.2">
      <c r="B146" s="155"/>
      <c r="C146" s="152" t="s">
        <v>102</v>
      </c>
      <c r="D146" s="153">
        <v>2</v>
      </c>
      <c r="E146" s="153">
        <v>17</v>
      </c>
      <c r="F146" s="153">
        <v>0</v>
      </c>
      <c r="G146" s="153">
        <v>2</v>
      </c>
      <c r="H146" s="153">
        <v>0</v>
      </c>
      <c r="I146" s="153">
        <v>8</v>
      </c>
      <c r="J146" s="153">
        <v>11</v>
      </c>
      <c r="K146" s="153">
        <v>1</v>
      </c>
      <c r="L146" s="153">
        <v>4</v>
      </c>
      <c r="M146" s="153">
        <v>0</v>
      </c>
      <c r="N146" s="153">
        <v>2</v>
      </c>
      <c r="O146" s="153">
        <v>6</v>
      </c>
      <c r="P146" s="153">
        <v>4</v>
      </c>
      <c r="Q146" s="153">
        <v>1</v>
      </c>
      <c r="R146" s="153">
        <v>1</v>
      </c>
      <c r="S146" s="153">
        <v>0</v>
      </c>
      <c r="T146" s="153">
        <v>0</v>
      </c>
      <c r="U146" s="154">
        <v>59</v>
      </c>
    </row>
    <row r="147" spans="2:21" x14ac:dyDescent="0.2">
      <c r="B147" s="155"/>
      <c r="C147" s="152" t="s">
        <v>103</v>
      </c>
      <c r="D147" s="153">
        <v>9</v>
      </c>
      <c r="E147" s="153">
        <v>0</v>
      </c>
      <c r="F147" s="153">
        <v>2</v>
      </c>
      <c r="G147" s="153">
        <v>17</v>
      </c>
      <c r="H147" s="153">
        <v>1</v>
      </c>
      <c r="I147" s="153">
        <v>13</v>
      </c>
      <c r="J147" s="153">
        <v>26</v>
      </c>
      <c r="K147" s="153">
        <v>16</v>
      </c>
      <c r="L147" s="153">
        <v>7</v>
      </c>
      <c r="M147" s="153">
        <v>0</v>
      </c>
      <c r="N147" s="153">
        <v>5</v>
      </c>
      <c r="O147" s="153">
        <v>9</v>
      </c>
      <c r="P147" s="153">
        <v>7</v>
      </c>
      <c r="Q147" s="153">
        <v>0</v>
      </c>
      <c r="R147" s="153">
        <v>15</v>
      </c>
      <c r="S147" s="153">
        <v>0</v>
      </c>
      <c r="T147" s="153">
        <v>0</v>
      </c>
      <c r="U147" s="154">
        <v>127</v>
      </c>
    </row>
    <row r="148" spans="2:21" x14ac:dyDescent="0.2">
      <c r="B148" s="155"/>
      <c r="C148" s="152" t="s">
        <v>104</v>
      </c>
      <c r="D148" s="153">
        <v>276</v>
      </c>
      <c r="E148" s="153">
        <v>4</v>
      </c>
      <c r="F148" s="153">
        <v>26</v>
      </c>
      <c r="G148" s="153">
        <v>1290</v>
      </c>
      <c r="H148" s="153">
        <v>16</v>
      </c>
      <c r="I148" s="153">
        <v>1299</v>
      </c>
      <c r="J148" s="153">
        <v>1239</v>
      </c>
      <c r="K148" s="153">
        <v>561</v>
      </c>
      <c r="L148" s="153">
        <v>952</v>
      </c>
      <c r="M148" s="153">
        <v>157</v>
      </c>
      <c r="N148" s="153">
        <v>1265</v>
      </c>
      <c r="O148" s="153">
        <v>285</v>
      </c>
      <c r="P148" s="153">
        <v>355</v>
      </c>
      <c r="Q148" s="153">
        <v>191</v>
      </c>
      <c r="R148" s="153">
        <v>373</v>
      </c>
      <c r="S148" s="153">
        <v>48</v>
      </c>
      <c r="T148" s="153">
        <v>0</v>
      </c>
      <c r="U148" s="154">
        <v>8337</v>
      </c>
    </row>
    <row r="149" spans="2:21" x14ac:dyDescent="0.2">
      <c r="B149" s="156"/>
      <c r="C149" s="157" t="s">
        <v>22</v>
      </c>
      <c r="D149" s="158">
        <v>1049</v>
      </c>
      <c r="E149" s="158">
        <v>137</v>
      </c>
      <c r="F149" s="158">
        <v>64</v>
      </c>
      <c r="G149" s="158">
        <v>2097</v>
      </c>
      <c r="H149" s="158">
        <v>40</v>
      </c>
      <c r="I149" s="158">
        <v>2107</v>
      </c>
      <c r="J149" s="158">
        <v>2116</v>
      </c>
      <c r="K149" s="158">
        <v>865</v>
      </c>
      <c r="L149" s="158">
        <v>1449</v>
      </c>
      <c r="M149" s="158">
        <v>178</v>
      </c>
      <c r="N149" s="158">
        <v>1767</v>
      </c>
      <c r="O149" s="158">
        <v>911</v>
      </c>
      <c r="P149" s="158">
        <v>716</v>
      </c>
      <c r="Q149" s="158">
        <v>357</v>
      </c>
      <c r="R149" s="158">
        <v>651</v>
      </c>
      <c r="S149" s="158">
        <v>63</v>
      </c>
      <c r="T149" s="158">
        <v>1</v>
      </c>
      <c r="U149" s="158">
        <v>14568</v>
      </c>
    </row>
    <row r="150" spans="2:21" x14ac:dyDescent="0.2">
      <c r="B150" s="151" t="s">
        <v>119</v>
      </c>
      <c r="C150" s="152" t="s">
        <v>90</v>
      </c>
      <c r="D150" s="153">
        <v>6</v>
      </c>
      <c r="E150" s="153">
        <v>4</v>
      </c>
      <c r="F150" s="153">
        <v>4</v>
      </c>
      <c r="G150" s="153">
        <v>15</v>
      </c>
      <c r="H150" s="153">
        <v>0</v>
      </c>
      <c r="I150" s="153">
        <v>12</v>
      </c>
      <c r="J150" s="153">
        <v>20</v>
      </c>
      <c r="K150" s="153">
        <v>6</v>
      </c>
      <c r="L150" s="153">
        <v>7</v>
      </c>
      <c r="M150" s="153">
        <v>0</v>
      </c>
      <c r="N150" s="153">
        <v>6</v>
      </c>
      <c r="O150" s="153">
        <v>19</v>
      </c>
      <c r="P150" s="153">
        <v>17</v>
      </c>
      <c r="Q150" s="153">
        <v>6</v>
      </c>
      <c r="R150" s="153">
        <v>3</v>
      </c>
      <c r="S150" s="153">
        <v>0</v>
      </c>
      <c r="T150" s="153">
        <v>0</v>
      </c>
      <c r="U150" s="154">
        <v>125</v>
      </c>
    </row>
    <row r="151" spans="2:21" x14ac:dyDescent="0.2">
      <c r="B151" s="155"/>
      <c r="C151" s="152" t="s">
        <v>91</v>
      </c>
      <c r="D151" s="153">
        <v>0</v>
      </c>
      <c r="E151" s="153">
        <v>14</v>
      </c>
      <c r="F151" s="153">
        <v>3</v>
      </c>
      <c r="G151" s="153">
        <v>14</v>
      </c>
      <c r="H151" s="153">
        <v>0</v>
      </c>
      <c r="I151" s="153">
        <v>44</v>
      </c>
      <c r="J151" s="153">
        <v>19</v>
      </c>
      <c r="K151" s="153">
        <v>8</v>
      </c>
      <c r="L151" s="153">
        <v>13</v>
      </c>
      <c r="M151" s="153">
        <v>0</v>
      </c>
      <c r="N151" s="153">
        <v>17</v>
      </c>
      <c r="O151" s="153">
        <v>16</v>
      </c>
      <c r="P151" s="153">
        <v>15</v>
      </c>
      <c r="Q151" s="153">
        <v>3</v>
      </c>
      <c r="R151" s="153">
        <v>11</v>
      </c>
      <c r="S151" s="153">
        <v>2</v>
      </c>
      <c r="T151" s="153">
        <v>3</v>
      </c>
      <c r="U151" s="154">
        <v>182</v>
      </c>
    </row>
    <row r="152" spans="2:21" x14ac:dyDescent="0.2">
      <c r="B152" s="155"/>
      <c r="C152" s="152" t="s">
        <v>92</v>
      </c>
      <c r="D152" s="153">
        <v>1</v>
      </c>
      <c r="E152" s="153">
        <v>2</v>
      </c>
      <c r="F152" s="153">
        <v>7</v>
      </c>
      <c r="G152" s="153">
        <v>30</v>
      </c>
      <c r="H152" s="153">
        <v>1</v>
      </c>
      <c r="I152" s="153">
        <v>57</v>
      </c>
      <c r="J152" s="153">
        <v>52</v>
      </c>
      <c r="K152" s="153">
        <v>18</v>
      </c>
      <c r="L152" s="153">
        <v>24</v>
      </c>
      <c r="M152" s="153">
        <v>1</v>
      </c>
      <c r="N152" s="153">
        <v>43</v>
      </c>
      <c r="O152" s="153">
        <v>47</v>
      </c>
      <c r="P152" s="153">
        <v>22</v>
      </c>
      <c r="Q152" s="153">
        <v>18</v>
      </c>
      <c r="R152" s="153">
        <v>28</v>
      </c>
      <c r="S152" s="153">
        <v>0</v>
      </c>
      <c r="T152" s="153">
        <v>0</v>
      </c>
      <c r="U152" s="154">
        <v>351</v>
      </c>
    </row>
    <row r="153" spans="2:21" x14ac:dyDescent="0.2">
      <c r="B153" s="155"/>
      <c r="C153" s="152" t="s">
        <v>93</v>
      </c>
      <c r="D153" s="153">
        <v>30</v>
      </c>
      <c r="E153" s="153">
        <v>6</v>
      </c>
      <c r="F153" s="153">
        <v>4</v>
      </c>
      <c r="G153" s="153">
        <v>9</v>
      </c>
      <c r="H153" s="153">
        <v>1</v>
      </c>
      <c r="I153" s="153">
        <v>13</v>
      </c>
      <c r="J153" s="153">
        <v>20</v>
      </c>
      <c r="K153" s="153">
        <v>2</v>
      </c>
      <c r="L153" s="153">
        <v>10</v>
      </c>
      <c r="M153" s="153">
        <v>1</v>
      </c>
      <c r="N153" s="153">
        <v>21</v>
      </c>
      <c r="O153" s="153">
        <v>19</v>
      </c>
      <c r="P153" s="153">
        <v>6</v>
      </c>
      <c r="Q153" s="153">
        <v>8</v>
      </c>
      <c r="R153" s="153">
        <v>7</v>
      </c>
      <c r="S153" s="153">
        <v>1</v>
      </c>
      <c r="T153" s="153">
        <v>0</v>
      </c>
      <c r="U153" s="154">
        <v>158</v>
      </c>
    </row>
    <row r="154" spans="2:21" x14ac:dyDescent="0.2">
      <c r="B154" s="155"/>
      <c r="C154" s="152" t="s">
        <v>94</v>
      </c>
      <c r="D154" s="153">
        <v>21</v>
      </c>
      <c r="E154" s="153">
        <v>3</v>
      </c>
      <c r="F154" s="153">
        <v>10</v>
      </c>
      <c r="G154" s="153">
        <v>16</v>
      </c>
      <c r="H154" s="153">
        <v>1</v>
      </c>
      <c r="I154" s="153">
        <v>54</v>
      </c>
      <c r="J154" s="153">
        <v>46</v>
      </c>
      <c r="K154" s="153">
        <v>18</v>
      </c>
      <c r="L154" s="153">
        <v>12</v>
      </c>
      <c r="M154" s="153">
        <v>3</v>
      </c>
      <c r="N154" s="153">
        <v>23</v>
      </c>
      <c r="O154" s="153">
        <v>18</v>
      </c>
      <c r="P154" s="153">
        <v>23</v>
      </c>
      <c r="Q154" s="153">
        <v>7</v>
      </c>
      <c r="R154" s="153">
        <v>17</v>
      </c>
      <c r="S154" s="153">
        <v>0</v>
      </c>
      <c r="T154" s="153">
        <v>0</v>
      </c>
      <c r="U154" s="154">
        <v>272</v>
      </c>
    </row>
    <row r="155" spans="2:21" x14ac:dyDescent="0.2">
      <c r="B155" s="155"/>
      <c r="C155" s="152" t="s">
        <v>95</v>
      </c>
      <c r="D155" s="153">
        <v>166</v>
      </c>
      <c r="E155" s="153">
        <v>4</v>
      </c>
      <c r="F155" s="153">
        <v>3</v>
      </c>
      <c r="G155" s="153">
        <v>138</v>
      </c>
      <c r="H155" s="153">
        <v>2</v>
      </c>
      <c r="I155" s="153">
        <v>192</v>
      </c>
      <c r="J155" s="153">
        <v>158</v>
      </c>
      <c r="K155" s="153">
        <v>99</v>
      </c>
      <c r="L155" s="153">
        <v>154</v>
      </c>
      <c r="M155" s="153">
        <v>2</v>
      </c>
      <c r="N155" s="153">
        <v>92</v>
      </c>
      <c r="O155" s="153">
        <v>129</v>
      </c>
      <c r="P155" s="153">
        <v>123</v>
      </c>
      <c r="Q155" s="153">
        <v>56</v>
      </c>
      <c r="R155" s="153">
        <v>63</v>
      </c>
      <c r="S155" s="153">
        <v>11</v>
      </c>
      <c r="T155" s="153">
        <v>0</v>
      </c>
      <c r="U155" s="154">
        <v>1392</v>
      </c>
    </row>
    <row r="156" spans="2:21" x14ac:dyDescent="0.2">
      <c r="B156" s="155"/>
      <c r="C156" s="152" t="s">
        <v>96</v>
      </c>
      <c r="D156" s="153">
        <v>179</v>
      </c>
      <c r="E156" s="153">
        <v>0</v>
      </c>
      <c r="F156" s="153">
        <v>4</v>
      </c>
      <c r="G156" s="153">
        <v>90</v>
      </c>
      <c r="H156" s="153">
        <v>3</v>
      </c>
      <c r="I156" s="153">
        <v>51</v>
      </c>
      <c r="J156" s="153">
        <v>80</v>
      </c>
      <c r="K156" s="153">
        <v>13</v>
      </c>
      <c r="L156" s="153">
        <v>17</v>
      </c>
      <c r="M156" s="153">
        <v>0</v>
      </c>
      <c r="N156" s="153">
        <v>43</v>
      </c>
      <c r="O156" s="153">
        <v>38</v>
      </c>
      <c r="P156" s="153">
        <v>33</v>
      </c>
      <c r="Q156" s="153">
        <v>7</v>
      </c>
      <c r="R156" s="153">
        <v>30</v>
      </c>
      <c r="S156" s="153">
        <v>0</v>
      </c>
      <c r="T156" s="153">
        <v>0</v>
      </c>
      <c r="U156" s="154">
        <v>588</v>
      </c>
    </row>
    <row r="157" spans="2:21" x14ac:dyDescent="0.2">
      <c r="B157" s="155"/>
      <c r="C157" s="152" t="s">
        <v>97</v>
      </c>
      <c r="D157" s="153">
        <v>94</v>
      </c>
      <c r="E157" s="153">
        <v>0</v>
      </c>
      <c r="F157" s="153">
        <v>1</v>
      </c>
      <c r="G157" s="153">
        <v>92</v>
      </c>
      <c r="H157" s="153">
        <v>1</v>
      </c>
      <c r="I157" s="153">
        <v>48</v>
      </c>
      <c r="J157" s="153">
        <v>75</v>
      </c>
      <c r="K157" s="153">
        <v>18</v>
      </c>
      <c r="L157" s="153">
        <v>43</v>
      </c>
      <c r="M157" s="153">
        <v>3</v>
      </c>
      <c r="N157" s="153">
        <v>31</v>
      </c>
      <c r="O157" s="153">
        <v>73</v>
      </c>
      <c r="P157" s="153">
        <v>27</v>
      </c>
      <c r="Q157" s="153">
        <v>2</v>
      </c>
      <c r="R157" s="153">
        <v>14</v>
      </c>
      <c r="S157" s="153">
        <v>0</v>
      </c>
      <c r="T157" s="153">
        <v>0</v>
      </c>
      <c r="U157" s="154">
        <v>522</v>
      </c>
    </row>
    <row r="158" spans="2:21" x14ac:dyDescent="0.2">
      <c r="B158" s="155"/>
      <c r="C158" s="152" t="s">
        <v>98</v>
      </c>
      <c r="D158" s="153">
        <v>91</v>
      </c>
      <c r="E158" s="153">
        <v>13</v>
      </c>
      <c r="F158" s="153">
        <v>0</v>
      </c>
      <c r="G158" s="153">
        <v>173</v>
      </c>
      <c r="H158" s="153">
        <v>3</v>
      </c>
      <c r="I158" s="153">
        <v>149</v>
      </c>
      <c r="J158" s="153">
        <v>138</v>
      </c>
      <c r="K158" s="153">
        <v>47</v>
      </c>
      <c r="L158" s="153">
        <v>89</v>
      </c>
      <c r="M158" s="153">
        <v>3</v>
      </c>
      <c r="N158" s="153">
        <v>78</v>
      </c>
      <c r="O158" s="153">
        <v>92</v>
      </c>
      <c r="P158" s="153">
        <v>58</v>
      </c>
      <c r="Q158" s="153">
        <v>24</v>
      </c>
      <c r="R158" s="153">
        <v>46</v>
      </c>
      <c r="S158" s="153">
        <v>4</v>
      </c>
      <c r="T158" s="153">
        <v>0</v>
      </c>
      <c r="U158" s="154">
        <v>1008</v>
      </c>
    </row>
    <row r="159" spans="2:21" x14ac:dyDescent="0.2">
      <c r="B159" s="155"/>
      <c r="C159" s="152" t="s">
        <v>99</v>
      </c>
      <c r="D159" s="153">
        <v>62</v>
      </c>
      <c r="E159" s="153">
        <v>1</v>
      </c>
      <c r="F159" s="153">
        <v>1</v>
      </c>
      <c r="G159" s="153">
        <v>88</v>
      </c>
      <c r="H159" s="153">
        <v>0</v>
      </c>
      <c r="I159" s="153">
        <v>93</v>
      </c>
      <c r="J159" s="153">
        <v>52</v>
      </c>
      <c r="K159" s="153">
        <v>20</v>
      </c>
      <c r="L159" s="153">
        <v>19</v>
      </c>
      <c r="M159" s="153">
        <v>0</v>
      </c>
      <c r="N159" s="153">
        <v>16</v>
      </c>
      <c r="O159" s="153">
        <v>42</v>
      </c>
      <c r="P159" s="153">
        <v>33</v>
      </c>
      <c r="Q159" s="153">
        <v>11</v>
      </c>
      <c r="R159" s="153">
        <v>12</v>
      </c>
      <c r="S159" s="153">
        <v>3</v>
      </c>
      <c r="T159" s="153">
        <v>0</v>
      </c>
      <c r="U159" s="154">
        <v>453</v>
      </c>
    </row>
    <row r="160" spans="2:21" x14ac:dyDescent="0.2">
      <c r="B160" s="155"/>
      <c r="C160" s="152" t="s">
        <v>100</v>
      </c>
      <c r="D160" s="153">
        <v>49</v>
      </c>
      <c r="E160" s="153">
        <v>9</v>
      </c>
      <c r="F160" s="153">
        <v>0</v>
      </c>
      <c r="G160" s="153">
        <v>45</v>
      </c>
      <c r="H160" s="153">
        <v>0</v>
      </c>
      <c r="I160" s="153">
        <v>27</v>
      </c>
      <c r="J160" s="153">
        <v>35</v>
      </c>
      <c r="K160" s="153">
        <v>5</v>
      </c>
      <c r="L160" s="153">
        <v>12</v>
      </c>
      <c r="M160" s="153">
        <v>0</v>
      </c>
      <c r="N160" s="153">
        <v>6</v>
      </c>
      <c r="O160" s="153">
        <v>18</v>
      </c>
      <c r="P160" s="153">
        <v>5</v>
      </c>
      <c r="Q160" s="153">
        <v>2</v>
      </c>
      <c r="R160" s="153">
        <v>8</v>
      </c>
      <c r="S160" s="153">
        <v>1</v>
      </c>
      <c r="T160" s="153">
        <v>0</v>
      </c>
      <c r="U160" s="154">
        <v>222</v>
      </c>
    </row>
    <row r="161" spans="2:21" x14ac:dyDescent="0.2">
      <c r="B161" s="155"/>
      <c r="C161" s="152" t="s">
        <v>101</v>
      </c>
      <c r="D161" s="153">
        <v>61</v>
      </c>
      <c r="E161" s="153">
        <v>89</v>
      </c>
      <c r="F161" s="153">
        <v>0</v>
      </c>
      <c r="G161" s="153">
        <v>125</v>
      </c>
      <c r="H161" s="153">
        <v>0</v>
      </c>
      <c r="I161" s="153">
        <v>63</v>
      </c>
      <c r="J161" s="153">
        <v>77</v>
      </c>
      <c r="K161" s="153">
        <v>28</v>
      </c>
      <c r="L161" s="153">
        <v>56</v>
      </c>
      <c r="M161" s="153">
        <v>2</v>
      </c>
      <c r="N161" s="153">
        <v>56</v>
      </c>
      <c r="O161" s="153">
        <v>50</v>
      </c>
      <c r="P161" s="153">
        <v>21</v>
      </c>
      <c r="Q161" s="153">
        <v>7</v>
      </c>
      <c r="R161" s="153">
        <v>13</v>
      </c>
      <c r="S161" s="153">
        <v>0</v>
      </c>
      <c r="T161" s="153">
        <v>0</v>
      </c>
      <c r="U161" s="154">
        <v>648</v>
      </c>
    </row>
    <row r="162" spans="2:21" x14ac:dyDescent="0.2">
      <c r="B162" s="155"/>
      <c r="C162" s="152" t="s">
        <v>102</v>
      </c>
      <c r="D162" s="153">
        <v>6</v>
      </c>
      <c r="E162" s="153">
        <v>15</v>
      </c>
      <c r="F162" s="153">
        <v>0</v>
      </c>
      <c r="G162" s="153">
        <v>9</v>
      </c>
      <c r="H162" s="153">
        <v>0</v>
      </c>
      <c r="I162" s="153">
        <v>8</v>
      </c>
      <c r="J162" s="153">
        <v>8</v>
      </c>
      <c r="K162" s="153">
        <v>5</v>
      </c>
      <c r="L162" s="153">
        <v>1</v>
      </c>
      <c r="M162" s="153">
        <v>1</v>
      </c>
      <c r="N162" s="153">
        <v>4</v>
      </c>
      <c r="O162" s="153">
        <v>9</v>
      </c>
      <c r="P162" s="153">
        <v>5</v>
      </c>
      <c r="Q162" s="153">
        <v>3</v>
      </c>
      <c r="R162" s="153">
        <v>0</v>
      </c>
      <c r="S162" s="153">
        <v>0</v>
      </c>
      <c r="T162" s="153">
        <v>0</v>
      </c>
      <c r="U162" s="154">
        <v>74</v>
      </c>
    </row>
    <row r="163" spans="2:21" x14ac:dyDescent="0.2">
      <c r="B163" s="155"/>
      <c r="C163" s="152" t="s">
        <v>103</v>
      </c>
      <c r="D163" s="153">
        <v>4</v>
      </c>
      <c r="E163" s="153">
        <v>6</v>
      </c>
      <c r="F163" s="153">
        <v>1</v>
      </c>
      <c r="G163" s="153">
        <v>18</v>
      </c>
      <c r="H163" s="153">
        <v>0</v>
      </c>
      <c r="I163" s="153">
        <v>3</v>
      </c>
      <c r="J163" s="153">
        <v>31</v>
      </c>
      <c r="K163" s="153">
        <v>14</v>
      </c>
      <c r="L163" s="153">
        <v>12</v>
      </c>
      <c r="M163" s="153">
        <v>1</v>
      </c>
      <c r="N163" s="153">
        <v>18</v>
      </c>
      <c r="O163" s="153">
        <v>5</v>
      </c>
      <c r="P163" s="153">
        <v>7</v>
      </c>
      <c r="Q163" s="153">
        <v>4</v>
      </c>
      <c r="R163" s="153">
        <v>9</v>
      </c>
      <c r="S163" s="153">
        <v>0</v>
      </c>
      <c r="T163" s="153">
        <v>0</v>
      </c>
      <c r="U163" s="154">
        <v>133</v>
      </c>
    </row>
    <row r="164" spans="2:21" x14ac:dyDescent="0.2">
      <c r="B164" s="155"/>
      <c r="C164" s="152" t="s">
        <v>104</v>
      </c>
      <c r="D164" s="153">
        <v>284</v>
      </c>
      <c r="E164" s="153">
        <v>5</v>
      </c>
      <c r="F164" s="153">
        <v>32</v>
      </c>
      <c r="G164" s="153">
        <v>1370</v>
      </c>
      <c r="H164" s="153">
        <v>21</v>
      </c>
      <c r="I164" s="153">
        <v>1342</v>
      </c>
      <c r="J164" s="153">
        <v>1318</v>
      </c>
      <c r="K164" s="153">
        <v>662</v>
      </c>
      <c r="L164" s="153">
        <v>939</v>
      </c>
      <c r="M164" s="153">
        <v>150</v>
      </c>
      <c r="N164" s="153">
        <v>1330</v>
      </c>
      <c r="O164" s="153">
        <v>280</v>
      </c>
      <c r="P164" s="153">
        <v>313</v>
      </c>
      <c r="Q164" s="153">
        <v>167</v>
      </c>
      <c r="R164" s="153">
        <v>365</v>
      </c>
      <c r="S164" s="153">
        <v>56</v>
      </c>
      <c r="T164" s="153">
        <v>0</v>
      </c>
      <c r="U164" s="154">
        <v>8634</v>
      </c>
    </row>
    <row r="165" spans="2:21" x14ac:dyDescent="0.2">
      <c r="B165" s="156"/>
      <c r="C165" s="157" t="s">
        <v>22</v>
      </c>
      <c r="D165" s="158">
        <v>1054</v>
      </c>
      <c r="E165" s="158">
        <v>171</v>
      </c>
      <c r="F165" s="158">
        <v>70</v>
      </c>
      <c r="G165" s="158">
        <v>2232</v>
      </c>
      <c r="H165" s="158">
        <v>33</v>
      </c>
      <c r="I165" s="158">
        <v>2156</v>
      </c>
      <c r="J165" s="158">
        <v>2129</v>
      </c>
      <c r="K165" s="158">
        <v>963</v>
      </c>
      <c r="L165" s="158">
        <v>1408</v>
      </c>
      <c r="M165" s="158">
        <v>167</v>
      </c>
      <c r="N165" s="158">
        <v>1784</v>
      </c>
      <c r="O165" s="158">
        <v>855</v>
      </c>
      <c r="P165" s="158">
        <v>708</v>
      </c>
      <c r="Q165" s="158">
        <v>325</v>
      </c>
      <c r="R165" s="158">
        <v>626</v>
      </c>
      <c r="S165" s="158">
        <v>78</v>
      </c>
      <c r="T165" s="158">
        <v>3</v>
      </c>
      <c r="U165" s="158">
        <v>14762</v>
      </c>
    </row>
    <row r="166" spans="2:21" x14ac:dyDescent="0.2">
      <c r="B166" s="151" t="s">
        <v>120</v>
      </c>
      <c r="C166" s="152" t="s">
        <v>90</v>
      </c>
      <c r="D166" s="153">
        <v>3</v>
      </c>
      <c r="E166" s="153">
        <v>6</v>
      </c>
      <c r="F166" s="153">
        <v>2</v>
      </c>
      <c r="G166" s="153">
        <v>14</v>
      </c>
      <c r="H166" s="153">
        <v>1</v>
      </c>
      <c r="I166" s="153">
        <v>14</v>
      </c>
      <c r="J166" s="153">
        <v>22</v>
      </c>
      <c r="K166" s="153">
        <v>6</v>
      </c>
      <c r="L166" s="153">
        <v>7</v>
      </c>
      <c r="M166" s="153">
        <v>0</v>
      </c>
      <c r="N166" s="153">
        <v>6</v>
      </c>
      <c r="O166" s="153">
        <v>19</v>
      </c>
      <c r="P166" s="153">
        <v>19</v>
      </c>
      <c r="Q166" s="153">
        <v>7</v>
      </c>
      <c r="R166" s="153">
        <v>6</v>
      </c>
      <c r="S166" s="153">
        <v>0</v>
      </c>
      <c r="T166" s="153">
        <v>0</v>
      </c>
      <c r="U166" s="154">
        <v>132</v>
      </c>
    </row>
    <row r="167" spans="2:21" x14ac:dyDescent="0.2">
      <c r="B167" s="155"/>
      <c r="C167" s="152" t="s">
        <v>91</v>
      </c>
      <c r="D167" s="153">
        <v>1</v>
      </c>
      <c r="E167" s="153">
        <v>14</v>
      </c>
      <c r="F167" s="153">
        <v>5</v>
      </c>
      <c r="G167" s="153">
        <v>22</v>
      </c>
      <c r="H167" s="153">
        <v>0</v>
      </c>
      <c r="I167" s="153">
        <v>40</v>
      </c>
      <c r="J167" s="153">
        <v>34</v>
      </c>
      <c r="K167" s="153">
        <v>13</v>
      </c>
      <c r="L167" s="153">
        <v>11</v>
      </c>
      <c r="M167" s="153">
        <v>0</v>
      </c>
      <c r="N167" s="153">
        <v>15</v>
      </c>
      <c r="O167" s="153">
        <v>13</v>
      </c>
      <c r="P167" s="153">
        <v>15</v>
      </c>
      <c r="Q167" s="153">
        <v>4</v>
      </c>
      <c r="R167" s="153">
        <v>4</v>
      </c>
      <c r="S167" s="153">
        <v>1</v>
      </c>
      <c r="T167" s="153">
        <v>1</v>
      </c>
      <c r="U167" s="154">
        <v>193</v>
      </c>
    </row>
    <row r="168" spans="2:21" x14ac:dyDescent="0.2">
      <c r="B168" s="155"/>
      <c r="C168" s="152" t="s">
        <v>92</v>
      </c>
      <c r="D168" s="153">
        <v>0</v>
      </c>
      <c r="E168" s="153">
        <v>1</v>
      </c>
      <c r="F168" s="153">
        <v>8</v>
      </c>
      <c r="G168" s="153">
        <v>37</v>
      </c>
      <c r="H168" s="153">
        <v>0</v>
      </c>
      <c r="I168" s="153">
        <v>34</v>
      </c>
      <c r="J168" s="153">
        <v>46</v>
      </c>
      <c r="K168" s="153">
        <v>28</v>
      </c>
      <c r="L168" s="153">
        <v>31</v>
      </c>
      <c r="M168" s="153">
        <v>0</v>
      </c>
      <c r="N168" s="153">
        <v>45</v>
      </c>
      <c r="O168" s="153">
        <v>31</v>
      </c>
      <c r="P168" s="153">
        <v>15</v>
      </c>
      <c r="Q168" s="153">
        <v>20</v>
      </c>
      <c r="R168" s="153">
        <v>5</v>
      </c>
      <c r="S168" s="153">
        <v>0</v>
      </c>
      <c r="T168" s="153">
        <v>0</v>
      </c>
      <c r="U168" s="154">
        <v>301</v>
      </c>
    </row>
    <row r="169" spans="2:21" x14ac:dyDescent="0.2">
      <c r="B169" s="155"/>
      <c r="C169" s="152" t="s">
        <v>93</v>
      </c>
      <c r="D169" s="153">
        <v>28</v>
      </c>
      <c r="E169" s="153">
        <v>3</v>
      </c>
      <c r="F169" s="153">
        <v>8</v>
      </c>
      <c r="G169" s="153">
        <v>4</v>
      </c>
      <c r="H169" s="153">
        <v>1</v>
      </c>
      <c r="I169" s="153">
        <v>19</v>
      </c>
      <c r="J169" s="153">
        <v>20</v>
      </c>
      <c r="K169" s="153">
        <v>6</v>
      </c>
      <c r="L169" s="153">
        <v>6</v>
      </c>
      <c r="M169" s="153">
        <v>1</v>
      </c>
      <c r="N169" s="153">
        <v>16</v>
      </c>
      <c r="O169" s="153">
        <v>27</v>
      </c>
      <c r="P169" s="153">
        <v>9</v>
      </c>
      <c r="Q169" s="153">
        <v>3</v>
      </c>
      <c r="R169" s="153">
        <v>3</v>
      </c>
      <c r="S169" s="153">
        <v>2</v>
      </c>
      <c r="T169" s="153">
        <v>0</v>
      </c>
      <c r="U169" s="154">
        <v>156</v>
      </c>
    </row>
    <row r="170" spans="2:21" x14ac:dyDescent="0.2">
      <c r="B170" s="155"/>
      <c r="C170" s="152" t="s">
        <v>94</v>
      </c>
      <c r="D170" s="153">
        <v>35</v>
      </c>
      <c r="E170" s="153">
        <v>4</v>
      </c>
      <c r="F170" s="153">
        <v>5</v>
      </c>
      <c r="G170" s="153">
        <v>18</v>
      </c>
      <c r="H170" s="153">
        <v>1</v>
      </c>
      <c r="I170" s="153">
        <v>53</v>
      </c>
      <c r="J170" s="153">
        <v>39</v>
      </c>
      <c r="K170" s="153">
        <v>17</v>
      </c>
      <c r="L170" s="153">
        <v>17</v>
      </c>
      <c r="M170" s="153">
        <v>2</v>
      </c>
      <c r="N170" s="153">
        <v>19</v>
      </c>
      <c r="O170" s="153">
        <v>23</v>
      </c>
      <c r="P170" s="153">
        <v>17</v>
      </c>
      <c r="Q170" s="153">
        <v>13</v>
      </c>
      <c r="R170" s="153">
        <v>18</v>
      </c>
      <c r="S170" s="153">
        <v>2</v>
      </c>
      <c r="T170" s="153">
        <v>0</v>
      </c>
      <c r="U170" s="154">
        <v>283</v>
      </c>
    </row>
    <row r="171" spans="2:21" x14ac:dyDescent="0.2">
      <c r="B171" s="155"/>
      <c r="C171" s="152" t="s">
        <v>95</v>
      </c>
      <c r="D171" s="153">
        <v>230</v>
      </c>
      <c r="E171" s="153">
        <v>4</v>
      </c>
      <c r="F171" s="153">
        <v>11</v>
      </c>
      <c r="G171" s="153">
        <v>182</v>
      </c>
      <c r="H171" s="153">
        <v>1</v>
      </c>
      <c r="I171" s="153">
        <v>257</v>
      </c>
      <c r="J171" s="153">
        <v>206</v>
      </c>
      <c r="K171" s="153">
        <v>103</v>
      </c>
      <c r="L171" s="153">
        <v>167</v>
      </c>
      <c r="M171" s="153">
        <v>6</v>
      </c>
      <c r="N171" s="153">
        <v>149</v>
      </c>
      <c r="O171" s="153">
        <v>133</v>
      </c>
      <c r="P171" s="153">
        <v>121</v>
      </c>
      <c r="Q171" s="153">
        <v>62</v>
      </c>
      <c r="R171" s="153">
        <v>59</v>
      </c>
      <c r="S171" s="153">
        <v>14</v>
      </c>
      <c r="T171" s="153">
        <v>0</v>
      </c>
      <c r="U171" s="154">
        <v>1705</v>
      </c>
    </row>
    <row r="172" spans="2:21" x14ac:dyDescent="0.2">
      <c r="B172" s="155"/>
      <c r="C172" s="152" t="s">
        <v>96</v>
      </c>
      <c r="D172" s="153">
        <v>247</v>
      </c>
      <c r="E172" s="153">
        <v>0</v>
      </c>
      <c r="F172" s="153">
        <v>1</v>
      </c>
      <c r="G172" s="153">
        <v>116</v>
      </c>
      <c r="H172" s="153">
        <v>3</v>
      </c>
      <c r="I172" s="153">
        <v>48</v>
      </c>
      <c r="J172" s="153">
        <v>83</v>
      </c>
      <c r="K172" s="153">
        <v>26</v>
      </c>
      <c r="L172" s="153">
        <v>27</v>
      </c>
      <c r="M172" s="153">
        <v>0</v>
      </c>
      <c r="N172" s="153">
        <v>43</v>
      </c>
      <c r="O172" s="153">
        <v>39</v>
      </c>
      <c r="P172" s="153">
        <v>30</v>
      </c>
      <c r="Q172" s="153">
        <v>10</v>
      </c>
      <c r="R172" s="153">
        <v>39</v>
      </c>
      <c r="S172" s="153">
        <v>0</v>
      </c>
      <c r="T172" s="153">
        <v>0</v>
      </c>
      <c r="U172" s="154">
        <v>712</v>
      </c>
    </row>
    <row r="173" spans="2:21" x14ac:dyDescent="0.2">
      <c r="B173" s="155"/>
      <c r="C173" s="152" t="s">
        <v>97</v>
      </c>
      <c r="D173" s="153">
        <v>169</v>
      </c>
      <c r="E173" s="153">
        <v>1</v>
      </c>
      <c r="F173" s="153">
        <v>5</v>
      </c>
      <c r="G173" s="153">
        <v>88</v>
      </c>
      <c r="H173" s="153">
        <v>2</v>
      </c>
      <c r="I173" s="153">
        <v>66</v>
      </c>
      <c r="J173" s="153">
        <v>86</v>
      </c>
      <c r="K173" s="153">
        <v>17</v>
      </c>
      <c r="L173" s="153">
        <v>48</v>
      </c>
      <c r="M173" s="153">
        <v>1</v>
      </c>
      <c r="N173" s="153">
        <v>38</v>
      </c>
      <c r="O173" s="153">
        <v>66</v>
      </c>
      <c r="P173" s="153">
        <v>24</v>
      </c>
      <c r="Q173" s="153">
        <v>4</v>
      </c>
      <c r="R173" s="153">
        <v>18</v>
      </c>
      <c r="S173" s="153">
        <v>2</v>
      </c>
      <c r="T173" s="153">
        <v>0</v>
      </c>
      <c r="U173" s="154">
        <v>635</v>
      </c>
    </row>
    <row r="174" spans="2:21" x14ac:dyDescent="0.2">
      <c r="B174" s="155"/>
      <c r="C174" s="152" t="s">
        <v>98</v>
      </c>
      <c r="D174" s="153">
        <v>98</v>
      </c>
      <c r="E174" s="153">
        <v>17</v>
      </c>
      <c r="F174" s="153">
        <v>2</v>
      </c>
      <c r="G174" s="153">
        <v>168</v>
      </c>
      <c r="H174" s="153">
        <v>2</v>
      </c>
      <c r="I174" s="153">
        <v>135</v>
      </c>
      <c r="J174" s="153">
        <v>160</v>
      </c>
      <c r="K174" s="153">
        <v>42</v>
      </c>
      <c r="L174" s="153">
        <v>84</v>
      </c>
      <c r="M174" s="153">
        <v>3</v>
      </c>
      <c r="N174" s="153">
        <v>82</v>
      </c>
      <c r="O174" s="153">
        <v>131</v>
      </c>
      <c r="P174" s="153">
        <v>50</v>
      </c>
      <c r="Q174" s="153">
        <v>38</v>
      </c>
      <c r="R174" s="153">
        <v>59</v>
      </c>
      <c r="S174" s="153">
        <v>1</v>
      </c>
      <c r="T174" s="153">
        <v>0</v>
      </c>
      <c r="U174" s="154">
        <v>1072</v>
      </c>
    </row>
    <row r="175" spans="2:21" x14ac:dyDescent="0.2">
      <c r="B175" s="155"/>
      <c r="C175" s="152" t="s">
        <v>99</v>
      </c>
      <c r="D175" s="153">
        <v>53</v>
      </c>
      <c r="E175" s="153">
        <v>3</v>
      </c>
      <c r="F175" s="153">
        <v>1</v>
      </c>
      <c r="G175" s="153">
        <v>84</v>
      </c>
      <c r="H175" s="153">
        <v>0</v>
      </c>
      <c r="I175" s="153">
        <v>103</v>
      </c>
      <c r="J175" s="153">
        <v>53</v>
      </c>
      <c r="K175" s="153">
        <v>14</v>
      </c>
      <c r="L175" s="153">
        <v>25</v>
      </c>
      <c r="M175" s="153">
        <v>1</v>
      </c>
      <c r="N175" s="153">
        <v>27</v>
      </c>
      <c r="O175" s="153">
        <v>34</v>
      </c>
      <c r="P175" s="153">
        <v>26</v>
      </c>
      <c r="Q175" s="153">
        <v>4</v>
      </c>
      <c r="R175" s="153">
        <v>6</v>
      </c>
      <c r="S175" s="153">
        <v>3</v>
      </c>
      <c r="T175" s="153">
        <v>0</v>
      </c>
      <c r="U175" s="154">
        <v>437</v>
      </c>
    </row>
    <row r="176" spans="2:21" x14ac:dyDescent="0.2">
      <c r="B176" s="155"/>
      <c r="C176" s="152" t="s">
        <v>100</v>
      </c>
      <c r="D176" s="153">
        <v>61</v>
      </c>
      <c r="E176" s="153">
        <v>1</v>
      </c>
      <c r="F176" s="153">
        <v>1</v>
      </c>
      <c r="G176" s="153">
        <v>40</v>
      </c>
      <c r="H176" s="153">
        <v>1</v>
      </c>
      <c r="I176" s="153">
        <v>26</v>
      </c>
      <c r="J176" s="153">
        <v>27</v>
      </c>
      <c r="K176" s="153">
        <v>4</v>
      </c>
      <c r="L176" s="153">
        <v>14</v>
      </c>
      <c r="M176" s="153">
        <v>0</v>
      </c>
      <c r="N176" s="153">
        <v>12</v>
      </c>
      <c r="O176" s="153">
        <v>12</v>
      </c>
      <c r="P176" s="153">
        <v>10</v>
      </c>
      <c r="Q176" s="153">
        <v>2</v>
      </c>
      <c r="R176" s="153">
        <v>12</v>
      </c>
      <c r="S176" s="153">
        <v>0</v>
      </c>
      <c r="T176" s="153">
        <v>0</v>
      </c>
      <c r="U176" s="154">
        <v>223</v>
      </c>
    </row>
    <row r="177" spans="2:21" x14ac:dyDescent="0.2">
      <c r="B177" s="155"/>
      <c r="C177" s="152" t="s">
        <v>101</v>
      </c>
      <c r="D177" s="153">
        <v>61</v>
      </c>
      <c r="E177" s="153">
        <v>92</v>
      </c>
      <c r="F177" s="153">
        <v>1</v>
      </c>
      <c r="G177" s="153">
        <v>130</v>
      </c>
      <c r="H177" s="153">
        <v>0</v>
      </c>
      <c r="I177" s="153">
        <v>85</v>
      </c>
      <c r="J177" s="153">
        <v>68</v>
      </c>
      <c r="K177" s="153">
        <v>18</v>
      </c>
      <c r="L177" s="153">
        <v>41</v>
      </c>
      <c r="M177" s="153">
        <v>2</v>
      </c>
      <c r="N177" s="153">
        <v>55</v>
      </c>
      <c r="O177" s="153">
        <v>42</v>
      </c>
      <c r="P177" s="153">
        <v>18</v>
      </c>
      <c r="Q177" s="153">
        <v>6</v>
      </c>
      <c r="R177" s="153">
        <v>15</v>
      </c>
      <c r="S177" s="153">
        <v>0</v>
      </c>
      <c r="T177" s="153">
        <v>0</v>
      </c>
      <c r="U177" s="154">
        <v>634</v>
      </c>
    </row>
    <row r="178" spans="2:21" x14ac:dyDescent="0.2">
      <c r="B178" s="155"/>
      <c r="C178" s="152" t="s">
        <v>102</v>
      </c>
      <c r="D178" s="153">
        <v>7</v>
      </c>
      <c r="E178" s="153">
        <v>19</v>
      </c>
      <c r="F178" s="153">
        <v>0</v>
      </c>
      <c r="G178" s="153">
        <v>1</v>
      </c>
      <c r="H178" s="153">
        <v>0</v>
      </c>
      <c r="I178" s="153">
        <v>14</v>
      </c>
      <c r="J178" s="153">
        <v>11</v>
      </c>
      <c r="K178" s="153">
        <v>6</v>
      </c>
      <c r="L178" s="153">
        <v>3</v>
      </c>
      <c r="M178" s="153">
        <v>0</v>
      </c>
      <c r="N178" s="153">
        <v>5</v>
      </c>
      <c r="O178" s="153">
        <v>6</v>
      </c>
      <c r="P178" s="153">
        <v>5</v>
      </c>
      <c r="Q178" s="153">
        <v>3</v>
      </c>
      <c r="R178" s="153">
        <v>0</v>
      </c>
      <c r="S178" s="153">
        <v>0</v>
      </c>
      <c r="T178" s="153">
        <v>0</v>
      </c>
      <c r="U178" s="154">
        <v>80</v>
      </c>
    </row>
    <row r="179" spans="2:21" x14ac:dyDescent="0.2">
      <c r="B179" s="155"/>
      <c r="C179" s="152" t="s">
        <v>103</v>
      </c>
      <c r="D179" s="153">
        <v>9</v>
      </c>
      <c r="E179" s="153">
        <v>2</v>
      </c>
      <c r="F179" s="153">
        <v>1</v>
      </c>
      <c r="G179" s="153">
        <v>20</v>
      </c>
      <c r="H179" s="153">
        <v>0</v>
      </c>
      <c r="I179" s="153">
        <v>11</v>
      </c>
      <c r="J179" s="153">
        <v>44</v>
      </c>
      <c r="K179" s="153">
        <v>23</v>
      </c>
      <c r="L179" s="153">
        <v>8</v>
      </c>
      <c r="M179" s="153">
        <v>1</v>
      </c>
      <c r="N179" s="153">
        <v>8</v>
      </c>
      <c r="O179" s="153">
        <v>5</v>
      </c>
      <c r="P179" s="153">
        <v>5</v>
      </c>
      <c r="Q179" s="153">
        <v>1</v>
      </c>
      <c r="R179" s="153">
        <v>6</v>
      </c>
      <c r="S179" s="153">
        <v>0</v>
      </c>
      <c r="T179" s="153">
        <v>0</v>
      </c>
      <c r="U179" s="154">
        <v>144</v>
      </c>
    </row>
    <row r="180" spans="2:21" x14ac:dyDescent="0.2">
      <c r="B180" s="155"/>
      <c r="C180" s="152" t="s">
        <v>104</v>
      </c>
      <c r="D180" s="153">
        <v>318</v>
      </c>
      <c r="E180" s="153">
        <v>2</v>
      </c>
      <c r="F180" s="153">
        <v>35</v>
      </c>
      <c r="G180" s="153">
        <v>1322</v>
      </c>
      <c r="H180" s="153">
        <v>21</v>
      </c>
      <c r="I180" s="153">
        <v>1485</v>
      </c>
      <c r="J180" s="153">
        <v>1326</v>
      </c>
      <c r="K180" s="153">
        <v>578</v>
      </c>
      <c r="L180" s="153">
        <v>1000</v>
      </c>
      <c r="M180" s="153">
        <v>168</v>
      </c>
      <c r="N180" s="153">
        <v>1371</v>
      </c>
      <c r="O180" s="153">
        <v>327</v>
      </c>
      <c r="P180" s="153">
        <v>349</v>
      </c>
      <c r="Q180" s="153">
        <v>189</v>
      </c>
      <c r="R180" s="153">
        <v>391</v>
      </c>
      <c r="S180" s="153">
        <v>55</v>
      </c>
      <c r="T180" s="153">
        <v>0</v>
      </c>
      <c r="U180" s="154">
        <v>8937</v>
      </c>
    </row>
    <row r="181" spans="2:21" x14ac:dyDescent="0.2">
      <c r="B181" s="156"/>
      <c r="C181" s="157" t="s">
        <v>22</v>
      </c>
      <c r="D181" s="158">
        <v>1320</v>
      </c>
      <c r="E181" s="158">
        <v>169</v>
      </c>
      <c r="F181" s="158">
        <v>86</v>
      </c>
      <c r="G181" s="158">
        <v>2246</v>
      </c>
      <c r="H181" s="158">
        <v>33</v>
      </c>
      <c r="I181" s="158">
        <v>2390</v>
      </c>
      <c r="J181" s="158">
        <v>2225</v>
      </c>
      <c r="K181" s="158">
        <v>901</v>
      </c>
      <c r="L181" s="158">
        <v>1489</v>
      </c>
      <c r="M181" s="158">
        <v>185</v>
      </c>
      <c r="N181" s="158">
        <v>1891</v>
      </c>
      <c r="O181" s="158">
        <v>908</v>
      </c>
      <c r="P181" s="158">
        <v>713</v>
      </c>
      <c r="Q181" s="158">
        <v>366</v>
      </c>
      <c r="R181" s="158">
        <v>641</v>
      </c>
      <c r="S181" s="158">
        <v>80</v>
      </c>
      <c r="T181" s="158">
        <v>1</v>
      </c>
      <c r="U181" s="158">
        <v>15644</v>
      </c>
    </row>
    <row r="182" spans="2:21" x14ac:dyDescent="0.2">
      <c r="B182" s="151" t="s">
        <v>121</v>
      </c>
      <c r="C182" s="152" t="s">
        <v>90</v>
      </c>
      <c r="D182" s="153">
        <v>7</v>
      </c>
      <c r="E182" s="153">
        <v>2</v>
      </c>
      <c r="F182" s="153">
        <v>5</v>
      </c>
      <c r="G182" s="153">
        <v>15</v>
      </c>
      <c r="H182" s="153">
        <v>0</v>
      </c>
      <c r="I182" s="153">
        <v>15</v>
      </c>
      <c r="J182" s="153">
        <v>18</v>
      </c>
      <c r="K182" s="153">
        <v>9</v>
      </c>
      <c r="L182" s="153">
        <v>10</v>
      </c>
      <c r="M182" s="153">
        <v>0</v>
      </c>
      <c r="N182" s="153">
        <v>6</v>
      </c>
      <c r="O182" s="153">
        <v>18</v>
      </c>
      <c r="P182" s="153">
        <v>8</v>
      </c>
      <c r="Q182" s="153">
        <v>6</v>
      </c>
      <c r="R182" s="153">
        <v>8</v>
      </c>
      <c r="S182" s="153">
        <v>0</v>
      </c>
      <c r="T182" s="153">
        <v>0</v>
      </c>
      <c r="U182" s="154">
        <v>127</v>
      </c>
    </row>
    <row r="183" spans="2:21" x14ac:dyDescent="0.2">
      <c r="B183" s="155"/>
      <c r="C183" s="152" t="s">
        <v>91</v>
      </c>
      <c r="D183" s="153">
        <v>1</v>
      </c>
      <c r="E183" s="153">
        <v>0</v>
      </c>
      <c r="F183" s="153">
        <v>1</v>
      </c>
      <c r="G183" s="153">
        <v>16</v>
      </c>
      <c r="H183" s="153">
        <v>0</v>
      </c>
      <c r="I183" s="153">
        <v>32</v>
      </c>
      <c r="J183" s="153">
        <v>29</v>
      </c>
      <c r="K183" s="153">
        <v>9</v>
      </c>
      <c r="L183" s="153">
        <v>6</v>
      </c>
      <c r="M183" s="153">
        <v>0</v>
      </c>
      <c r="N183" s="153">
        <v>20</v>
      </c>
      <c r="O183" s="153">
        <v>11</v>
      </c>
      <c r="P183" s="153">
        <v>8</v>
      </c>
      <c r="Q183" s="153">
        <v>2</v>
      </c>
      <c r="R183" s="153">
        <v>4</v>
      </c>
      <c r="S183" s="153">
        <v>2</v>
      </c>
      <c r="T183" s="153">
        <v>0</v>
      </c>
      <c r="U183" s="154">
        <v>141</v>
      </c>
    </row>
    <row r="184" spans="2:21" x14ac:dyDescent="0.2">
      <c r="B184" s="155"/>
      <c r="C184" s="152" t="s">
        <v>92</v>
      </c>
      <c r="D184" s="153">
        <v>0</v>
      </c>
      <c r="E184" s="153">
        <v>0</v>
      </c>
      <c r="F184" s="153">
        <v>5</v>
      </c>
      <c r="G184" s="153">
        <v>34</v>
      </c>
      <c r="H184" s="153">
        <v>0</v>
      </c>
      <c r="I184" s="153">
        <v>43</v>
      </c>
      <c r="J184" s="153">
        <v>45</v>
      </c>
      <c r="K184" s="153">
        <v>26</v>
      </c>
      <c r="L184" s="153">
        <v>16</v>
      </c>
      <c r="M184" s="153">
        <v>2</v>
      </c>
      <c r="N184" s="153">
        <v>32</v>
      </c>
      <c r="O184" s="153">
        <v>18</v>
      </c>
      <c r="P184" s="153">
        <v>11</v>
      </c>
      <c r="Q184" s="153">
        <v>15</v>
      </c>
      <c r="R184" s="153">
        <v>16</v>
      </c>
      <c r="S184" s="153">
        <v>0</v>
      </c>
      <c r="T184" s="153">
        <v>0</v>
      </c>
      <c r="U184" s="154">
        <v>263</v>
      </c>
    </row>
    <row r="185" spans="2:21" x14ac:dyDescent="0.2">
      <c r="B185" s="155"/>
      <c r="C185" s="152" t="s">
        <v>93</v>
      </c>
      <c r="D185" s="153">
        <v>39</v>
      </c>
      <c r="E185" s="153">
        <v>1</v>
      </c>
      <c r="F185" s="153">
        <v>2</v>
      </c>
      <c r="G185" s="153">
        <v>13</v>
      </c>
      <c r="H185" s="153">
        <v>1</v>
      </c>
      <c r="I185" s="153">
        <v>11</v>
      </c>
      <c r="J185" s="153">
        <v>16</v>
      </c>
      <c r="K185" s="153">
        <v>4</v>
      </c>
      <c r="L185" s="153">
        <v>4</v>
      </c>
      <c r="M185" s="153">
        <v>1</v>
      </c>
      <c r="N185" s="153">
        <v>10</v>
      </c>
      <c r="O185" s="153">
        <v>20</v>
      </c>
      <c r="P185" s="153">
        <v>3</v>
      </c>
      <c r="Q185" s="153">
        <v>2</v>
      </c>
      <c r="R185" s="153">
        <v>5</v>
      </c>
      <c r="S185" s="153">
        <v>0</v>
      </c>
      <c r="T185" s="153">
        <v>0</v>
      </c>
      <c r="U185" s="154">
        <v>132</v>
      </c>
    </row>
    <row r="186" spans="2:21" x14ac:dyDescent="0.2">
      <c r="B186" s="155"/>
      <c r="C186" s="152" t="s">
        <v>94</v>
      </c>
      <c r="D186" s="153">
        <v>30</v>
      </c>
      <c r="E186" s="153">
        <v>3</v>
      </c>
      <c r="F186" s="153">
        <v>7</v>
      </c>
      <c r="G186" s="153">
        <v>13</v>
      </c>
      <c r="H186" s="153">
        <v>0</v>
      </c>
      <c r="I186" s="153">
        <v>56</v>
      </c>
      <c r="J186" s="153">
        <v>49</v>
      </c>
      <c r="K186" s="153">
        <v>16</v>
      </c>
      <c r="L186" s="153">
        <v>28</v>
      </c>
      <c r="M186" s="153">
        <v>3</v>
      </c>
      <c r="N186" s="153">
        <v>28</v>
      </c>
      <c r="O186" s="153">
        <v>22</v>
      </c>
      <c r="P186" s="153">
        <v>14</v>
      </c>
      <c r="Q186" s="153">
        <v>7</v>
      </c>
      <c r="R186" s="153">
        <v>10</v>
      </c>
      <c r="S186" s="153">
        <v>1</v>
      </c>
      <c r="T186" s="153">
        <v>0</v>
      </c>
      <c r="U186" s="154">
        <v>287</v>
      </c>
    </row>
    <row r="187" spans="2:21" x14ac:dyDescent="0.2">
      <c r="B187" s="155"/>
      <c r="C187" s="152" t="s">
        <v>95</v>
      </c>
      <c r="D187" s="153">
        <v>248</v>
      </c>
      <c r="E187" s="153">
        <v>6</v>
      </c>
      <c r="F187" s="153">
        <v>5</v>
      </c>
      <c r="G187" s="153">
        <v>156</v>
      </c>
      <c r="H187" s="153">
        <v>4</v>
      </c>
      <c r="I187" s="153">
        <v>205</v>
      </c>
      <c r="J187" s="153">
        <v>180</v>
      </c>
      <c r="K187" s="153">
        <v>104</v>
      </c>
      <c r="L187" s="153">
        <v>166</v>
      </c>
      <c r="M187" s="153">
        <v>6</v>
      </c>
      <c r="N187" s="153">
        <v>120</v>
      </c>
      <c r="O187" s="153">
        <v>116</v>
      </c>
      <c r="P187" s="153">
        <v>90</v>
      </c>
      <c r="Q187" s="153">
        <v>71</v>
      </c>
      <c r="R187" s="153">
        <v>59</v>
      </c>
      <c r="S187" s="153">
        <v>17</v>
      </c>
      <c r="T187" s="153">
        <v>0</v>
      </c>
      <c r="U187" s="154">
        <v>1553</v>
      </c>
    </row>
    <row r="188" spans="2:21" x14ac:dyDescent="0.2">
      <c r="B188" s="155"/>
      <c r="C188" s="152" t="s">
        <v>96</v>
      </c>
      <c r="D188" s="153">
        <v>363</v>
      </c>
      <c r="E188" s="153">
        <v>0</v>
      </c>
      <c r="F188" s="153">
        <v>4</v>
      </c>
      <c r="G188" s="153">
        <v>114</v>
      </c>
      <c r="H188" s="153">
        <v>2</v>
      </c>
      <c r="I188" s="153">
        <v>48</v>
      </c>
      <c r="J188" s="153">
        <v>81</v>
      </c>
      <c r="K188" s="153">
        <v>15</v>
      </c>
      <c r="L188" s="153">
        <v>37</v>
      </c>
      <c r="M188" s="153">
        <v>3</v>
      </c>
      <c r="N188" s="153">
        <v>45</v>
      </c>
      <c r="O188" s="153">
        <v>39</v>
      </c>
      <c r="P188" s="153">
        <v>22</v>
      </c>
      <c r="Q188" s="153">
        <v>6</v>
      </c>
      <c r="R188" s="153">
        <v>45</v>
      </c>
      <c r="S188" s="153">
        <v>0</v>
      </c>
      <c r="T188" s="153">
        <v>0</v>
      </c>
      <c r="U188" s="154">
        <v>824</v>
      </c>
    </row>
    <row r="189" spans="2:21" x14ac:dyDescent="0.2">
      <c r="B189" s="155"/>
      <c r="C189" s="152" t="s">
        <v>97</v>
      </c>
      <c r="D189" s="153">
        <v>208</v>
      </c>
      <c r="E189" s="153">
        <v>0</v>
      </c>
      <c r="F189" s="153">
        <v>0</v>
      </c>
      <c r="G189" s="153">
        <v>93</v>
      </c>
      <c r="H189" s="153">
        <v>3</v>
      </c>
      <c r="I189" s="153">
        <v>59</v>
      </c>
      <c r="J189" s="153">
        <v>79</v>
      </c>
      <c r="K189" s="153">
        <v>30</v>
      </c>
      <c r="L189" s="153">
        <v>38</v>
      </c>
      <c r="M189" s="153">
        <v>1</v>
      </c>
      <c r="N189" s="153">
        <v>45</v>
      </c>
      <c r="O189" s="153">
        <v>53</v>
      </c>
      <c r="P189" s="153">
        <v>22</v>
      </c>
      <c r="Q189" s="153">
        <v>2</v>
      </c>
      <c r="R189" s="153">
        <v>20</v>
      </c>
      <c r="S189" s="153">
        <v>2</v>
      </c>
      <c r="T189" s="153">
        <v>0</v>
      </c>
      <c r="U189" s="154">
        <v>655</v>
      </c>
    </row>
    <row r="190" spans="2:21" x14ac:dyDescent="0.2">
      <c r="B190" s="155"/>
      <c r="C190" s="152" t="s">
        <v>98</v>
      </c>
      <c r="D190" s="153">
        <v>104</v>
      </c>
      <c r="E190" s="153">
        <v>7</v>
      </c>
      <c r="F190" s="153">
        <v>1</v>
      </c>
      <c r="G190" s="153">
        <v>156</v>
      </c>
      <c r="H190" s="153">
        <v>4</v>
      </c>
      <c r="I190" s="153">
        <v>138</v>
      </c>
      <c r="J190" s="153">
        <v>161</v>
      </c>
      <c r="K190" s="153">
        <v>34</v>
      </c>
      <c r="L190" s="153">
        <v>91</v>
      </c>
      <c r="M190" s="153">
        <v>3</v>
      </c>
      <c r="N190" s="153">
        <v>82</v>
      </c>
      <c r="O190" s="153">
        <v>100</v>
      </c>
      <c r="P190" s="153">
        <v>45</v>
      </c>
      <c r="Q190" s="153">
        <v>39</v>
      </c>
      <c r="R190" s="153">
        <v>49</v>
      </c>
      <c r="S190" s="153">
        <v>1</v>
      </c>
      <c r="T190" s="153">
        <v>0</v>
      </c>
      <c r="U190" s="154">
        <v>1015</v>
      </c>
    </row>
    <row r="191" spans="2:21" x14ac:dyDescent="0.2">
      <c r="B191" s="155"/>
      <c r="C191" s="152" t="s">
        <v>99</v>
      </c>
      <c r="D191" s="153">
        <v>59</v>
      </c>
      <c r="E191" s="153">
        <v>2</v>
      </c>
      <c r="F191" s="153">
        <v>1</v>
      </c>
      <c r="G191" s="153">
        <v>83</v>
      </c>
      <c r="H191" s="153">
        <v>2</v>
      </c>
      <c r="I191" s="153">
        <v>86</v>
      </c>
      <c r="J191" s="153">
        <v>62</v>
      </c>
      <c r="K191" s="153">
        <v>26</v>
      </c>
      <c r="L191" s="153">
        <v>33</v>
      </c>
      <c r="M191" s="153">
        <v>1</v>
      </c>
      <c r="N191" s="153">
        <v>26</v>
      </c>
      <c r="O191" s="153">
        <v>31</v>
      </c>
      <c r="P191" s="153">
        <v>24</v>
      </c>
      <c r="Q191" s="153">
        <v>4</v>
      </c>
      <c r="R191" s="153">
        <v>9</v>
      </c>
      <c r="S191" s="153">
        <v>1</v>
      </c>
      <c r="T191" s="153">
        <v>0</v>
      </c>
      <c r="U191" s="154">
        <v>450</v>
      </c>
    </row>
    <row r="192" spans="2:21" x14ac:dyDescent="0.2">
      <c r="B192" s="155"/>
      <c r="C192" s="152" t="s">
        <v>100</v>
      </c>
      <c r="D192" s="153">
        <v>46</v>
      </c>
      <c r="E192" s="153">
        <v>2</v>
      </c>
      <c r="F192" s="153">
        <v>2</v>
      </c>
      <c r="G192" s="153">
        <v>27</v>
      </c>
      <c r="H192" s="153">
        <v>1</v>
      </c>
      <c r="I192" s="153">
        <v>16</v>
      </c>
      <c r="J192" s="153">
        <v>30</v>
      </c>
      <c r="K192" s="153">
        <v>11</v>
      </c>
      <c r="L192" s="153">
        <v>5</v>
      </c>
      <c r="M192" s="153">
        <v>0</v>
      </c>
      <c r="N192" s="153">
        <v>9</v>
      </c>
      <c r="O192" s="153">
        <v>6</v>
      </c>
      <c r="P192" s="153">
        <v>9</v>
      </c>
      <c r="Q192" s="153">
        <v>2</v>
      </c>
      <c r="R192" s="153">
        <v>15</v>
      </c>
      <c r="S192" s="153">
        <v>0</v>
      </c>
      <c r="T192" s="153">
        <v>0</v>
      </c>
      <c r="U192" s="154">
        <v>181</v>
      </c>
    </row>
    <row r="193" spans="2:21" x14ac:dyDescent="0.2">
      <c r="B193" s="155"/>
      <c r="C193" s="152" t="s">
        <v>101</v>
      </c>
      <c r="D193" s="153">
        <v>65</v>
      </c>
      <c r="E193" s="153">
        <v>74</v>
      </c>
      <c r="F193" s="153">
        <v>2</v>
      </c>
      <c r="G193" s="153">
        <v>112</v>
      </c>
      <c r="H193" s="153">
        <v>5</v>
      </c>
      <c r="I193" s="153">
        <v>60</v>
      </c>
      <c r="J193" s="153">
        <v>62</v>
      </c>
      <c r="K193" s="153">
        <v>33</v>
      </c>
      <c r="L193" s="153">
        <v>60</v>
      </c>
      <c r="M193" s="153">
        <v>3</v>
      </c>
      <c r="N193" s="153">
        <v>55</v>
      </c>
      <c r="O193" s="153">
        <v>40</v>
      </c>
      <c r="P193" s="153">
        <v>11</v>
      </c>
      <c r="Q193" s="153">
        <v>3</v>
      </c>
      <c r="R193" s="153">
        <v>22</v>
      </c>
      <c r="S193" s="153">
        <v>0</v>
      </c>
      <c r="T193" s="153">
        <v>0</v>
      </c>
      <c r="U193" s="154">
        <v>607</v>
      </c>
    </row>
    <row r="194" spans="2:21" x14ac:dyDescent="0.2">
      <c r="B194" s="155"/>
      <c r="C194" s="152" t="s">
        <v>102</v>
      </c>
      <c r="D194" s="153">
        <v>5</v>
      </c>
      <c r="E194" s="153">
        <v>14</v>
      </c>
      <c r="F194" s="153">
        <v>0</v>
      </c>
      <c r="G194" s="153">
        <v>4</v>
      </c>
      <c r="H194" s="153">
        <v>0</v>
      </c>
      <c r="I194" s="153">
        <v>4</v>
      </c>
      <c r="J194" s="153">
        <v>8</v>
      </c>
      <c r="K194" s="153">
        <v>3</v>
      </c>
      <c r="L194" s="153">
        <v>4</v>
      </c>
      <c r="M194" s="153">
        <v>0</v>
      </c>
      <c r="N194" s="153">
        <v>4</v>
      </c>
      <c r="O194" s="153">
        <v>5</v>
      </c>
      <c r="P194" s="153">
        <v>4</v>
      </c>
      <c r="Q194" s="153">
        <v>3</v>
      </c>
      <c r="R194" s="153">
        <v>1</v>
      </c>
      <c r="S194" s="153">
        <v>0</v>
      </c>
      <c r="T194" s="153">
        <v>0</v>
      </c>
      <c r="U194" s="154">
        <v>59</v>
      </c>
    </row>
    <row r="195" spans="2:21" x14ac:dyDescent="0.2">
      <c r="B195" s="155"/>
      <c r="C195" s="152" t="s">
        <v>103</v>
      </c>
      <c r="D195" s="153">
        <v>10</v>
      </c>
      <c r="E195" s="153">
        <v>4</v>
      </c>
      <c r="F195" s="153">
        <v>1</v>
      </c>
      <c r="G195" s="153">
        <v>15</v>
      </c>
      <c r="H195" s="153">
        <v>0</v>
      </c>
      <c r="I195" s="153">
        <v>9</v>
      </c>
      <c r="J195" s="153">
        <v>42</v>
      </c>
      <c r="K195" s="153">
        <v>14</v>
      </c>
      <c r="L195" s="153">
        <v>12</v>
      </c>
      <c r="M195" s="153">
        <v>1</v>
      </c>
      <c r="N195" s="153">
        <v>12</v>
      </c>
      <c r="O195" s="153">
        <v>4</v>
      </c>
      <c r="P195" s="153">
        <v>7</v>
      </c>
      <c r="Q195" s="153">
        <v>2</v>
      </c>
      <c r="R195" s="153">
        <v>7</v>
      </c>
      <c r="S195" s="153">
        <v>0</v>
      </c>
      <c r="T195" s="153">
        <v>0</v>
      </c>
      <c r="U195" s="154">
        <v>140</v>
      </c>
    </row>
    <row r="196" spans="2:21" x14ac:dyDescent="0.2">
      <c r="B196" s="155"/>
      <c r="C196" s="152" t="s">
        <v>104</v>
      </c>
      <c r="D196" s="153">
        <v>315</v>
      </c>
      <c r="E196" s="153">
        <v>0</v>
      </c>
      <c r="F196" s="153">
        <v>27</v>
      </c>
      <c r="G196" s="153">
        <v>1221</v>
      </c>
      <c r="H196" s="153">
        <v>29</v>
      </c>
      <c r="I196" s="153">
        <v>1327</v>
      </c>
      <c r="J196" s="153">
        <v>1238</v>
      </c>
      <c r="K196" s="153">
        <v>570</v>
      </c>
      <c r="L196" s="153">
        <v>957</v>
      </c>
      <c r="M196" s="153">
        <v>144</v>
      </c>
      <c r="N196" s="153">
        <v>1309</v>
      </c>
      <c r="O196" s="153">
        <v>224</v>
      </c>
      <c r="P196" s="153">
        <v>242</v>
      </c>
      <c r="Q196" s="153">
        <v>180</v>
      </c>
      <c r="R196" s="153">
        <v>383</v>
      </c>
      <c r="S196" s="153">
        <v>42</v>
      </c>
      <c r="T196" s="153">
        <v>0</v>
      </c>
      <c r="U196" s="154">
        <v>8208</v>
      </c>
    </row>
    <row r="197" spans="2:21" x14ac:dyDescent="0.2">
      <c r="B197" s="156"/>
      <c r="C197" s="157" t="s">
        <v>22</v>
      </c>
      <c r="D197" s="158">
        <v>1500</v>
      </c>
      <c r="E197" s="158">
        <v>115</v>
      </c>
      <c r="F197" s="158">
        <v>63</v>
      </c>
      <c r="G197" s="158">
        <v>2072</v>
      </c>
      <c r="H197" s="158">
        <v>51</v>
      </c>
      <c r="I197" s="158">
        <v>2109</v>
      </c>
      <c r="J197" s="158">
        <v>2100</v>
      </c>
      <c r="K197" s="158">
        <v>904</v>
      </c>
      <c r="L197" s="158">
        <v>1467</v>
      </c>
      <c r="M197" s="158">
        <v>168</v>
      </c>
      <c r="N197" s="158">
        <v>1803</v>
      </c>
      <c r="O197" s="158">
        <v>707</v>
      </c>
      <c r="P197" s="158">
        <v>520</v>
      </c>
      <c r="Q197" s="158">
        <v>344</v>
      </c>
      <c r="R197" s="158">
        <v>653</v>
      </c>
      <c r="S197" s="158">
        <v>66</v>
      </c>
      <c r="T197" s="158">
        <v>0</v>
      </c>
      <c r="U197" s="158">
        <v>14642</v>
      </c>
    </row>
    <row r="198" spans="2:21" x14ac:dyDescent="0.2">
      <c r="B198" s="151" t="s">
        <v>22</v>
      </c>
      <c r="C198" s="152" t="s">
        <v>90</v>
      </c>
      <c r="D198" s="153">
        <v>61</v>
      </c>
      <c r="E198" s="153">
        <v>42</v>
      </c>
      <c r="F198" s="153">
        <v>37</v>
      </c>
      <c r="G198" s="153">
        <v>173</v>
      </c>
      <c r="H198" s="153">
        <v>4</v>
      </c>
      <c r="I198" s="153">
        <v>128</v>
      </c>
      <c r="J198" s="153">
        <v>188</v>
      </c>
      <c r="K198" s="153">
        <v>97</v>
      </c>
      <c r="L198" s="153">
        <v>90</v>
      </c>
      <c r="M198" s="153">
        <v>1</v>
      </c>
      <c r="N198" s="153">
        <v>63</v>
      </c>
      <c r="O198" s="153">
        <v>181</v>
      </c>
      <c r="P198" s="153">
        <v>142</v>
      </c>
      <c r="Q198" s="153">
        <v>101</v>
      </c>
      <c r="R198" s="153">
        <v>52</v>
      </c>
      <c r="S198" s="153">
        <v>0</v>
      </c>
      <c r="T198" s="153">
        <v>0</v>
      </c>
      <c r="U198" s="154">
        <v>1360</v>
      </c>
    </row>
    <row r="199" spans="2:21" x14ac:dyDescent="0.2">
      <c r="B199" s="155"/>
      <c r="C199" s="152" t="s">
        <v>91</v>
      </c>
      <c r="D199" s="153">
        <v>4</v>
      </c>
      <c r="E199" s="153">
        <v>58</v>
      </c>
      <c r="F199" s="153">
        <v>30</v>
      </c>
      <c r="G199" s="153">
        <v>168</v>
      </c>
      <c r="H199" s="153">
        <v>2</v>
      </c>
      <c r="I199" s="153">
        <v>394</v>
      </c>
      <c r="J199" s="153">
        <v>249</v>
      </c>
      <c r="K199" s="153">
        <v>106</v>
      </c>
      <c r="L199" s="153">
        <v>129</v>
      </c>
      <c r="M199" s="153">
        <v>2</v>
      </c>
      <c r="N199" s="153">
        <v>186</v>
      </c>
      <c r="O199" s="153">
        <v>159</v>
      </c>
      <c r="P199" s="153">
        <v>115</v>
      </c>
      <c r="Q199" s="153">
        <v>19</v>
      </c>
      <c r="R199" s="153">
        <v>75</v>
      </c>
      <c r="S199" s="153">
        <v>11</v>
      </c>
      <c r="T199" s="153">
        <v>9</v>
      </c>
      <c r="U199" s="154">
        <v>1716</v>
      </c>
    </row>
    <row r="200" spans="2:21" x14ac:dyDescent="0.2">
      <c r="B200" s="155"/>
      <c r="C200" s="152" t="s">
        <v>92</v>
      </c>
      <c r="D200" s="153">
        <v>2</v>
      </c>
      <c r="E200" s="153">
        <v>10</v>
      </c>
      <c r="F200" s="153">
        <v>88</v>
      </c>
      <c r="G200" s="153">
        <v>357</v>
      </c>
      <c r="H200" s="153">
        <v>9</v>
      </c>
      <c r="I200" s="153">
        <v>480</v>
      </c>
      <c r="J200" s="153">
        <v>490</v>
      </c>
      <c r="K200" s="153">
        <v>214</v>
      </c>
      <c r="L200" s="153">
        <v>283</v>
      </c>
      <c r="M200" s="153">
        <v>13</v>
      </c>
      <c r="N200" s="153">
        <v>448</v>
      </c>
      <c r="O200" s="153">
        <v>415</v>
      </c>
      <c r="P200" s="153">
        <v>183</v>
      </c>
      <c r="Q200" s="153">
        <v>180</v>
      </c>
      <c r="R200" s="153">
        <v>141</v>
      </c>
      <c r="S200" s="153">
        <v>6</v>
      </c>
      <c r="T200" s="153">
        <v>0</v>
      </c>
      <c r="U200" s="154">
        <v>3319</v>
      </c>
    </row>
    <row r="201" spans="2:21" x14ac:dyDescent="0.2">
      <c r="B201" s="155"/>
      <c r="C201" s="152" t="s">
        <v>93</v>
      </c>
      <c r="D201" s="153">
        <v>228</v>
      </c>
      <c r="E201" s="153">
        <v>16</v>
      </c>
      <c r="F201" s="153">
        <v>67</v>
      </c>
      <c r="G201" s="153">
        <v>80</v>
      </c>
      <c r="H201" s="153">
        <v>4</v>
      </c>
      <c r="I201" s="153">
        <v>179</v>
      </c>
      <c r="J201" s="153">
        <v>201</v>
      </c>
      <c r="K201" s="153">
        <v>62</v>
      </c>
      <c r="L201" s="153">
        <v>75</v>
      </c>
      <c r="M201" s="153">
        <v>9</v>
      </c>
      <c r="N201" s="153">
        <v>158</v>
      </c>
      <c r="O201" s="153">
        <v>216</v>
      </c>
      <c r="P201" s="153">
        <v>70</v>
      </c>
      <c r="Q201" s="153">
        <v>70</v>
      </c>
      <c r="R201" s="153">
        <v>55</v>
      </c>
      <c r="S201" s="153">
        <v>3</v>
      </c>
      <c r="T201" s="153">
        <v>0</v>
      </c>
      <c r="U201" s="154">
        <v>1493</v>
      </c>
    </row>
    <row r="202" spans="2:21" x14ac:dyDescent="0.2">
      <c r="B202" s="155"/>
      <c r="C202" s="152" t="s">
        <v>94</v>
      </c>
      <c r="D202" s="153">
        <v>408</v>
      </c>
      <c r="E202" s="153">
        <v>68</v>
      </c>
      <c r="F202" s="153">
        <v>79</v>
      </c>
      <c r="G202" s="153">
        <v>175</v>
      </c>
      <c r="H202" s="153">
        <v>5</v>
      </c>
      <c r="I202" s="153">
        <v>598</v>
      </c>
      <c r="J202" s="153">
        <v>503</v>
      </c>
      <c r="K202" s="153">
        <v>192</v>
      </c>
      <c r="L202" s="153">
        <v>226</v>
      </c>
      <c r="M202" s="153">
        <v>20</v>
      </c>
      <c r="N202" s="153">
        <v>283</v>
      </c>
      <c r="O202" s="153">
        <v>219</v>
      </c>
      <c r="P202" s="153">
        <v>216</v>
      </c>
      <c r="Q202" s="153">
        <v>109</v>
      </c>
      <c r="R202" s="153">
        <v>167</v>
      </c>
      <c r="S202" s="153">
        <v>13</v>
      </c>
      <c r="T202" s="153">
        <v>2</v>
      </c>
      <c r="U202" s="154">
        <v>3283</v>
      </c>
    </row>
    <row r="203" spans="2:21" x14ac:dyDescent="0.2">
      <c r="B203" s="155"/>
      <c r="C203" s="152" t="s">
        <v>95</v>
      </c>
      <c r="D203" s="153">
        <v>2220</v>
      </c>
      <c r="E203" s="153">
        <v>55</v>
      </c>
      <c r="F203" s="153">
        <v>110</v>
      </c>
      <c r="G203" s="153">
        <v>1878</v>
      </c>
      <c r="H203" s="153">
        <v>41</v>
      </c>
      <c r="I203" s="153">
        <v>2329</v>
      </c>
      <c r="J203" s="153">
        <v>1805</v>
      </c>
      <c r="K203" s="153">
        <v>1051</v>
      </c>
      <c r="L203" s="153">
        <v>1812</v>
      </c>
      <c r="M203" s="153">
        <v>50</v>
      </c>
      <c r="N203" s="153">
        <v>1388</v>
      </c>
      <c r="O203" s="153">
        <v>1170</v>
      </c>
      <c r="P203" s="153">
        <v>961</v>
      </c>
      <c r="Q203" s="153">
        <v>748</v>
      </c>
      <c r="R203" s="153">
        <v>691</v>
      </c>
      <c r="S203" s="153">
        <v>132</v>
      </c>
      <c r="T203" s="153">
        <v>0</v>
      </c>
      <c r="U203" s="154">
        <v>16441</v>
      </c>
    </row>
    <row r="204" spans="2:21" x14ac:dyDescent="0.2">
      <c r="B204" s="155"/>
      <c r="C204" s="152" t="s">
        <v>96</v>
      </c>
      <c r="D204" s="153">
        <v>3312</v>
      </c>
      <c r="E204" s="153">
        <v>0</v>
      </c>
      <c r="F204" s="153">
        <v>40</v>
      </c>
      <c r="G204" s="153">
        <v>1184</v>
      </c>
      <c r="H204" s="153">
        <v>24</v>
      </c>
      <c r="I204" s="153">
        <v>578</v>
      </c>
      <c r="J204" s="153">
        <v>858</v>
      </c>
      <c r="K204" s="153">
        <v>268</v>
      </c>
      <c r="L204" s="153">
        <v>386</v>
      </c>
      <c r="M204" s="153">
        <v>8</v>
      </c>
      <c r="N204" s="153">
        <v>619</v>
      </c>
      <c r="O204" s="153">
        <v>387</v>
      </c>
      <c r="P204" s="153">
        <v>292</v>
      </c>
      <c r="Q204" s="153">
        <v>57</v>
      </c>
      <c r="R204" s="153">
        <v>371</v>
      </c>
      <c r="S204" s="153">
        <v>3</v>
      </c>
      <c r="T204" s="153">
        <v>0</v>
      </c>
      <c r="U204" s="154">
        <v>8387</v>
      </c>
    </row>
    <row r="205" spans="2:21" x14ac:dyDescent="0.2">
      <c r="B205" s="155"/>
      <c r="C205" s="152" t="s">
        <v>97</v>
      </c>
      <c r="D205" s="153">
        <v>1911</v>
      </c>
      <c r="E205" s="153">
        <v>6</v>
      </c>
      <c r="F205" s="153">
        <v>22</v>
      </c>
      <c r="G205" s="153">
        <v>1387</v>
      </c>
      <c r="H205" s="153">
        <v>16</v>
      </c>
      <c r="I205" s="153">
        <v>741</v>
      </c>
      <c r="J205" s="153">
        <v>916</v>
      </c>
      <c r="K205" s="153">
        <v>272</v>
      </c>
      <c r="L205" s="153">
        <v>497</v>
      </c>
      <c r="M205" s="153">
        <v>12</v>
      </c>
      <c r="N205" s="153">
        <v>441</v>
      </c>
      <c r="O205" s="153">
        <v>743</v>
      </c>
      <c r="P205" s="153">
        <v>250</v>
      </c>
      <c r="Q205" s="153">
        <v>45</v>
      </c>
      <c r="R205" s="153">
        <v>212</v>
      </c>
      <c r="S205" s="153">
        <v>16</v>
      </c>
      <c r="T205" s="153">
        <v>0</v>
      </c>
      <c r="U205" s="154">
        <v>7487</v>
      </c>
    </row>
    <row r="206" spans="2:21" x14ac:dyDescent="0.2">
      <c r="B206" s="155"/>
      <c r="C206" s="152" t="s">
        <v>98</v>
      </c>
      <c r="D206" s="153">
        <v>1000</v>
      </c>
      <c r="E206" s="153">
        <v>131</v>
      </c>
      <c r="F206" s="153">
        <v>29</v>
      </c>
      <c r="G206" s="153">
        <v>1981</v>
      </c>
      <c r="H206" s="153">
        <v>55</v>
      </c>
      <c r="I206" s="153">
        <v>1696</v>
      </c>
      <c r="J206" s="153">
        <v>1447</v>
      </c>
      <c r="K206" s="153">
        <v>466</v>
      </c>
      <c r="L206" s="153">
        <v>1025</v>
      </c>
      <c r="M206" s="153">
        <v>33</v>
      </c>
      <c r="N206" s="153">
        <v>887</v>
      </c>
      <c r="O206" s="153">
        <v>1006</v>
      </c>
      <c r="P206" s="153">
        <v>443</v>
      </c>
      <c r="Q206" s="153">
        <v>340</v>
      </c>
      <c r="R206" s="153">
        <v>559</v>
      </c>
      <c r="S206" s="153">
        <v>22</v>
      </c>
      <c r="T206" s="153">
        <v>0</v>
      </c>
      <c r="U206" s="154">
        <v>11120</v>
      </c>
    </row>
    <row r="207" spans="2:21" x14ac:dyDescent="0.2">
      <c r="B207" s="155"/>
      <c r="C207" s="152" t="s">
        <v>99</v>
      </c>
      <c r="D207" s="153">
        <v>762</v>
      </c>
      <c r="E207" s="153">
        <v>14</v>
      </c>
      <c r="F207" s="153">
        <v>14</v>
      </c>
      <c r="G207" s="153">
        <v>1133</v>
      </c>
      <c r="H207" s="153">
        <v>10</v>
      </c>
      <c r="I207" s="153">
        <v>1153</v>
      </c>
      <c r="J207" s="153">
        <v>692</v>
      </c>
      <c r="K207" s="153">
        <v>236</v>
      </c>
      <c r="L207" s="153">
        <v>346</v>
      </c>
      <c r="M207" s="153">
        <v>5</v>
      </c>
      <c r="N207" s="153">
        <v>273</v>
      </c>
      <c r="O207" s="153">
        <v>467</v>
      </c>
      <c r="P207" s="153">
        <v>326</v>
      </c>
      <c r="Q207" s="153">
        <v>58</v>
      </c>
      <c r="R207" s="153">
        <v>155</v>
      </c>
      <c r="S207" s="153">
        <v>14</v>
      </c>
      <c r="T207" s="153">
        <v>0</v>
      </c>
      <c r="U207" s="154">
        <v>5658</v>
      </c>
    </row>
    <row r="208" spans="2:21" x14ac:dyDescent="0.2">
      <c r="B208" s="155"/>
      <c r="C208" s="152" t="s">
        <v>100</v>
      </c>
      <c r="D208" s="153">
        <v>555</v>
      </c>
      <c r="E208" s="153">
        <v>43</v>
      </c>
      <c r="F208" s="153">
        <v>12</v>
      </c>
      <c r="G208" s="153">
        <v>566</v>
      </c>
      <c r="H208" s="153">
        <v>8</v>
      </c>
      <c r="I208" s="153">
        <v>321</v>
      </c>
      <c r="J208" s="153">
        <v>248</v>
      </c>
      <c r="K208" s="153">
        <v>65</v>
      </c>
      <c r="L208" s="153">
        <v>143</v>
      </c>
      <c r="M208" s="153">
        <v>1</v>
      </c>
      <c r="N208" s="153">
        <v>103</v>
      </c>
      <c r="O208" s="153">
        <v>125</v>
      </c>
      <c r="P208" s="153">
        <v>86</v>
      </c>
      <c r="Q208" s="153">
        <v>29</v>
      </c>
      <c r="R208" s="153">
        <v>127</v>
      </c>
      <c r="S208" s="153">
        <v>1</v>
      </c>
      <c r="T208" s="153">
        <v>0</v>
      </c>
      <c r="U208" s="154">
        <v>2433</v>
      </c>
    </row>
    <row r="209" spans="2:21" x14ac:dyDescent="0.2">
      <c r="B209" s="155"/>
      <c r="C209" s="152" t="s">
        <v>101</v>
      </c>
      <c r="D209" s="153">
        <v>824</v>
      </c>
      <c r="E209" s="153">
        <v>1098</v>
      </c>
      <c r="F209" s="153">
        <v>12</v>
      </c>
      <c r="G209" s="153">
        <v>1480</v>
      </c>
      <c r="H209" s="153">
        <v>17</v>
      </c>
      <c r="I209" s="153">
        <v>838</v>
      </c>
      <c r="J209" s="153">
        <v>767</v>
      </c>
      <c r="K209" s="153">
        <v>303</v>
      </c>
      <c r="L209" s="153">
        <v>689</v>
      </c>
      <c r="M209" s="153">
        <v>23</v>
      </c>
      <c r="N209" s="153">
        <v>649</v>
      </c>
      <c r="O209" s="153">
        <v>477</v>
      </c>
      <c r="P209" s="153">
        <v>210</v>
      </c>
      <c r="Q209" s="153">
        <v>56</v>
      </c>
      <c r="R209" s="153">
        <v>157</v>
      </c>
      <c r="S209" s="153">
        <v>3</v>
      </c>
      <c r="T209" s="153">
        <v>0</v>
      </c>
      <c r="U209" s="154">
        <v>7603</v>
      </c>
    </row>
    <row r="210" spans="2:21" x14ac:dyDescent="0.2">
      <c r="B210" s="155"/>
      <c r="C210" s="152" t="s">
        <v>102</v>
      </c>
      <c r="D210" s="153">
        <v>40</v>
      </c>
      <c r="E210" s="153">
        <v>215</v>
      </c>
      <c r="F210" s="153">
        <v>12</v>
      </c>
      <c r="G210" s="153">
        <v>46</v>
      </c>
      <c r="H210" s="153">
        <v>3</v>
      </c>
      <c r="I210" s="153">
        <v>99</v>
      </c>
      <c r="J210" s="153">
        <v>73</v>
      </c>
      <c r="K210" s="153">
        <v>28</v>
      </c>
      <c r="L210" s="153">
        <v>31</v>
      </c>
      <c r="M210" s="153">
        <v>1</v>
      </c>
      <c r="N210" s="153">
        <v>42</v>
      </c>
      <c r="O210" s="153">
        <v>58</v>
      </c>
      <c r="P210" s="153">
        <v>39</v>
      </c>
      <c r="Q210" s="153">
        <v>24</v>
      </c>
      <c r="R210" s="153">
        <v>16</v>
      </c>
      <c r="S210" s="153">
        <v>0</v>
      </c>
      <c r="T210" s="153">
        <v>0</v>
      </c>
      <c r="U210" s="154">
        <v>727</v>
      </c>
    </row>
    <row r="211" spans="2:21" x14ac:dyDescent="0.2">
      <c r="B211" s="155"/>
      <c r="C211" s="152" t="s">
        <v>103</v>
      </c>
      <c r="D211" s="153">
        <v>79</v>
      </c>
      <c r="E211" s="153">
        <v>33</v>
      </c>
      <c r="F211" s="153">
        <v>19</v>
      </c>
      <c r="G211" s="153">
        <v>309</v>
      </c>
      <c r="H211" s="153">
        <v>1</v>
      </c>
      <c r="I211" s="153">
        <v>124</v>
      </c>
      <c r="J211" s="153">
        <v>372</v>
      </c>
      <c r="K211" s="153">
        <v>141</v>
      </c>
      <c r="L211" s="153">
        <v>123</v>
      </c>
      <c r="M211" s="153">
        <v>12</v>
      </c>
      <c r="N211" s="153">
        <v>128</v>
      </c>
      <c r="O211" s="153">
        <v>50</v>
      </c>
      <c r="P211" s="153">
        <v>66</v>
      </c>
      <c r="Q211" s="153">
        <v>23</v>
      </c>
      <c r="R211" s="153">
        <v>98</v>
      </c>
      <c r="S211" s="153">
        <v>1</v>
      </c>
      <c r="T211" s="153">
        <v>0</v>
      </c>
      <c r="U211" s="154">
        <v>1579</v>
      </c>
    </row>
    <row r="212" spans="2:21" x14ac:dyDescent="0.2">
      <c r="B212" s="155"/>
      <c r="C212" s="152" t="s">
        <v>104</v>
      </c>
      <c r="D212" s="153">
        <v>4083</v>
      </c>
      <c r="E212" s="153">
        <v>119</v>
      </c>
      <c r="F212" s="153">
        <v>347</v>
      </c>
      <c r="G212" s="153">
        <v>16701</v>
      </c>
      <c r="H212" s="153">
        <v>295</v>
      </c>
      <c r="I212" s="153">
        <v>16843</v>
      </c>
      <c r="J212" s="153">
        <v>17207</v>
      </c>
      <c r="K212" s="153">
        <v>7098</v>
      </c>
      <c r="L212" s="153">
        <v>11785</v>
      </c>
      <c r="M212" s="153">
        <v>1735</v>
      </c>
      <c r="N212" s="153">
        <v>16644</v>
      </c>
      <c r="O212" s="153">
        <v>3178</v>
      </c>
      <c r="P212" s="153">
        <v>3602</v>
      </c>
      <c r="Q212" s="153">
        <v>2394</v>
      </c>
      <c r="R212" s="153">
        <v>4855</v>
      </c>
      <c r="S212" s="153">
        <v>542</v>
      </c>
      <c r="T212" s="153">
        <v>2</v>
      </c>
      <c r="U212" s="154">
        <v>107430</v>
      </c>
    </row>
    <row r="213" spans="2:21" x14ac:dyDescent="0.2">
      <c r="B213" s="156"/>
      <c r="C213" s="157" t="s">
        <v>22</v>
      </c>
      <c r="D213" s="159">
        <v>15489</v>
      </c>
      <c r="E213" s="159">
        <v>1908</v>
      </c>
      <c r="F213" s="159">
        <v>918</v>
      </c>
      <c r="G213" s="159">
        <v>27618</v>
      </c>
      <c r="H213" s="159">
        <v>494</v>
      </c>
      <c r="I213" s="159">
        <v>26501</v>
      </c>
      <c r="J213" s="159">
        <v>26016</v>
      </c>
      <c r="K213" s="159">
        <v>10599</v>
      </c>
      <c r="L213" s="159">
        <v>17640</v>
      </c>
      <c r="M213" s="159">
        <v>1925</v>
      </c>
      <c r="N213" s="159">
        <v>22312</v>
      </c>
      <c r="O213" s="159">
        <v>8851</v>
      </c>
      <c r="P213" s="159">
        <v>7001</v>
      </c>
      <c r="Q213" s="159">
        <v>4253</v>
      </c>
      <c r="R213" s="159">
        <v>7731</v>
      </c>
      <c r="S213" s="159">
        <v>767</v>
      </c>
      <c r="T213" s="159">
        <v>13</v>
      </c>
      <c r="U213" s="159">
        <v>180036</v>
      </c>
    </row>
    <row r="214" spans="2:21" ht="12.75" customHeight="1" x14ac:dyDescent="0.2">
      <c r="B214" s="231" t="s">
        <v>134</v>
      </c>
      <c r="C214" s="232"/>
      <c r="D214" s="232"/>
      <c r="E214" s="232"/>
      <c r="F214" s="232"/>
      <c r="G214" s="232"/>
      <c r="H214" s="232"/>
      <c r="I214" s="232"/>
      <c r="J214" s="232"/>
      <c r="K214" s="232"/>
      <c r="L214" s="232"/>
      <c r="M214" s="232"/>
      <c r="N214" s="232"/>
    </row>
    <row r="215" spans="2:21" x14ac:dyDescent="0.2">
      <c r="B215" s="14" t="s">
        <v>162</v>
      </c>
    </row>
  </sheetData>
  <mergeCells count="14">
    <mergeCell ref="B182:B197"/>
    <mergeCell ref="B198:B213"/>
    <mergeCell ref="B86:B101"/>
    <mergeCell ref="B102:B117"/>
    <mergeCell ref="B118:B133"/>
    <mergeCell ref="B134:B149"/>
    <mergeCell ref="B150:B165"/>
    <mergeCell ref="B166:B181"/>
    <mergeCell ref="B5:C5"/>
    <mergeCell ref="B6:B21"/>
    <mergeCell ref="B22:B37"/>
    <mergeCell ref="B38:B53"/>
    <mergeCell ref="B54:B69"/>
    <mergeCell ref="B70:B85"/>
  </mergeCells>
  <pageMargins left="0.7" right="0.7" top="0.75" bottom="0.75" header="0.3" footer="0.3"/>
  <pageSetup paperSize="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24"/>
  <sheetViews>
    <sheetView showGridLines="0" zoomScaleNormal="100" zoomScalePageLayoutView="110" workbookViewId="0"/>
  </sheetViews>
  <sheetFormatPr baseColWidth="10" defaultColWidth="10.85546875" defaultRowHeight="12.75" x14ac:dyDescent="0.2"/>
  <cols>
    <col min="1" max="1" width="2.140625" style="3" customWidth="1"/>
    <col min="2" max="2" width="44.7109375" style="3" customWidth="1"/>
    <col min="3" max="3" width="9.7109375" style="3" customWidth="1"/>
    <col min="4" max="10" width="9.7109375" style="30" customWidth="1"/>
    <col min="11" max="11" width="11.42578125" style="30" customWidth="1"/>
    <col min="12" max="12" width="9.7109375" style="30" customWidth="1"/>
    <col min="13" max="13" width="10.42578125" style="30" customWidth="1"/>
    <col min="14" max="14" width="9.7109375" style="30" customWidth="1"/>
    <col min="15" max="15" width="10.85546875" style="3"/>
    <col min="16" max="16" width="15.5703125" style="3" bestFit="1" customWidth="1"/>
    <col min="17" max="16384" width="10.85546875" style="3"/>
  </cols>
  <sheetData>
    <row r="1" spans="2:17" x14ac:dyDescent="0.2">
      <c r="B1" s="5"/>
    </row>
    <row r="2" spans="2:17" s="121" customFormat="1" ht="18" x14ac:dyDescent="0.25">
      <c r="B2" s="178" t="s">
        <v>163</v>
      </c>
      <c r="C2" s="178"/>
      <c r="D2" s="179"/>
      <c r="E2" s="179"/>
      <c r="F2" s="179"/>
      <c r="G2" s="179"/>
      <c r="H2" s="38"/>
      <c r="I2" s="38"/>
      <c r="J2" s="38"/>
      <c r="K2" s="38"/>
      <c r="L2" s="38"/>
      <c r="M2" s="38"/>
      <c r="N2" s="38"/>
      <c r="O2" s="180"/>
    </row>
    <row r="3" spans="2:17" s="121" customFormat="1" ht="15.75" x14ac:dyDescent="0.25">
      <c r="B3" s="40" t="s">
        <v>2</v>
      </c>
      <c r="C3" s="178"/>
      <c r="D3" s="179"/>
      <c r="E3" s="179"/>
      <c r="F3" s="179"/>
      <c r="G3" s="179"/>
      <c r="H3" s="38"/>
      <c r="I3" s="38"/>
      <c r="J3" s="38"/>
      <c r="K3" s="38"/>
      <c r="L3" s="38"/>
      <c r="M3" s="38"/>
      <c r="N3" s="38"/>
      <c r="O3" s="180"/>
    </row>
    <row r="4" spans="2:17" ht="15" x14ac:dyDescent="0.25">
      <c r="B4" s="234" t="s">
        <v>164</v>
      </c>
      <c r="C4" s="182"/>
      <c r="D4" s="183"/>
      <c r="E4" s="183"/>
      <c r="F4" s="183"/>
      <c r="G4" s="183"/>
      <c r="H4" s="183"/>
      <c r="I4" s="183"/>
      <c r="J4" s="183"/>
      <c r="K4" s="183"/>
      <c r="L4" s="183"/>
      <c r="M4" s="183"/>
      <c r="N4" s="183"/>
      <c r="O4" s="181"/>
    </row>
    <row r="5" spans="2:17" ht="25.5" customHeight="1" x14ac:dyDescent="0.2">
      <c r="B5" s="235" t="s">
        <v>3</v>
      </c>
      <c r="C5" s="236" t="s">
        <v>4</v>
      </c>
      <c r="D5" s="236" t="s">
        <v>5</v>
      </c>
      <c r="E5" s="236" t="s">
        <v>6</v>
      </c>
      <c r="F5" s="236" t="s">
        <v>7</v>
      </c>
      <c r="G5" s="236" t="s">
        <v>8</v>
      </c>
      <c r="H5" s="236" t="s">
        <v>9</v>
      </c>
      <c r="I5" s="236" t="s">
        <v>10</v>
      </c>
      <c r="J5" s="236" t="s">
        <v>11</v>
      </c>
      <c r="K5" s="236" t="s">
        <v>12</v>
      </c>
      <c r="L5" s="236" t="s">
        <v>13</v>
      </c>
      <c r="M5" s="236" t="s">
        <v>14</v>
      </c>
      <c r="N5" s="236" t="s">
        <v>15</v>
      </c>
      <c r="O5" s="237" t="s">
        <v>61</v>
      </c>
    </row>
    <row r="6" spans="2:17" ht="18.75" customHeight="1" x14ac:dyDescent="0.2">
      <c r="B6" s="238" t="s">
        <v>38</v>
      </c>
      <c r="C6" s="239">
        <v>3.1270227936916861E-2</v>
      </c>
      <c r="D6" s="239">
        <v>3.1288321278845475E-2</v>
      </c>
      <c r="E6" s="239">
        <v>3.6536060460879649E-2</v>
      </c>
      <c r="F6" s="239">
        <v>3.4924705401492805E-2</v>
      </c>
      <c r="G6" s="239">
        <v>3.5430296045127936E-2</v>
      </c>
      <c r="H6" s="239">
        <v>3.6723531812496629E-2</v>
      </c>
      <c r="I6" s="239">
        <v>3.3843831827118621E-2</v>
      </c>
      <c r="J6" s="239">
        <v>3.6749114451600694E-2</v>
      </c>
      <c r="K6" s="239">
        <v>3.4275494258146834E-2</v>
      </c>
      <c r="L6" s="239">
        <v>3.2476993598020705E-2</v>
      </c>
      <c r="M6" s="239">
        <v>3.5183008155740679E-2</v>
      </c>
      <c r="N6" s="239">
        <v>3.0116765210391295E-2</v>
      </c>
      <c r="O6" s="240">
        <v>3.4056678892549097E-2</v>
      </c>
      <c r="Q6" s="241"/>
    </row>
    <row r="7" spans="2:17" ht="18.75" customHeight="1" x14ac:dyDescent="0.2">
      <c r="B7" s="238" t="s">
        <v>39</v>
      </c>
      <c r="C7" s="239">
        <v>3.9217242407788476E-2</v>
      </c>
      <c r="D7" s="239">
        <v>3.8322669095800885E-2</v>
      </c>
      <c r="E7" s="239">
        <v>4.4814487404284654E-2</v>
      </c>
      <c r="F7" s="239">
        <v>4.1590858689703483E-2</v>
      </c>
      <c r="G7" s="239">
        <v>3.7082020304175949E-2</v>
      </c>
      <c r="H7" s="239">
        <v>4.1100966576322923E-2</v>
      </c>
      <c r="I7" s="239">
        <v>3.7538834172953131E-2</v>
      </c>
      <c r="J7" s="239">
        <v>3.8868727290240351E-2</v>
      </c>
      <c r="K7" s="239">
        <v>3.8203170960372346E-2</v>
      </c>
      <c r="L7" s="239">
        <v>3.8244934608060742E-2</v>
      </c>
      <c r="M7" s="239">
        <v>4.0576356030125299E-2</v>
      </c>
      <c r="N7" s="239">
        <v>3.571835367018817E-2</v>
      </c>
      <c r="O7" s="240">
        <v>3.9258356625296878E-2</v>
      </c>
      <c r="Q7" s="241"/>
    </row>
    <row r="8" spans="2:17" ht="18.75" customHeight="1" x14ac:dyDescent="0.2">
      <c r="B8" s="238" t="s">
        <v>40</v>
      </c>
      <c r="C8" s="239">
        <v>3.9751540444331122E-2</v>
      </c>
      <c r="D8" s="239">
        <v>4.1259089816735053E-2</v>
      </c>
      <c r="E8" s="239">
        <v>4.7107691677156893E-2</v>
      </c>
      <c r="F8" s="239">
        <v>4.5488843472461377E-2</v>
      </c>
      <c r="G8" s="239">
        <v>4.1348913120620355E-2</v>
      </c>
      <c r="H8" s="239">
        <v>4.4622294256532788E-2</v>
      </c>
      <c r="I8" s="239">
        <v>3.8204844791820111E-2</v>
      </c>
      <c r="J8" s="239">
        <v>4.3738227965993706E-2</v>
      </c>
      <c r="K8" s="239">
        <v>4.1072016686793278E-2</v>
      </c>
      <c r="L8" s="239">
        <v>4.2999552521072584E-2</v>
      </c>
      <c r="M8" s="239">
        <v>4.9032179275813638E-2</v>
      </c>
      <c r="N8" s="239">
        <v>5.1892558539543929E-2</v>
      </c>
      <c r="O8" s="240">
        <v>4.3904333826090339E-2</v>
      </c>
      <c r="Q8" s="241"/>
    </row>
    <row r="9" spans="2:17" ht="18.75" customHeight="1" x14ac:dyDescent="0.2">
      <c r="B9" s="242" t="s">
        <v>165</v>
      </c>
      <c r="C9" s="240">
        <v>3.5378455355716938E-2</v>
      </c>
      <c r="D9" s="240">
        <v>3.5242174369252033E-2</v>
      </c>
      <c r="E9" s="240">
        <v>4.1050714714102265E-2</v>
      </c>
      <c r="F9" s="240">
        <v>3.8791264960355044E-2</v>
      </c>
      <c r="G9" s="240">
        <v>3.6771077203564345E-2</v>
      </c>
      <c r="H9" s="240">
        <v>3.9376871481050686E-2</v>
      </c>
      <c r="I9" s="240">
        <v>3.5811834587052623E-2</v>
      </c>
      <c r="J9" s="240">
        <v>3.8392059487021249E-2</v>
      </c>
      <c r="K9" s="240">
        <v>3.6603372869756144E-2</v>
      </c>
      <c r="L9" s="240">
        <v>3.5976791870092888E-2</v>
      </c>
      <c r="M9" s="240">
        <v>3.8935228824913043E-2</v>
      </c>
      <c r="N9" s="240">
        <v>3.4814231520394937E-2</v>
      </c>
      <c r="O9" s="240">
        <v>3.725533635040066E-2</v>
      </c>
    </row>
    <row r="10" spans="2:17" ht="6" customHeight="1" x14ac:dyDescent="0.2">
      <c r="B10" s="243"/>
      <c r="C10" s="244"/>
      <c r="D10" s="244"/>
      <c r="E10" s="244"/>
      <c r="F10" s="244"/>
      <c r="G10" s="244"/>
      <c r="H10" s="244"/>
      <c r="I10" s="244"/>
      <c r="J10" s="244"/>
      <c r="K10" s="244"/>
      <c r="L10" s="244"/>
      <c r="M10" s="244"/>
      <c r="N10" s="244"/>
      <c r="O10" s="245"/>
    </row>
    <row r="11" spans="2:17" ht="25.5" customHeight="1" x14ac:dyDescent="0.25">
      <c r="B11" s="234" t="s">
        <v>166</v>
      </c>
      <c r="C11" s="246"/>
      <c r="D11" s="247"/>
      <c r="E11" s="247"/>
      <c r="F11" s="247"/>
      <c r="G11" s="247"/>
      <c r="H11" s="247"/>
      <c r="I11" s="247"/>
      <c r="J11" s="247"/>
      <c r="K11" s="247"/>
      <c r="L11" s="247"/>
      <c r="M11" s="247"/>
      <c r="N11" s="247"/>
      <c r="O11" s="248"/>
    </row>
    <row r="12" spans="2:17" ht="18.75" customHeight="1" x14ac:dyDescent="0.2">
      <c r="B12" s="238" t="s">
        <v>38</v>
      </c>
      <c r="C12" s="239">
        <v>8.5967277559214038E-3</v>
      </c>
      <c r="D12" s="239">
        <v>7.3927191198961068E-3</v>
      </c>
      <c r="E12" s="239">
        <v>1.1269206919353261E-2</v>
      </c>
      <c r="F12" s="239">
        <v>1.0055027634954661E-2</v>
      </c>
      <c r="G12" s="239">
        <v>1.1735746937254422E-2</v>
      </c>
      <c r="H12" s="239">
        <v>1.2192359016511842E-2</v>
      </c>
      <c r="I12" s="239">
        <v>1.1235950715223458E-2</v>
      </c>
      <c r="J12" s="239">
        <v>1.1861705117107917E-2</v>
      </c>
      <c r="K12" s="239">
        <v>1.0137460957057049E-2</v>
      </c>
      <c r="L12" s="239">
        <v>9.206234512456956E-3</v>
      </c>
      <c r="M12" s="239">
        <v>1.0081740983391265E-2</v>
      </c>
      <c r="N12" s="239">
        <v>9.0515398826458184E-3</v>
      </c>
      <c r="O12" s="240">
        <v>1.024203598437941E-2</v>
      </c>
      <c r="P12" s="241"/>
    </row>
    <row r="13" spans="2:17" ht="18.75" customHeight="1" x14ac:dyDescent="0.2">
      <c r="B13" s="238" t="s">
        <v>39</v>
      </c>
      <c r="C13" s="239">
        <v>9.7090634604051693E-3</v>
      </c>
      <c r="D13" s="239">
        <v>9.5907345250261754E-3</v>
      </c>
      <c r="E13" s="239">
        <v>1.2835815248835793E-2</v>
      </c>
      <c r="F13" s="239">
        <v>1.2048426214948884E-2</v>
      </c>
      <c r="G13" s="239">
        <v>1.1468213584094996E-2</v>
      </c>
      <c r="H13" s="239">
        <v>1.3525442612444998E-2</v>
      </c>
      <c r="I13" s="239">
        <v>1.0840850039756517E-2</v>
      </c>
      <c r="J13" s="239">
        <v>1.207379943834328E-2</v>
      </c>
      <c r="K13" s="239">
        <v>1.0540332007769068E-2</v>
      </c>
      <c r="L13" s="239">
        <v>1.1164442744096939E-2</v>
      </c>
      <c r="M13" s="239">
        <v>1.1400141403657048E-2</v>
      </c>
      <c r="N13" s="239">
        <v>1.0681340198066004E-2</v>
      </c>
      <c r="O13" s="240">
        <v>1.132388495759923E-2</v>
      </c>
      <c r="P13" s="241"/>
    </row>
    <row r="14" spans="2:17" ht="18.75" customHeight="1" x14ac:dyDescent="0.2">
      <c r="B14" s="238" t="s">
        <v>40</v>
      </c>
      <c r="C14" s="239">
        <v>9.072361014314816E-3</v>
      </c>
      <c r="D14" s="239">
        <v>9.6998310142830443E-3</v>
      </c>
      <c r="E14" s="239">
        <v>1.2438430752438152E-2</v>
      </c>
      <c r="F14" s="239">
        <v>1.3727145017275528E-2</v>
      </c>
      <c r="G14" s="239">
        <v>1.1759196312510271E-2</v>
      </c>
      <c r="H14" s="239">
        <v>1.3102146707059059E-2</v>
      </c>
      <c r="I14" s="239">
        <v>1.1310360831024711E-2</v>
      </c>
      <c r="J14" s="239">
        <v>1.2883130475992256E-2</v>
      </c>
      <c r="K14" s="239">
        <v>1.1687159219819226E-2</v>
      </c>
      <c r="L14" s="239">
        <v>1.2007341445655411E-2</v>
      </c>
      <c r="M14" s="239">
        <v>1.3175759404329601E-2</v>
      </c>
      <c r="N14" s="239">
        <v>1.4766685340152364E-2</v>
      </c>
      <c r="O14" s="240">
        <v>1.2145437381727443E-2</v>
      </c>
      <c r="P14" s="241"/>
    </row>
    <row r="15" spans="2:17" ht="18.75" customHeight="1" x14ac:dyDescent="0.2">
      <c r="B15" s="242" t="s">
        <v>167</v>
      </c>
      <c r="C15" s="240">
        <v>9.0893073702337183E-3</v>
      </c>
      <c r="D15" s="240">
        <v>8.5349632734523211E-3</v>
      </c>
      <c r="E15" s="240">
        <v>1.2026262249477421E-2</v>
      </c>
      <c r="F15" s="240">
        <v>1.1271155813412053E-2</v>
      </c>
      <c r="G15" s="240">
        <v>1.1632779476417285E-2</v>
      </c>
      <c r="H15" s="240">
        <v>1.2827777048940678E-2</v>
      </c>
      <c r="I15" s="240">
        <v>1.1087072708712873E-2</v>
      </c>
      <c r="J15" s="240">
        <v>1.2062984747234934E-2</v>
      </c>
      <c r="K15" s="240">
        <v>1.0472464176355271E-2</v>
      </c>
      <c r="L15" s="240">
        <v>1.0306588051661212E-2</v>
      </c>
      <c r="M15" s="240">
        <v>1.0965777179913505E-2</v>
      </c>
      <c r="N15" s="240">
        <v>1.0347734979972597E-2</v>
      </c>
      <c r="O15" s="240">
        <v>1.0890661294325782E-2</v>
      </c>
    </row>
    <row r="16" spans="2:17" ht="5.25" customHeight="1" x14ac:dyDescent="0.2">
      <c r="B16" s="243"/>
      <c r="C16" s="244"/>
      <c r="D16" s="244"/>
      <c r="E16" s="244"/>
      <c r="F16" s="244"/>
      <c r="G16" s="244"/>
      <c r="H16" s="244"/>
      <c r="I16" s="244"/>
      <c r="J16" s="244"/>
      <c r="K16" s="244"/>
      <c r="L16" s="244"/>
      <c r="M16" s="244"/>
      <c r="N16" s="244"/>
      <c r="O16" s="245"/>
    </row>
    <row r="17" spans="2:24" ht="19.5" customHeight="1" x14ac:dyDescent="0.25">
      <c r="B17" s="249" t="s">
        <v>61</v>
      </c>
      <c r="C17" s="250"/>
      <c r="D17" s="244"/>
      <c r="E17" s="244"/>
      <c r="F17" s="244"/>
      <c r="G17" s="244"/>
      <c r="H17" s="244"/>
      <c r="I17" s="244"/>
      <c r="J17" s="244"/>
      <c r="K17" s="244"/>
      <c r="L17" s="244"/>
      <c r="M17" s="244"/>
      <c r="N17" s="244"/>
      <c r="O17" s="248"/>
    </row>
    <row r="18" spans="2:24" ht="18.75" customHeight="1" x14ac:dyDescent="0.2">
      <c r="B18" s="238" t="s">
        <v>38</v>
      </c>
      <c r="C18" s="239">
        <v>3.9866955692838262E-2</v>
      </c>
      <c r="D18" s="239">
        <v>3.8681040398741581E-2</v>
      </c>
      <c r="E18" s="239">
        <v>4.7805267380232913E-2</v>
      </c>
      <c r="F18" s="239">
        <v>4.4979733036447464E-2</v>
      </c>
      <c r="G18" s="239">
        <v>4.7166042982382354E-2</v>
      </c>
      <c r="H18" s="239">
        <v>4.8915890829008477E-2</v>
      </c>
      <c r="I18" s="239">
        <v>4.507978254234208E-2</v>
      </c>
      <c r="J18" s="239">
        <v>4.8610819568708614E-2</v>
      </c>
      <c r="K18" s="239">
        <v>4.441295521520388E-2</v>
      </c>
      <c r="L18" s="239">
        <v>4.1683228110477658E-2</v>
      </c>
      <c r="M18" s="239">
        <v>4.5264749139131949E-2</v>
      </c>
      <c r="N18" s="239">
        <v>3.9168305093037113E-2</v>
      </c>
      <c r="O18" s="251">
        <v>4.4298714876928512E-2</v>
      </c>
    </row>
    <row r="19" spans="2:24" ht="18.75" customHeight="1" x14ac:dyDescent="0.2">
      <c r="B19" s="238" t="s">
        <v>39</v>
      </c>
      <c r="C19" s="239">
        <v>4.8926305868193645E-2</v>
      </c>
      <c r="D19" s="239">
        <v>4.7913403620827057E-2</v>
      </c>
      <c r="E19" s="239">
        <v>5.7650302653120454E-2</v>
      </c>
      <c r="F19" s="239">
        <v>5.3639284904652362E-2</v>
      </c>
      <c r="G19" s="239">
        <v>4.8550233888270941E-2</v>
      </c>
      <c r="H19" s="239">
        <v>5.4626409188767919E-2</v>
      </c>
      <c r="I19" s="239">
        <v>4.8379684212709641E-2</v>
      </c>
      <c r="J19" s="239">
        <v>5.0942526728583633E-2</v>
      </c>
      <c r="K19" s="239">
        <v>4.8743502968141422E-2</v>
      </c>
      <c r="L19" s="239">
        <v>4.9409377352157682E-2</v>
      </c>
      <c r="M19" s="239">
        <v>5.1976497433782347E-2</v>
      </c>
      <c r="N19" s="239">
        <v>4.6399693868254176E-2</v>
      </c>
      <c r="O19" s="251">
        <v>5.0582241582896106E-2</v>
      </c>
    </row>
    <row r="20" spans="2:24" ht="18.75" customHeight="1" x14ac:dyDescent="0.2">
      <c r="B20" s="238" t="s">
        <v>40</v>
      </c>
      <c r="C20" s="239">
        <v>4.8823901458645944E-2</v>
      </c>
      <c r="D20" s="239">
        <v>5.0958920831018099E-2</v>
      </c>
      <c r="E20" s="239">
        <v>5.954612242959504E-2</v>
      </c>
      <c r="F20" s="239">
        <v>5.9215988489736894E-2</v>
      </c>
      <c r="G20" s="239">
        <v>5.3108109433130629E-2</v>
      </c>
      <c r="H20" s="239">
        <v>5.7724440963591847E-2</v>
      </c>
      <c r="I20" s="239">
        <v>4.9515205622844817E-2</v>
      </c>
      <c r="J20" s="239">
        <v>5.6621358441985958E-2</v>
      </c>
      <c r="K20" s="239">
        <v>5.2759175906612506E-2</v>
      </c>
      <c r="L20" s="239">
        <v>5.500689396672799E-2</v>
      </c>
      <c r="M20" s="239">
        <v>6.2207938680143245E-2</v>
      </c>
      <c r="N20" s="239">
        <v>6.6659243879696295E-2</v>
      </c>
      <c r="O20" s="251">
        <v>5.6049771207817782E-2</v>
      </c>
    </row>
    <row r="21" spans="2:24" ht="18.75" customHeight="1" x14ac:dyDescent="0.2">
      <c r="B21" s="242" t="s">
        <v>131</v>
      </c>
      <c r="C21" s="240">
        <v>4.4467762725950655E-2</v>
      </c>
      <c r="D21" s="240">
        <v>4.3777137642704356E-2</v>
      </c>
      <c r="E21" s="240">
        <v>5.3076976963579693E-2</v>
      </c>
      <c r="F21" s="240">
        <v>5.0062420773767102E-2</v>
      </c>
      <c r="G21" s="240">
        <v>4.8403856679981636E-2</v>
      </c>
      <c r="H21" s="240">
        <v>5.2204648529991363E-2</v>
      </c>
      <c r="I21" s="240">
        <v>4.6898907295765492E-2</v>
      </c>
      <c r="J21" s="240">
        <v>5.0455044234256181E-2</v>
      </c>
      <c r="K21" s="240">
        <v>4.7075837046111409E-2</v>
      </c>
      <c r="L21" s="240">
        <v>4.6283379921754103E-2</v>
      </c>
      <c r="M21" s="240">
        <v>4.9901006004826554E-2</v>
      </c>
      <c r="N21" s="240">
        <v>4.5161966500367537E-2</v>
      </c>
      <c r="O21" s="251">
        <v>4.8145997644726449E-2</v>
      </c>
      <c r="P21" s="1"/>
      <c r="Q21" s="1"/>
      <c r="R21" s="1"/>
      <c r="S21" s="1"/>
      <c r="T21" s="1"/>
      <c r="U21" s="1"/>
      <c r="V21" s="1"/>
      <c r="W21" s="1"/>
      <c r="X21" s="1"/>
    </row>
    <row r="22" spans="2:24" ht="41.25" customHeight="1" x14ac:dyDescent="0.2">
      <c r="B22" s="252" t="s">
        <v>168</v>
      </c>
      <c r="C22" s="252"/>
      <c r="D22" s="252"/>
      <c r="E22" s="252"/>
      <c r="F22" s="252"/>
      <c r="G22" s="252"/>
      <c r="H22" s="252"/>
      <c r="I22" s="252"/>
      <c r="J22" s="252"/>
      <c r="K22" s="252"/>
      <c r="L22" s="252"/>
      <c r="M22" s="252"/>
      <c r="N22" s="252"/>
      <c r="O22" s="252"/>
      <c r="P22" s="253"/>
      <c r="Q22" s="253"/>
      <c r="R22" s="253"/>
      <c r="S22" s="253"/>
      <c r="T22" s="253"/>
      <c r="U22" s="253"/>
      <c r="V22" s="253"/>
      <c r="W22" s="253"/>
      <c r="X22" s="253"/>
    </row>
    <row r="23" spans="2:24" x14ac:dyDescent="0.2">
      <c r="B23" s="175" t="s">
        <v>169</v>
      </c>
      <c r="C23" s="175"/>
      <c r="D23" s="175"/>
      <c r="E23" s="175"/>
      <c r="F23" s="175"/>
      <c r="G23" s="175"/>
      <c r="H23" s="175"/>
      <c r="I23" s="175"/>
      <c r="J23" s="175"/>
      <c r="K23" s="175"/>
      <c r="L23" s="175"/>
      <c r="M23" s="175"/>
      <c r="N23" s="175"/>
      <c r="O23" s="175"/>
      <c r="P23" s="175"/>
    </row>
    <row r="24" spans="2:24" x14ac:dyDescent="0.2">
      <c r="B24" s="173" t="s">
        <v>170</v>
      </c>
      <c r="C24" s="254"/>
      <c r="D24" s="254"/>
      <c r="E24" s="254"/>
      <c r="F24" s="255"/>
      <c r="G24" s="255"/>
      <c r="H24" s="255"/>
      <c r="I24" s="255"/>
      <c r="J24" s="255"/>
      <c r="K24" s="255"/>
      <c r="L24" s="255"/>
      <c r="M24" s="2"/>
      <c r="N24" s="32"/>
      <c r="O24" s="5"/>
      <c r="P24" s="1"/>
    </row>
  </sheetData>
  <mergeCells count="2">
    <mergeCell ref="B22:O22"/>
    <mergeCell ref="B23:P23"/>
  </mergeCells>
  <printOptions horizontalCentered="1"/>
  <pageMargins left="0.15748031496062992" right="0.15748031496062992" top="0.51181102362204722" bottom="0.98425196850393704" header="0" footer="0"/>
  <pageSetup scale="8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baseColWidth="10" defaultRowHeight="12.75" x14ac:dyDescent="0.2"/>
  <cols>
    <col min="1" max="1" width="3.28515625" customWidth="1"/>
    <col min="2" max="2" width="30.5703125" bestFit="1" customWidth="1"/>
  </cols>
  <sheetData>
    <row r="1" spans="1:15" ht="36.75" customHeight="1" x14ac:dyDescent="0.25">
      <c r="A1" s="34"/>
      <c r="B1" s="192" t="s">
        <v>171</v>
      </c>
      <c r="C1" s="192"/>
      <c r="D1" s="192"/>
      <c r="E1" s="192"/>
      <c r="F1" s="192"/>
      <c r="G1" s="192"/>
      <c r="H1" s="192"/>
      <c r="I1" s="192"/>
      <c r="J1" s="192"/>
      <c r="K1" s="192"/>
      <c r="L1" s="192"/>
      <c r="M1" s="192"/>
      <c r="N1" s="192"/>
      <c r="O1" s="192"/>
    </row>
    <row r="2" spans="1:15" ht="15.75" x14ac:dyDescent="0.25">
      <c r="A2" s="34"/>
      <c r="B2" s="40" t="s">
        <v>2</v>
      </c>
      <c r="C2" s="256"/>
      <c r="D2" s="56"/>
      <c r="E2" s="56"/>
      <c r="F2" s="56"/>
      <c r="G2" s="56"/>
      <c r="H2" s="56"/>
      <c r="I2" s="56"/>
      <c r="J2" s="56"/>
      <c r="K2" s="56"/>
      <c r="L2" s="56"/>
      <c r="M2" s="56"/>
      <c r="N2" s="56"/>
      <c r="O2" s="256"/>
    </row>
    <row r="3" spans="1:15" x14ac:dyDescent="0.2">
      <c r="A3" s="3"/>
      <c r="B3" s="181"/>
      <c r="C3" s="181"/>
      <c r="D3" s="183"/>
      <c r="E3" s="183"/>
      <c r="F3" s="183"/>
      <c r="G3" s="183"/>
      <c r="H3" s="183"/>
      <c r="I3" s="183"/>
      <c r="J3" s="183"/>
      <c r="K3" s="183"/>
      <c r="L3" s="183"/>
      <c r="M3" s="183"/>
      <c r="N3" s="183"/>
      <c r="O3" s="181"/>
    </row>
    <row r="4" spans="1:15" x14ac:dyDescent="0.2">
      <c r="A4" s="3"/>
      <c r="B4" s="184" t="s">
        <v>3</v>
      </c>
      <c r="C4" s="7" t="s">
        <v>4</v>
      </c>
      <c r="D4" s="7" t="s">
        <v>5</v>
      </c>
      <c r="E4" s="7" t="s">
        <v>6</v>
      </c>
      <c r="F4" s="7" t="s">
        <v>7</v>
      </c>
      <c r="G4" s="7" t="s">
        <v>8</v>
      </c>
      <c r="H4" s="7" t="s">
        <v>9</v>
      </c>
      <c r="I4" s="7" t="s">
        <v>10</v>
      </c>
      <c r="J4" s="7" t="s">
        <v>11</v>
      </c>
      <c r="K4" s="7" t="s">
        <v>12</v>
      </c>
      <c r="L4" s="7" t="s">
        <v>13</v>
      </c>
      <c r="M4" s="7" t="s">
        <v>14</v>
      </c>
      <c r="N4" s="7" t="s">
        <v>15</v>
      </c>
      <c r="O4" s="150" t="s">
        <v>61</v>
      </c>
    </row>
    <row r="5" spans="1:15" x14ac:dyDescent="0.2">
      <c r="A5" s="3"/>
      <c r="B5" s="44" t="s">
        <v>38</v>
      </c>
      <c r="C5" s="10">
        <v>124332</v>
      </c>
      <c r="D5" s="11">
        <v>113099</v>
      </c>
      <c r="E5" s="11">
        <v>131556</v>
      </c>
      <c r="F5" s="12">
        <v>129077</v>
      </c>
      <c r="G5" s="45">
        <v>134896</v>
      </c>
      <c r="H5" s="12">
        <v>146678</v>
      </c>
      <c r="I5" s="12">
        <v>150458</v>
      </c>
      <c r="J5" s="12">
        <v>153887</v>
      </c>
      <c r="K5" s="12">
        <v>147535</v>
      </c>
      <c r="L5" s="12">
        <v>154683</v>
      </c>
      <c r="M5" s="185">
        <v>144168</v>
      </c>
      <c r="N5" s="11">
        <v>145243</v>
      </c>
      <c r="O5" s="13">
        <v>1675612</v>
      </c>
    </row>
    <row r="6" spans="1:15" x14ac:dyDescent="0.2">
      <c r="A6" s="3"/>
      <c r="B6" s="44" t="s">
        <v>39</v>
      </c>
      <c r="C6" s="10">
        <v>114976</v>
      </c>
      <c r="D6" s="11">
        <v>105831</v>
      </c>
      <c r="E6" s="11">
        <v>121248</v>
      </c>
      <c r="F6" s="12">
        <v>117386</v>
      </c>
      <c r="G6" s="11">
        <v>118776</v>
      </c>
      <c r="H6" s="11">
        <v>116906</v>
      </c>
      <c r="I6" s="11">
        <v>114220</v>
      </c>
      <c r="J6" s="11">
        <v>114699</v>
      </c>
      <c r="K6" s="186">
        <v>109970</v>
      </c>
      <c r="L6" s="11">
        <v>115829</v>
      </c>
      <c r="M6" s="11">
        <v>115873</v>
      </c>
      <c r="N6" s="11">
        <v>118447</v>
      </c>
      <c r="O6" s="13">
        <v>1384161</v>
      </c>
    </row>
    <row r="7" spans="1:15" x14ac:dyDescent="0.2">
      <c r="A7" s="3"/>
      <c r="B7" s="44" t="s">
        <v>40</v>
      </c>
      <c r="C7" s="10">
        <v>32071</v>
      </c>
      <c r="D7" s="11">
        <v>27856</v>
      </c>
      <c r="E7" s="11">
        <v>32599</v>
      </c>
      <c r="F7" s="11">
        <v>32059</v>
      </c>
      <c r="G7" s="11">
        <v>32260</v>
      </c>
      <c r="H7" s="11">
        <v>31454</v>
      </c>
      <c r="I7" s="11">
        <v>27280</v>
      </c>
      <c r="J7" s="11">
        <v>29721</v>
      </c>
      <c r="K7" s="186">
        <v>29077</v>
      </c>
      <c r="L7" s="11">
        <v>30106</v>
      </c>
      <c r="M7" s="11">
        <v>30406</v>
      </c>
      <c r="N7" s="11">
        <v>31159</v>
      </c>
      <c r="O7" s="13">
        <v>366048</v>
      </c>
    </row>
    <row r="8" spans="1:15" x14ac:dyDescent="0.2">
      <c r="A8" s="3"/>
      <c r="B8" s="187" t="s">
        <v>164</v>
      </c>
      <c r="C8" s="13">
        <v>271379</v>
      </c>
      <c r="D8" s="13">
        <v>246786</v>
      </c>
      <c r="E8" s="13">
        <v>285403</v>
      </c>
      <c r="F8" s="13">
        <v>278522</v>
      </c>
      <c r="G8" s="13">
        <v>285932</v>
      </c>
      <c r="H8" s="13">
        <v>295038</v>
      </c>
      <c r="I8" s="13">
        <v>291958</v>
      </c>
      <c r="J8" s="13">
        <v>298307</v>
      </c>
      <c r="K8" s="13">
        <v>286582</v>
      </c>
      <c r="L8" s="13">
        <v>300618</v>
      </c>
      <c r="M8" s="13">
        <v>290447</v>
      </c>
      <c r="N8" s="13">
        <v>294849</v>
      </c>
      <c r="O8" s="13">
        <v>3425821</v>
      </c>
    </row>
    <row r="9" spans="1:15" x14ac:dyDescent="0.2">
      <c r="A9" s="3"/>
      <c r="B9" s="3"/>
      <c r="C9" s="3"/>
      <c r="D9" s="30"/>
      <c r="E9" s="30"/>
      <c r="F9" s="30"/>
      <c r="G9" s="30"/>
      <c r="H9" s="30"/>
      <c r="I9" s="30"/>
      <c r="J9" s="30"/>
      <c r="K9" s="30"/>
      <c r="L9" s="30"/>
      <c r="M9" s="30"/>
      <c r="N9" s="30"/>
      <c r="O9" s="188"/>
    </row>
    <row r="10" spans="1:15" x14ac:dyDescent="0.2">
      <c r="A10" s="3"/>
      <c r="B10" s="44" t="s">
        <v>38</v>
      </c>
      <c r="C10" s="10">
        <v>49085</v>
      </c>
      <c r="D10" s="11">
        <v>42821</v>
      </c>
      <c r="E10" s="11">
        <v>52219</v>
      </c>
      <c r="F10" s="12">
        <v>51357</v>
      </c>
      <c r="G10" s="45">
        <v>56863</v>
      </c>
      <c r="H10" s="12">
        <v>63842</v>
      </c>
      <c r="I10" s="12">
        <v>68922</v>
      </c>
      <c r="J10" s="12">
        <v>70330</v>
      </c>
      <c r="K10" s="12">
        <v>64496</v>
      </c>
      <c r="L10" s="12">
        <v>65597</v>
      </c>
      <c r="M10" s="11">
        <v>57772</v>
      </c>
      <c r="N10" s="11">
        <v>62080</v>
      </c>
      <c r="O10" s="13">
        <v>705384</v>
      </c>
    </row>
    <row r="11" spans="1:15" x14ac:dyDescent="0.2">
      <c r="A11" s="3"/>
      <c r="B11" s="44" t="s">
        <v>39</v>
      </c>
      <c r="C11" s="10">
        <v>39985</v>
      </c>
      <c r="D11" s="11">
        <v>37435</v>
      </c>
      <c r="E11" s="11">
        <v>43223</v>
      </c>
      <c r="F11" s="12">
        <v>43295</v>
      </c>
      <c r="G11" s="11">
        <v>44746</v>
      </c>
      <c r="H11" s="11">
        <v>45499</v>
      </c>
      <c r="I11" s="11">
        <v>45270</v>
      </c>
      <c r="J11" s="11">
        <v>45763</v>
      </c>
      <c r="K11" s="11">
        <v>42343</v>
      </c>
      <c r="L11" s="11">
        <v>42988</v>
      </c>
      <c r="M11" s="11">
        <v>41005</v>
      </c>
      <c r="N11" s="11">
        <v>42797</v>
      </c>
      <c r="O11" s="13">
        <v>514349</v>
      </c>
    </row>
    <row r="12" spans="1:15" x14ac:dyDescent="0.2">
      <c r="A12" s="3"/>
      <c r="B12" s="44" t="s">
        <v>40</v>
      </c>
      <c r="C12" s="10">
        <v>8354</v>
      </c>
      <c r="D12" s="11">
        <v>7317</v>
      </c>
      <c r="E12" s="11">
        <v>9502</v>
      </c>
      <c r="F12" s="11">
        <v>10392</v>
      </c>
      <c r="G12" s="11">
        <v>10345</v>
      </c>
      <c r="H12" s="11">
        <v>9908</v>
      </c>
      <c r="I12" s="11">
        <v>8864</v>
      </c>
      <c r="J12" s="11">
        <v>9950</v>
      </c>
      <c r="K12" s="11">
        <v>9254</v>
      </c>
      <c r="L12" s="11">
        <v>9872</v>
      </c>
      <c r="M12" s="11">
        <v>9210</v>
      </c>
      <c r="N12" s="11">
        <v>9637</v>
      </c>
      <c r="O12" s="13">
        <v>112605</v>
      </c>
    </row>
    <row r="13" spans="1:15" x14ac:dyDescent="0.2">
      <c r="A13" s="3"/>
      <c r="B13" s="187" t="s">
        <v>166</v>
      </c>
      <c r="C13" s="13">
        <v>97424</v>
      </c>
      <c r="D13" s="13">
        <v>87573</v>
      </c>
      <c r="E13" s="13">
        <v>104944</v>
      </c>
      <c r="F13" s="13">
        <v>105044</v>
      </c>
      <c r="G13" s="13">
        <v>111954</v>
      </c>
      <c r="H13" s="13">
        <v>119249</v>
      </c>
      <c r="I13" s="13">
        <v>123056</v>
      </c>
      <c r="J13" s="13">
        <v>126043</v>
      </c>
      <c r="K13" s="13">
        <v>116093</v>
      </c>
      <c r="L13" s="13">
        <v>118457</v>
      </c>
      <c r="M13" s="13">
        <v>107987</v>
      </c>
      <c r="N13" s="13">
        <v>114514</v>
      </c>
      <c r="O13" s="13">
        <v>1332338</v>
      </c>
    </row>
    <row r="14" spans="1:15" x14ac:dyDescent="0.2">
      <c r="A14" s="3"/>
      <c r="B14" s="189"/>
      <c r="C14" s="15"/>
      <c r="D14" s="16"/>
      <c r="E14" s="16"/>
      <c r="F14" s="16"/>
      <c r="G14" s="16"/>
      <c r="H14" s="16"/>
      <c r="I14" s="16"/>
      <c r="J14" s="16"/>
      <c r="K14" s="16"/>
      <c r="L14" s="16"/>
      <c r="M14" s="16"/>
      <c r="N14" s="16"/>
      <c r="O14" s="188"/>
    </row>
    <row r="15" spans="1:15" x14ac:dyDescent="0.2">
      <c r="A15" s="3"/>
      <c r="B15" s="44" t="s">
        <v>38</v>
      </c>
      <c r="C15" s="13">
        <v>173417</v>
      </c>
      <c r="D15" s="13">
        <v>155920</v>
      </c>
      <c r="E15" s="13">
        <v>183775</v>
      </c>
      <c r="F15" s="13">
        <v>180434</v>
      </c>
      <c r="G15" s="13">
        <v>191759</v>
      </c>
      <c r="H15" s="13">
        <v>210520</v>
      </c>
      <c r="I15" s="13">
        <v>219380</v>
      </c>
      <c r="J15" s="13">
        <v>224217</v>
      </c>
      <c r="K15" s="13">
        <v>212031</v>
      </c>
      <c r="L15" s="13">
        <v>220280</v>
      </c>
      <c r="M15" s="13">
        <v>201940</v>
      </c>
      <c r="N15" s="13">
        <v>207323</v>
      </c>
      <c r="O15" s="13">
        <v>2380996</v>
      </c>
    </row>
    <row r="16" spans="1:15" x14ac:dyDescent="0.2">
      <c r="A16" s="3"/>
      <c r="B16" s="44" t="s">
        <v>39</v>
      </c>
      <c r="C16" s="13">
        <v>154961</v>
      </c>
      <c r="D16" s="13">
        <v>143266</v>
      </c>
      <c r="E16" s="13">
        <v>164471</v>
      </c>
      <c r="F16" s="13">
        <v>160681</v>
      </c>
      <c r="G16" s="13">
        <v>163522</v>
      </c>
      <c r="H16" s="13">
        <v>162405</v>
      </c>
      <c r="I16" s="13">
        <v>159490</v>
      </c>
      <c r="J16" s="13">
        <v>160462</v>
      </c>
      <c r="K16" s="13">
        <v>152313</v>
      </c>
      <c r="L16" s="13">
        <v>158817</v>
      </c>
      <c r="M16" s="13">
        <v>156878</v>
      </c>
      <c r="N16" s="13">
        <v>161244</v>
      </c>
      <c r="O16" s="13">
        <v>1898510</v>
      </c>
    </row>
    <row r="17" spans="1:15" x14ac:dyDescent="0.2">
      <c r="A17" s="3"/>
      <c r="B17" s="44" t="s">
        <v>40</v>
      </c>
      <c r="C17" s="13">
        <v>40425</v>
      </c>
      <c r="D17" s="13">
        <v>35173</v>
      </c>
      <c r="E17" s="13">
        <v>42101</v>
      </c>
      <c r="F17" s="13">
        <v>42451</v>
      </c>
      <c r="G17" s="13">
        <v>42605</v>
      </c>
      <c r="H17" s="13">
        <v>41362</v>
      </c>
      <c r="I17" s="13">
        <v>36144</v>
      </c>
      <c r="J17" s="13">
        <v>39671</v>
      </c>
      <c r="K17" s="13">
        <v>38331</v>
      </c>
      <c r="L17" s="13">
        <v>39978</v>
      </c>
      <c r="M17" s="13">
        <v>39616</v>
      </c>
      <c r="N17" s="13">
        <v>40796</v>
      </c>
      <c r="O17" s="13">
        <v>478653</v>
      </c>
    </row>
    <row r="18" spans="1:15" x14ac:dyDescent="0.2">
      <c r="A18" s="3"/>
      <c r="B18" s="187" t="s">
        <v>172</v>
      </c>
      <c r="C18" s="13">
        <v>368803</v>
      </c>
      <c r="D18" s="13">
        <v>334359</v>
      </c>
      <c r="E18" s="13">
        <v>390347</v>
      </c>
      <c r="F18" s="13">
        <v>383566</v>
      </c>
      <c r="G18" s="13">
        <v>397886</v>
      </c>
      <c r="H18" s="13">
        <v>414287</v>
      </c>
      <c r="I18" s="13">
        <v>415014</v>
      </c>
      <c r="J18" s="13">
        <v>424350</v>
      </c>
      <c r="K18" s="13">
        <v>402675</v>
      </c>
      <c r="L18" s="13">
        <v>419075</v>
      </c>
      <c r="M18" s="13">
        <v>398434</v>
      </c>
      <c r="N18" s="13">
        <v>409363</v>
      </c>
      <c r="O18" s="13">
        <v>4758159</v>
      </c>
    </row>
    <row r="19" spans="1:15" x14ac:dyDescent="0.2">
      <c r="A19" s="3"/>
      <c r="B19" s="3"/>
      <c r="C19" s="3"/>
      <c r="D19" s="30"/>
      <c r="E19" s="30"/>
      <c r="F19" s="30"/>
      <c r="G19" s="30"/>
      <c r="H19" s="30"/>
      <c r="I19" s="30"/>
      <c r="J19" s="30"/>
      <c r="K19" s="30"/>
      <c r="L19" s="30"/>
      <c r="M19" s="30"/>
      <c r="N19" s="30"/>
      <c r="O19" s="188"/>
    </row>
    <row r="20" spans="1:15" x14ac:dyDescent="0.2">
      <c r="A20" s="3"/>
      <c r="B20" s="44" t="s">
        <v>38</v>
      </c>
      <c r="C20" s="10">
        <v>10178</v>
      </c>
      <c r="D20" s="11">
        <v>8591</v>
      </c>
      <c r="E20" s="11">
        <v>9604</v>
      </c>
      <c r="F20" s="12">
        <v>9542</v>
      </c>
      <c r="G20" s="45">
        <v>11783</v>
      </c>
      <c r="H20" s="12">
        <v>15516</v>
      </c>
      <c r="I20" s="12">
        <v>15957</v>
      </c>
      <c r="J20" s="12">
        <v>16726</v>
      </c>
      <c r="K20" s="12">
        <v>17480</v>
      </c>
      <c r="L20" s="12">
        <v>18794</v>
      </c>
      <c r="M20" s="11">
        <v>19736</v>
      </c>
      <c r="N20" s="11">
        <v>18339</v>
      </c>
      <c r="O20" s="13">
        <v>172246</v>
      </c>
    </row>
    <row r="21" spans="1:15" x14ac:dyDescent="0.2">
      <c r="A21" s="3"/>
      <c r="B21" s="44" t="s">
        <v>39</v>
      </c>
      <c r="C21" s="10">
        <v>6647</v>
      </c>
      <c r="D21" s="11">
        <v>6401</v>
      </c>
      <c r="E21" s="11">
        <v>7051</v>
      </c>
      <c r="F21" s="12">
        <v>6806</v>
      </c>
      <c r="G21" s="11">
        <v>7331</v>
      </c>
      <c r="H21" s="11">
        <v>7792</v>
      </c>
      <c r="I21" s="11">
        <v>8629</v>
      </c>
      <c r="J21" s="11">
        <v>9216</v>
      </c>
      <c r="K21" s="11">
        <v>8923</v>
      </c>
      <c r="L21" s="11">
        <v>8416</v>
      </c>
      <c r="M21" s="11">
        <v>8673</v>
      </c>
      <c r="N21" s="11">
        <v>8570</v>
      </c>
      <c r="O21" s="13">
        <v>94455</v>
      </c>
    </row>
    <row r="22" spans="1:15" x14ac:dyDescent="0.2">
      <c r="A22" s="3"/>
      <c r="B22" s="44" t="s">
        <v>40</v>
      </c>
      <c r="C22" s="10">
        <v>1548</v>
      </c>
      <c r="D22" s="11">
        <v>1123</v>
      </c>
      <c r="E22" s="11">
        <v>1158</v>
      </c>
      <c r="F22" s="11">
        <v>950</v>
      </c>
      <c r="G22" s="11">
        <v>1013</v>
      </c>
      <c r="H22" s="11">
        <v>1218</v>
      </c>
      <c r="I22" s="11">
        <v>1201</v>
      </c>
      <c r="J22" s="11">
        <v>1190</v>
      </c>
      <c r="K22" s="11">
        <v>1154</v>
      </c>
      <c r="L22" s="11">
        <v>1735</v>
      </c>
      <c r="M22" s="11">
        <v>1530</v>
      </c>
      <c r="N22" s="11">
        <v>1576</v>
      </c>
      <c r="O22" s="13">
        <v>15396</v>
      </c>
    </row>
    <row r="23" spans="1:15" x14ac:dyDescent="0.2">
      <c r="A23" s="3"/>
      <c r="B23" s="187" t="s">
        <v>173</v>
      </c>
      <c r="C23" s="13">
        <v>18373</v>
      </c>
      <c r="D23" s="13">
        <v>16115</v>
      </c>
      <c r="E23" s="13">
        <v>17813</v>
      </c>
      <c r="F23" s="13">
        <v>17298</v>
      </c>
      <c r="G23" s="13">
        <v>20127</v>
      </c>
      <c r="H23" s="13">
        <v>24526</v>
      </c>
      <c r="I23" s="13">
        <v>25787</v>
      </c>
      <c r="J23" s="13">
        <v>27132</v>
      </c>
      <c r="K23" s="13">
        <v>27557</v>
      </c>
      <c r="L23" s="13">
        <v>28945</v>
      </c>
      <c r="M23" s="13">
        <v>29939</v>
      </c>
      <c r="N23" s="13">
        <v>28485</v>
      </c>
      <c r="O23" s="13">
        <v>282097</v>
      </c>
    </row>
    <row r="24" spans="1:15" x14ac:dyDescent="0.2">
      <c r="A24" s="3"/>
      <c r="B24" s="3"/>
      <c r="C24" s="3"/>
      <c r="D24" s="30"/>
      <c r="E24" s="30"/>
      <c r="F24" s="30"/>
      <c r="G24" s="30"/>
      <c r="H24" s="30"/>
      <c r="I24" s="30"/>
      <c r="J24" s="30"/>
      <c r="K24" s="30"/>
      <c r="L24" s="30"/>
      <c r="M24" s="30"/>
      <c r="N24" s="30"/>
      <c r="O24" s="3"/>
    </row>
  </sheetData>
  <mergeCells count="1">
    <mergeCell ref="B1:O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0"/>
  <sheetViews>
    <sheetView showGridLines="0" topLeftCell="A24" zoomScale="90" zoomScaleNormal="90" zoomScalePageLayoutView="90" workbookViewId="0"/>
  </sheetViews>
  <sheetFormatPr baseColWidth="10" defaultColWidth="10.85546875" defaultRowHeight="15" x14ac:dyDescent="0.25"/>
  <cols>
    <col min="1" max="1" width="2.7109375" style="3" customWidth="1"/>
    <col min="2" max="2" width="34.5703125" style="3" customWidth="1"/>
    <col min="3" max="16" width="10.85546875" style="259"/>
    <col min="17" max="16384" width="10.85546875" style="3"/>
  </cols>
  <sheetData>
    <row r="1" spans="2:16" s="121" customFormat="1" ht="15.75" customHeight="1" x14ac:dyDescent="0.25">
      <c r="B1" s="192" t="s">
        <v>174</v>
      </c>
      <c r="C1" s="192"/>
      <c r="D1" s="192"/>
      <c r="E1" s="192"/>
      <c r="F1" s="192"/>
      <c r="G1" s="192"/>
      <c r="H1" s="192"/>
      <c r="I1" s="192"/>
      <c r="J1" s="192"/>
      <c r="K1" s="192"/>
      <c r="L1" s="192"/>
      <c r="M1" s="192"/>
      <c r="N1" s="192"/>
      <c r="O1" s="192"/>
      <c r="P1" s="192"/>
    </row>
    <row r="2" spans="2:16" s="121" customFormat="1" ht="15.75" x14ac:dyDescent="0.25">
      <c r="B2" s="257" t="s">
        <v>2</v>
      </c>
      <c r="C2" s="257"/>
      <c r="D2" s="257"/>
      <c r="E2" s="257"/>
      <c r="F2" s="257"/>
      <c r="G2" s="257"/>
      <c r="H2" s="257"/>
      <c r="I2" s="257"/>
      <c r="J2" s="257"/>
      <c r="K2" s="257"/>
      <c r="L2" s="257"/>
      <c r="M2" s="257"/>
      <c r="N2" s="257"/>
      <c r="O2" s="257"/>
    </row>
    <row r="3" spans="2:16" x14ac:dyDescent="0.25">
      <c r="B3" s="258"/>
      <c r="C3" s="258"/>
      <c r="D3" s="258"/>
      <c r="E3" s="258"/>
      <c r="F3" s="258"/>
      <c r="G3" s="258"/>
      <c r="H3" s="258"/>
      <c r="I3" s="258"/>
      <c r="J3" s="258"/>
      <c r="K3" s="258"/>
      <c r="L3" s="258"/>
      <c r="M3" s="258"/>
      <c r="N3" s="258"/>
      <c r="O3" s="258"/>
    </row>
    <row r="4" spans="2:16" ht="34.5" customHeight="1" x14ac:dyDescent="0.2">
      <c r="B4" s="195" t="s">
        <v>175</v>
      </c>
      <c r="C4" s="195"/>
      <c r="D4" s="195"/>
      <c r="E4" s="195"/>
      <c r="F4" s="195"/>
      <c r="G4" s="195"/>
      <c r="H4" s="195"/>
      <c r="I4" s="195"/>
      <c r="J4" s="195"/>
      <c r="K4" s="195"/>
      <c r="L4" s="195"/>
      <c r="M4" s="195"/>
      <c r="N4" s="195"/>
      <c r="O4" s="195"/>
      <c r="P4" s="195"/>
    </row>
    <row r="5" spans="2:16" x14ac:dyDescent="0.25">
      <c r="B5" s="260" t="s">
        <v>3</v>
      </c>
      <c r="C5" s="197" t="s">
        <v>143</v>
      </c>
      <c r="D5" s="197" t="s">
        <v>4</v>
      </c>
      <c r="E5" s="197" t="s">
        <v>5</v>
      </c>
      <c r="F5" s="197" t="s">
        <v>6</v>
      </c>
      <c r="G5" s="197" t="s">
        <v>7</v>
      </c>
      <c r="H5" s="197" t="s">
        <v>8</v>
      </c>
      <c r="I5" s="197" t="s">
        <v>9</v>
      </c>
      <c r="J5" s="197" t="s">
        <v>10</v>
      </c>
      <c r="K5" s="197" t="s">
        <v>11</v>
      </c>
      <c r="L5" s="197" t="s">
        <v>12</v>
      </c>
      <c r="M5" s="197" t="s">
        <v>13</v>
      </c>
      <c r="N5" s="197" t="s">
        <v>14</v>
      </c>
      <c r="O5" s="197" t="s">
        <v>15</v>
      </c>
      <c r="P5" s="197" t="s">
        <v>61</v>
      </c>
    </row>
    <row r="6" spans="2:16" ht="35.25" customHeight="1" x14ac:dyDescent="0.2">
      <c r="B6" s="198" t="s">
        <v>165</v>
      </c>
      <c r="C6" s="199"/>
      <c r="D6" s="199"/>
      <c r="E6" s="199"/>
      <c r="F6" s="199"/>
      <c r="G6" s="199"/>
      <c r="H6" s="199"/>
      <c r="I6" s="199"/>
      <c r="J6" s="199"/>
      <c r="K6" s="199"/>
      <c r="L6" s="199"/>
      <c r="M6" s="199"/>
      <c r="N6" s="199"/>
      <c r="O6" s="199"/>
      <c r="P6" s="199"/>
    </row>
    <row r="7" spans="2:16" x14ac:dyDescent="0.2">
      <c r="B7" s="261"/>
      <c r="C7" s="201" t="s">
        <v>50</v>
      </c>
      <c r="D7" s="262">
        <v>88597</v>
      </c>
      <c r="E7" s="263">
        <v>82706</v>
      </c>
      <c r="F7" s="263">
        <v>94318</v>
      </c>
      <c r="G7" s="263">
        <v>92134</v>
      </c>
      <c r="H7" s="263">
        <v>95415</v>
      </c>
      <c r="I7" s="264">
        <v>104016</v>
      </c>
      <c r="J7" s="264">
        <v>108724</v>
      </c>
      <c r="K7" s="264">
        <v>110985</v>
      </c>
      <c r="L7" s="264">
        <v>106033</v>
      </c>
      <c r="M7" s="264">
        <v>112017</v>
      </c>
      <c r="N7" s="264">
        <v>104097</v>
      </c>
      <c r="O7" s="264">
        <v>104647</v>
      </c>
      <c r="P7" s="265">
        <v>1203689</v>
      </c>
    </row>
    <row r="8" spans="2:16" ht="15" customHeight="1" x14ac:dyDescent="0.2">
      <c r="B8" s="266" t="s">
        <v>38</v>
      </c>
      <c r="C8" s="207" t="s">
        <v>51</v>
      </c>
      <c r="D8" s="267">
        <v>35735</v>
      </c>
      <c r="E8" s="268">
        <v>30393</v>
      </c>
      <c r="F8" s="268">
        <v>37238</v>
      </c>
      <c r="G8" s="268">
        <v>36943</v>
      </c>
      <c r="H8" s="268">
        <v>39481</v>
      </c>
      <c r="I8" s="269">
        <v>42662</v>
      </c>
      <c r="J8" s="269">
        <v>41734</v>
      </c>
      <c r="K8" s="269">
        <v>42902</v>
      </c>
      <c r="L8" s="269">
        <v>41502</v>
      </c>
      <c r="M8" s="269">
        <v>42666</v>
      </c>
      <c r="N8" s="269">
        <v>40071</v>
      </c>
      <c r="O8" s="269">
        <v>40596</v>
      </c>
      <c r="P8" s="270">
        <v>471923</v>
      </c>
    </row>
    <row r="9" spans="2:16" ht="15" customHeight="1" x14ac:dyDescent="0.2">
      <c r="B9" s="271"/>
      <c r="C9" s="213" t="s">
        <v>22</v>
      </c>
      <c r="D9" s="272">
        <v>124332</v>
      </c>
      <c r="E9" s="272">
        <v>113099</v>
      </c>
      <c r="F9" s="272">
        <v>131556</v>
      </c>
      <c r="G9" s="272">
        <v>129077</v>
      </c>
      <c r="H9" s="272">
        <v>134896</v>
      </c>
      <c r="I9" s="272">
        <v>146678</v>
      </c>
      <c r="J9" s="272">
        <v>150458</v>
      </c>
      <c r="K9" s="272">
        <v>153887</v>
      </c>
      <c r="L9" s="272">
        <v>147535</v>
      </c>
      <c r="M9" s="272">
        <v>154683</v>
      </c>
      <c r="N9" s="272">
        <v>144168</v>
      </c>
      <c r="O9" s="272">
        <v>145243</v>
      </c>
      <c r="P9" s="273">
        <v>1675612</v>
      </c>
    </row>
    <row r="10" spans="2:16" ht="15" customHeight="1" x14ac:dyDescent="0.2">
      <c r="B10" s="274"/>
      <c r="C10" s="201" t="s">
        <v>50</v>
      </c>
      <c r="D10" s="267">
        <v>91719</v>
      </c>
      <c r="E10" s="267">
        <v>84742</v>
      </c>
      <c r="F10" s="267">
        <v>96560</v>
      </c>
      <c r="G10" s="267">
        <v>93744</v>
      </c>
      <c r="H10" s="267">
        <v>94846</v>
      </c>
      <c r="I10" s="267">
        <v>93460</v>
      </c>
      <c r="J10" s="267">
        <v>92850</v>
      </c>
      <c r="K10" s="267">
        <v>91958</v>
      </c>
      <c r="L10" s="267">
        <v>88200</v>
      </c>
      <c r="M10" s="267">
        <v>92589</v>
      </c>
      <c r="N10" s="267">
        <v>92111</v>
      </c>
      <c r="O10" s="267">
        <v>94038</v>
      </c>
      <c r="P10" s="270">
        <v>1106817</v>
      </c>
    </row>
    <row r="11" spans="2:16" ht="15" customHeight="1" x14ac:dyDescent="0.2">
      <c r="B11" s="274" t="s">
        <v>39</v>
      </c>
      <c r="C11" s="207" t="s">
        <v>51</v>
      </c>
      <c r="D11" s="267">
        <v>23257</v>
      </c>
      <c r="E11" s="267">
        <v>21089</v>
      </c>
      <c r="F11" s="267">
        <v>24688</v>
      </c>
      <c r="G11" s="267">
        <v>23642</v>
      </c>
      <c r="H11" s="267">
        <v>23930</v>
      </c>
      <c r="I11" s="267">
        <v>23446</v>
      </c>
      <c r="J11" s="267">
        <v>21370</v>
      </c>
      <c r="K11" s="267">
        <v>22741</v>
      </c>
      <c r="L11" s="267">
        <v>21770</v>
      </c>
      <c r="M11" s="267">
        <v>23240</v>
      </c>
      <c r="N11" s="267">
        <v>23762</v>
      </c>
      <c r="O11" s="267">
        <v>24409</v>
      </c>
      <c r="P11" s="270">
        <v>277344</v>
      </c>
    </row>
    <row r="12" spans="2:16" ht="15" customHeight="1" x14ac:dyDescent="0.2">
      <c r="B12" s="216"/>
      <c r="C12" s="217" t="s">
        <v>22</v>
      </c>
      <c r="D12" s="272">
        <v>114976</v>
      </c>
      <c r="E12" s="272">
        <v>105831</v>
      </c>
      <c r="F12" s="272">
        <v>121248</v>
      </c>
      <c r="G12" s="272">
        <v>117386</v>
      </c>
      <c r="H12" s="272">
        <v>118776</v>
      </c>
      <c r="I12" s="272">
        <v>116906</v>
      </c>
      <c r="J12" s="272">
        <v>114220</v>
      </c>
      <c r="K12" s="272">
        <v>114699</v>
      </c>
      <c r="L12" s="272">
        <v>109970</v>
      </c>
      <c r="M12" s="272">
        <v>115829</v>
      </c>
      <c r="N12" s="272">
        <v>115873</v>
      </c>
      <c r="O12" s="272">
        <v>118447</v>
      </c>
      <c r="P12" s="270">
        <v>1384161</v>
      </c>
    </row>
    <row r="13" spans="2:16" ht="15" customHeight="1" x14ac:dyDescent="0.2">
      <c r="B13" s="218"/>
      <c r="C13" s="201" t="s">
        <v>50</v>
      </c>
      <c r="D13" s="164">
        <v>25232</v>
      </c>
      <c r="E13" s="164">
        <v>21839</v>
      </c>
      <c r="F13" s="164">
        <v>25006</v>
      </c>
      <c r="G13" s="164">
        <v>24508</v>
      </c>
      <c r="H13" s="164">
        <v>24431</v>
      </c>
      <c r="I13" s="164">
        <v>24198</v>
      </c>
      <c r="J13" s="164">
        <v>21284</v>
      </c>
      <c r="K13" s="164">
        <v>22703</v>
      </c>
      <c r="L13" s="164">
        <v>22057</v>
      </c>
      <c r="M13" s="164">
        <v>22250</v>
      </c>
      <c r="N13" s="164">
        <v>22372</v>
      </c>
      <c r="O13" s="164">
        <v>23281</v>
      </c>
      <c r="P13" s="265">
        <v>279161</v>
      </c>
    </row>
    <row r="14" spans="2:16" ht="15" customHeight="1" x14ac:dyDescent="0.2">
      <c r="B14" s="274" t="s">
        <v>40</v>
      </c>
      <c r="C14" s="207" t="s">
        <v>51</v>
      </c>
      <c r="D14" s="164">
        <v>6839</v>
      </c>
      <c r="E14" s="164">
        <v>6017</v>
      </c>
      <c r="F14" s="164">
        <v>7593</v>
      </c>
      <c r="G14" s="164">
        <v>7551</v>
      </c>
      <c r="H14" s="164">
        <v>7829</v>
      </c>
      <c r="I14" s="164">
        <v>7256</v>
      </c>
      <c r="J14" s="164">
        <v>5996</v>
      </c>
      <c r="K14" s="164">
        <v>7018</v>
      </c>
      <c r="L14" s="164">
        <v>7020</v>
      </c>
      <c r="M14" s="164">
        <v>7856</v>
      </c>
      <c r="N14" s="164">
        <v>8034</v>
      </c>
      <c r="O14" s="164">
        <v>7878</v>
      </c>
      <c r="P14" s="270">
        <v>86887</v>
      </c>
    </row>
    <row r="15" spans="2:16" ht="15" customHeight="1" x14ac:dyDescent="0.2">
      <c r="B15" s="275"/>
      <c r="C15" s="213" t="s">
        <v>22</v>
      </c>
      <c r="D15" s="272">
        <v>32071</v>
      </c>
      <c r="E15" s="272">
        <v>27856</v>
      </c>
      <c r="F15" s="272">
        <v>32599</v>
      </c>
      <c r="G15" s="272">
        <v>32059</v>
      </c>
      <c r="H15" s="272">
        <v>32260</v>
      </c>
      <c r="I15" s="272">
        <v>31454</v>
      </c>
      <c r="J15" s="272">
        <v>27280</v>
      </c>
      <c r="K15" s="272">
        <v>29721</v>
      </c>
      <c r="L15" s="272">
        <v>29077</v>
      </c>
      <c r="M15" s="272">
        <v>30106</v>
      </c>
      <c r="N15" s="272">
        <v>30406</v>
      </c>
      <c r="O15" s="272">
        <v>31159</v>
      </c>
      <c r="P15" s="273">
        <v>366048</v>
      </c>
    </row>
    <row r="16" spans="2:16" ht="12.75" x14ac:dyDescent="0.2">
      <c r="B16" s="222"/>
      <c r="C16" s="201" t="s">
        <v>50</v>
      </c>
      <c r="D16" s="276">
        <v>205548</v>
      </c>
      <c r="E16" s="276">
        <v>189287</v>
      </c>
      <c r="F16" s="276">
        <v>215884</v>
      </c>
      <c r="G16" s="276">
        <v>210386</v>
      </c>
      <c r="H16" s="276">
        <v>214692</v>
      </c>
      <c r="I16" s="276">
        <v>221674</v>
      </c>
      <c r="J16" s="276">
        <v>222858</v>
      </c>
      <c r="K16" s="276">
        <v>225646</v>
      </c>
      <c r="L16" s="276">
        <v>216290</v>
      </c>
      <c r="M16" s="276">
        <v>226856</v>
      </c>
      <c r="N16" s="276">
        <v>218580</v>
      </c>
      <c r="O16" s="276">
        <v>221966</v>
      </c>
      <c r="P16" s="270">
        <v>2589667</v>
      </c>
    </row>
    <row r="17" spans="2:17" ht="15" customHeight="1" x14ac:dyDescent="0.2">
      <c r="B17" s="223" t="s">
        <v>22</v>
      </c>
      <c r="C17" s="207" t="s">
        <v>51</v>
      </c>
      <c r="D17" s="276">
        <v>65831</v>
      </c>
      <c r="E17" s="276">
        <v>57499</v>
      </c>
      <c r="F17" s="276">
        <v>69519</v>
      </c>
      <c r="G17" s="276">
        <v>68136</v>
      </c>
      <c r="H17" s="276">
        <v>71240</v>
      </c>
      <c r="I17" s="276">
        <v>73364</v>
      </c>
      <c r="J17" s="276">
        <v>69100</v>
      </c>
      <c r="K17" s="276">
        <v>72661</v>
      </c>
      <c r="L17" s="276">
        <v>70292</v>
      </c>
      <c r="M17" s="276">
        <v>73762</v>
      </c>
      <c r="N17" s="276">
        <v>71867</v>
      </c>
      <c r="O17" s="276">
        <v>72883</v>
      </c>
      <c r="P17" s="270">
        <v>836154</v>
      </c>
    </row>
    <row r="18" spans="2:17" ht="15" customHeight="1" x14ac:dyDescent="0.2">
      <c r="B18" s="224"/>
      <c r="C18" s="213" t="s">
        <v>22</v>
      </c>
      <c r="D18" s="272">
        <v>271379</v>
      </c>
      <c r="E18" s="272">
        <v>246786</v>
      </c>
      <c r="F18" s="272">
        <v>285403</v>
      </c>
      <c r="G18" s="272">
        <v>278522</v>
      </c>
      <c r="H18" s="272">
        <v>285932</v>
      </c>
      <c r="I18" s="272">
        <v>295038</v>
      </c>
      <c r="J18" s="272">
        <v>291958</v>
      </c>
      <c r="K18" s="272">
        <v>298307</v>
      </c>
      <c r="L18" s="272">
        <v>286582</v>
      </c>
      <c r="M18" s="272">
        <v>300618</v>
      </c>
      <c r="N18" s="272">
        <v>290447</v>
      </c>
      <c r="O18" s="272">
        <v>294849</v>
      </c>
      <c r="P18" s="273">
        <v>3425821</v>
      </c>
    </row>
    <row r="19" spans="2:17" ht="36" customHeight="1" x14ac:dyDescent="0.2">
      <c r="B19" s="195" t="s">
        <v>176</v>
      </c>
      <c r="C19" s="195"/>
      <c r="D19" s="195"/>
      <c r="E19" s="195"/>
      <c r="F19" s="195"/>
      <c r="G19" s="195"/>
      <c r="H19" s="195"/>
      <c r="I19" s="195"/>
      <c r="J19" s="195"/>
      <c r="K19" s="195"/>
      <c r="L19" s="195"/>
      <c r="M19" s="195"/>
      <c r="N19" s="195"/>
      <c r="O19" s="195"/>
      <c r="P19" s="195"/>
      <c r="Q19" s="277"/>
    </row>
    <row r="20" spans="2:17" ht="30.75" customHeight="1" x14ac:dyDescent="0.2">
      <c r="B20" s="278" t="s">
        <v>177</v>
      </c>
      <c r="C20" s="226" t="s">
        <v>143</v>
      </c>
      <c r="D20" s="226" t="s">
        <v>4</v>
      </c>
      <c r="E20" s="226" t="s">
        <v>5</v>
      </c>
      <c r="F20" s="226" t="s">
        <v>6</v>
      </c>
      <c r="G20" s="226" t="s">
        <v>7</v>
      </c>
      <c r="H20" s="226" t="s">
        <v>8</v>
      </c>
      <c r="I20" s="226" t="s">
        <v>9</v>
      </c>
      <c r="J20" s="226" t="s">
        <v>10</v>
      </c>
      <c r="K20" s="226" t="s">
        <v>11</v>
      </c>
      <c r="L20" s="226" t="s">
        <v>12</v>
      </c>
      <c r="M20" s="226" t="s">
        <v>13</v>
      </c>
      <c r="N20" s="226" t="s">
        <v>14</v>
      </c>
      <c r="O20" s="226" t="s">
        <v>15</v>
      </c>
      <c r="P20" s="226" t="s">
        <v>61</v>
      </c>
    </row>
    <row r="21" spans="2:17" ht="15" customHeight="1" x14ac:dyDescent="0.2">
      <c r="B21" s="261"/>
      <c r="C21" s="201" t="s">
        <v>50</v>
      </c>
      <c r="D21" s="262">
        <v>27066</v>
      </c>
      <c r="E21" s="263">
        <v>24066</v>
      </c>
      <c r="F21" s="263">
        <v>28949</v>
      </c>
      <c r="G21" s="263">
        <v>27980</v>
      </c>
      <c r="H21" s="263">
        <v>30277</v>
      </c>
      <c r="I21" s="264">
        <v>33880</v>
      </c>
      <c r="J21" s="264">
        <v>35960</v>
      </c>
      <c r="K21" s="264">
        <v>37214</v>
      </c>
      <c r="L21" s="264">
        <v>35582</v>
      </c>
      <c r="M21" s="264">
        <v>36235</v>
      </c>
      <c r="N21" s="264">
        <v>31874</v>
      </c>
      <c r="O21" s="264">
        <v>33834</v>
      </c>
      <c r="P21" s="265">
        <v>382917</v>
      </c>
    </row>
    <row r="22" spans="2:17" x14ac:dyDescent="0.2">
      <c r="B22" s="266" t="s">
        <v>38</v>
      </c>
      <c r="C22" s="207" t="s">
        <v>51</v>
      </c>
      <c r="D22" s="267">
        <v>22019</v>
      </c>
      <c r="E22" s="268">
        <v>18755</v>
      </c>
      <c r="F22" s="268">
        <v>23270</v>
      </c>
      <c r="G22" s="268">
        <v>23377</v>
      </c>
      <c r="H22" s="268">
        <v>26586</v>
      </c>
      <c r="I22" s="269">
        <v>29962</v>
      </c>
      <c r="J22" s="269">
        <v>32962</v>
      </c>
      <c r="K22" s="269">
        <v>33116</v>
      </c>
      <c r="L22" s="269">
        <v>28914</v>
      </c>
      <c r="M22" s="269">
        <v>29362</v>
      </c>
      <c r="N22" s="269">
        <v>25898</v>
      </c>
      <c r="O22" s="269">
        <v>28246</v>
      </c>
      <c r="P22" s="270">
        <v>322467</v>
      </c>
    </row>
    <row r="23" spans="2:17" ht="15" customHeight="1" x14ac:dyDescent="0.2">
      <c r="B23" s="271"/>
      <c r="C23" s="213" t="s">
        <v>22</v>
      </c>
      <c r="D23" s="272">
        <v>49085</v>
      </c>
      <c r="E23" s="272">
        <v>42821</v>
      </c>
      <c r="F23" s="272">
        <v>52219</v>
      </c>
      <c r="G23" s="272">
        <v>51357</v>
      </c>
      <c r="H23" s="272">
        <v>56863</v>
      </c>
      <c r="I23" s="272">
        <v>63842</v>
      </c>
      <c r="J23" s="272">
        <v>68922</v>
      </c>
      <c r="K23" s="272">
        <v>70330</v>
      </c>
      <c r="L23" s="272">
        <v>64496</v>
      </c>
      <c r="M23" s="272">
        <v>65597</v>
      </c>
      <c r="N23" s="272">
        <v>57772</v>
      </c>
      <c r="O23" s="272">
        <v>62080</v>
      </c>
      <c r="P23" s="273">
        <v>705384</v>
      </c>
    </row>
    <row r="24" spans="2:17" ht="15" customHeight="1" x14ac:dyDescent="0.2">
      <c r="B24" s="274"/>
      <c r="C24" s="201" t="s">
        <v>50</v>
      </c>
      <c r="D24" s="267">
        <v>25515</v>
      </c>
      <c r="E24" s="267">
        <v>23934</v>
      </c>
      <c r="F24" s="267">
        <v>27276</v>
      </c>
      <c r="G24" s="267">
        <v>27336</v>
      </c>
      <c r="H24" s="267">
        <v>28611</v>
      </c>
      <c r="I24" s="267">
        <v>28221</v>
      </c>
      <c r="J24" s="267">
        <v>28846</v>
      </c>
      <c r="K24" s="267">
        <v>29176</v>
      </c>
      <c r="L24" s="267">
        <v>26340</v>
      </c>
      <c r="M24" s="267">
        <v>26596</v>
      </c>
      <c r="N24" s="267">
        <v>26228</v>
      </c>
      <c r="O24" s="267">
        <v>27276</v>
      </c>
      <c r="P24" s="270">
        <v>325355</v>
      </c>
    </row>
    <row r="25" spans="2:17" x14ac:dyDescent="0.2">
      <c r="B25" s="274" t="s">
        <v>39</v>
      </c>
      <c r="C25" s="207" t="s">
        <v>51</v>
      </c>
      <c r="D25" s="267">
        <v>14470</v>
      </c>
      <c r="E25" s="267">
        <v>13501</v>
      </c>
      <c r="F25" s="267">
        <v>15947</v>
      </c>
      <c r="G25" s="267">
        <v>15959</v>
      </c>
      <c r="H25" s="267">
        <v>16135</v>
      </c>
      <c r="I25" s="267">
        <v>17278</v>
      </c>
      <c r="J25" s="267">
        <v>16424</v>
      </c>
      <c r="K25" s="267">
        <v>16587</v>
      </c>
      <c r="L25" s="267">
        <v>16003</v>
      </c>
      <c r="M25" s="267">
        <v>16392</v>
      </c>
      <c r="N25" s="267">
        <v>14777</v>
      </c>
      <c r="O25" s="267">
        <v>15521</v>
      </c>
      <c r="P25" s="270">
        <v>188994</v>
      </c>
    </row>
    <row r="26" spans="2:17" ht="15" customHeight="1" x14ac:dyDescent="0.2">
      <c r="B26" s="216"/>
      <c r="C26" s="217" t="s">
        <v>22</v>
      </c>
      <c r="D26" s="276">
        <v>39985</v>
      </c>
      <c r="E26" s="276">
        <v>37435</v>
      </c>
      <c r="F26" s="276">
        <v>43223</v>
      </c>
      <c r="G26" s="276">
        <v>43295</v>
      </c>
      <c r="H26" s="276">
        <v>44746</v>
      </c>
      <c r="I26" s="276">
        <v>45499</v>
      </c>
      <c r="J26" s="276">
        <v>45270</v>
      </c>
      <c r="K26" s="276">
        <v>45763</v>
      </c>
      <c r="L26" s="276">
        <v>42343</v>
      </c>
      <c r="M26" s="276">
        <v>42988</v>
      </c>
      <c r="N26" s="276">
        <v>41005</v>
      </c>
      <c r="O26" s="276">
        <v>42797</v>
      </c>
      <c r="P26" s="270">
        <v>514349</v>
      </c>
    </row>
    <row r="27" spans="2:17" ht="15" customHeight="1" x14ac:dyDescent="0.2">
      <c r="B27" s="218"/>
      <c r="C27" s="201" t="s">
        <v>50</v>
      </c>
      <c r="D27" s="279">
        <v>4835</v>
      </c>
      <c r="E27" s="279">
        <v>4222</v>
      </c>
      <c r="F27" s="279">
        <v>5541</v>
      </c>
      <c r="G27" s="279">
        <v>6327</v>
      </c>
      <c r="H27" s="279">
        <v>6001</v>
      </c>
      <c r="I27" s="279">
        <v>5701</v>
      </c>
      <c r="J27" s="279">
        <v>5011</v>
      </c>
      <c r="K27" s="279">
        <v>5626</v>
      </c>
      <c r="L27" s="279">
        <v>5106</v>
      </c>
      <c r="M27" s="279">
        <v>5821</v>
      </c>
      <c r="N27" s="279">
        <v>5480</v>
      </c>
      <c r="O27" s="279">
        <v>5825</v>
      </c>
      <c r="P27" s="265">
        <v>65496</v>
      </c>
    </row>
    <row r="28" spans="2:17" x14ac:dyDescent="0.2">
      <c r="B28" s="274" t="s">
        <v>40</v>
      </c>
      <c r="C28" s="207" t="s">
        <v>51</v>
      </c>
      <c r="D28" s="280">
        <v>3519</v>
      </c>
      <c r="E28" s="280">
        <v>3095</v>
      </c>
      <c r="F28" s="280">
        <v>3961</v>
      </c>
      <c r="G28" s="280">
        <v>4065</v>
      </c>
      <c r="H28" s="280">
        <v>4344</v>
      </c>
      <c r="I28" s="280">
        <v>4207</v>
      </c>
      <c r="J28" s="280">
        <v>3853</v>
      </c>
      <c r="K28" s="280">
        <v>4324</v>
      </c>
      <c r="L28" s="280">
        <v>4148</v>
      </c>
      <c r="M28" s="280">
        <v>4051</v>
      </c>
      <c r="N28" s="280">
        <v>3730</v>
      </c>
      <c r="O28" s="280">
        <v>3812</v>
      </c>
      <c r="P28" s="270">
        <v>47109</v>
      </c>
    </row>
    <row r="29" spans="2:17" ht="15" customHeight="1" x14ac:dyDescent="0.2">
      <c r="B29" s="275"/>
      <c r="C29" s="213" t="s">
        <v>22</v>
      </c>
      <c r="D29" s="272">
        <v>8354</v>
      </c>
      <c r="E29" s="272">
        <v>7317</v>
      </c>
      <c r="F29" s="272">
        <v>9502</v>
      </c>
      <c r="G29" s="272">
        <v>10392</v>
      </c>
      <c r="H29" s="272">
        <v>10345</v>
      </c>
      <c r="I29" s="272">
        <v>9908</v>
      </c>
      <c r="J29" s="272">
        <v>8864</v>
      </c>
      <c r="K29" s="272">
        <v>9950</v>
      </c>
      <c r="L29" s="272">
        <v>9254</v>
      </c>
      <c r="M29" s="272">
        <v>9872</v>
      </c>
      <c r="N29" s="272">
        <v>9210</v>
      </c>
      <c r="O29" s="272">
        <v>9637</v>
      </c>
      <c r="P29" s="273">
        <v>112605</v>
      </c>
    </row>
    <row r="30" spans="2:17" ht="15" customHeight="1" x14ac:dyDescent="0.2">
      <c r="B30" s="222"/>
      <c r="C30" s="201" t="s">
        <v>50</v>
      </c>
      <c r="D30" s="276">
        <v>57416</v>
      </c>
      <c r="E30" s="276">
        <v>52222</v>
      </c>
      <c r="F30" s="276">
        <v>61766</v>
      </c>
      <c r="G30" s="276">
        <v>61643</v>
      </c>
      <c r="H30" s="276">
        <v>64889</v>
      </c>
      <c r="I30" s="276">
        <v>67802</v>
      </c>
      <c r="J30" s="276">
        <v>69817</v>
      </c>
      <c r="K30" s="276">
        <v>72016</v>
      </c>
      <c r="L30" s="276">
        <v>67028</v>
      </c>
      <c r="M30" s="276">
        <v>68652</v>
      </c>
      <c r="N30" s="276">
        <v>63582</v>
      </c>
      <c r="O30" s="276">
        <v>66935</v>
      </c>
      <c r="P30" s="270">
        <v>773768</v>
      </c>
    </row>
    <row r="31" spans="2:17" ht="12.75" x14ac:dyDescent="0.2">
      <c r="B31" s="223" t="s">
        <v>22</v>
      </c>
      <c r="C31" s="207" t="s">
        <v>51</v>
      </c>
      <c r="D31" s="276">
        <v>40008</v>
      </c>
      <c r="E31" s="276">
        <v>35351</v>
      </c>
      <c r="F31" s="276">
        <v>43178</v>
      </c>
      <c r="G31" s="276">
        <v>43401</v>
      </c>
      <c r="H31" s="276">
        <v>47065</v>
      </c>
      <c r="I31" s="276">
        <v>51447</v>
      </c>
      <c r="J31" s="276">
        <v>53239</v>
      </c>
      <c r="K31" s="276">
        <v>54027</v>
      </c>
      <c r="L31" s="276">
        <v>49065</v>
      </c>
      <c r="M31" s="276">
        <v>49805</v>
      </c>
      <c r="N31" s="276">
        <v>44405</v>
      </c>
      <c r="O31" s="276">
        <v>47579</v>
      </c>
      <c r="P31" s="270">
        <v>558570</v>
      </c>
    </row>
    <row r="32" spans="2:17" ht="15" customHeight="1" x14ac:dyDescent="0.2">
      <c r="B32" s="224"/>
      <c r="C32" s="213" t="s">
        <v>22</v>
      </c>
      <c r="D32" s="272">
        <v>97424</v>
      </c>
      <c r="E32" s="272">
        <v>87573</v>
      </c>
      <c r="F32" s="272">
        <v>104944</v>
      </c>
      <c r="G32" s="272">
        <v>105044</v>
      </c>
      <c r="H32" s="272">
        <v>111954</v>
      </c>
      <c r="I32" s="272">
        <v>119249</v>
      </c>
      <c r="J32" s="272">
        <v>123056</v>
      </c>
      <c r="K32" s="272">
        <v>126043</v>
      </c>
      <c r="L32" s="272">
        <v>116093</v>
      </c>
      <c r="M32" s="272">
        <v>118457</v>
      </c>
      <c r="N32" s="272">
        <v>107987</v>
      </c>
      <c r="O32" s="272">
        <v>114514</v>
      </c>
      <c r="P32" s="273">
        <v>1332338</v>
      </c>
    </row>
    <row r="33" spans="2:17" ht="31.5" customHeight="1" x14ac:dyDescent="0.2">
      <c r="B33" s="195" t="s">
        <v>178</v>
      </c>
      <c r="C33" s="195"/>
      <c r="D33" s="195"/>
      <c r="E33" s="195"/>
      <c r="F33" s="195"/>
      <c r="G33" s="195"/>
      <c r="H33" s="195"/>
      <c r="I33" s="195"/>
      <c r="J33" s="195"/>
      <c r="K33" s="195"/>
      <c r="L33" s="195"/>
      <c r="M33" s="195"/>
      <c r="N33" s="195"/>
      <c r="O33" s="195"/>
      <c r="P33" s="195"/>
      <c r="Q33" s="277"/>
    </row>
    <row r="34" spans="2:17" ht="28.5" customHeight="1" x14ac:dyDescent="0.2">
      <c r="B34" s="281" t="s">
        <v>179</v>
      </c>
      <c r="C34" s="226" t="s">
        <v>143</v>
      </c>
      <c r="D34" s="226" t="s">
        <v>4</v>
      </c>
      <c r="E34" s="226" t="s">
        <v>5</v>
      </c>
      <c r="F34" s="226" t="s">
        <v>6</v>
      </c>
      <c r="G34" s="226" t="s">
        <v>7</v>
      </c>
      <c r="H34" s="226" t="s">
        <v>8</v>
      </c>
      <c r="I34" s="226" t="s">
        <v>9</v>
      </c>
      <c r="J34" s="226" t="s">
        <v>10</v>
      </c>
      <c r="K34" s="226" t="s">
        <v>11</v>
      </c>
      <c r="L34" s="226" t="s">
        <v>12</v>
      </c>
      <c r="M34" s="226" t="s">
        <v>13</v>
      </c>
      <c r="N34" s="226" t="s">
        <v>14</v>
      </c>
      <c r="O34" s="226" t="s">
        <v>15</v>
      </c>
      <c r="P34" s="226" t="s">
        <v>61</v>
      </c>
    </row>
    <row r="35" spans="2:17" ht="15" customHeight="1" x14ac:dyDescent="0.2">
      <c r="B35" s="261"/>
      <c r="C35" s="201" t="s">
        <v>50</v>
      </c>
      <c r="D35" s="262">
        <v>115663</v>
      </c>
      <c r="E35" s="262">
        <v>106772</v>
      </c>
      <c r="F35" s="262">
        <v>123267</v>
      </c>
      <c r="G35" s="262">
        <v>120114</v>
      </c>
      <c r="H35" s="262">
        <v>125692</v>
      </c>
      <c r="I35" s="262">
        <v>137896</v>
      </c>
      <c r="J35" s="262">
        <v>144684</v>
      </c>
      <c r="K35" s="262">
        <v>148199</v>
      </c>
      <c r="L35" s="262">
        <v>141615</v>
      </c>
      <c r="M35" s="262">
        <v>148252</v>
      </c>
      <c r="N35" s="262">
        <v>135971</v>
      </c>
      <c r="O35" s="262">
        <v>138481</v>
      </c>
      <c r="P35" s="265">
        <v>1586606</v>
      </c>
    </row>
    <row r="36" spans="2:17" ht="15" customHeight="1" x14ac:dyDescent="0.2">
      <c r="B36" s="266" t="s">
        <v>38</v>
      </c>
      <c r="C36" s="207" t="s">
        <v>51</v>
      </c>
      <c r="D36" s="267">
        <v>57754</v>
      </c>
      <c r="E36" s="267">
        <v>49148</v>
      </c>
      <c r="F36" s="267">
        <v>60508</v>
      </c>
      <c r="G36" s="267">
        <v>60320</v>
      </c>
      <c r="H36" s="267">
        <v>66067</v>
      </c>
      <c r="I36" s="267">
        <v>72624</v>
      </c>
      <c r="J36" s="267">
        <v>74696</v>
      </c>
      <c r="K36" s="267">
        <v>76018</v>
      </c>
      <c r="L36" s="267">
        <v>70416</v>
      </c>
      <c r="M36" s="267">
        <v>72028</v>
      </c>
      <c r="N36" s="267">
        <v>65969</v>
      </c>
      <c r="O36" s="267">
        <v>68842</v>
      </c>
      <c r="P36" s="270">
        <v>794390</v>
      </c>
    </row>
    <row r="37" spans="2:17" x14ac:dyDescent="0.2">
      <c r="B37" s="271"/>
      <c r="C37" s="213" t="s">
        <v>22</v>
      </c>
      <c r="D37" s="272">
        <v>173417</v>
      </c>
      <c r="E37" s="272">
        <v>155920</v>
      </c>
      <c r="F37" s="272">
        <v>183775</v>
      </c>
      <c r="G37" s="272">
        <v>180434</v>
      </c>
      <c r="H37" s="272">
        <v>191759</v>
      </c>
      <c r="I37" s="272">
        <v>210520</v>
      </c>
      <c r="J37" s="272">
        <v>219380</v>
      </c>
      <c r="K37" s="272">
        <v>224217</v>
      </c>
      <c r="L37" s="272">
        <v>212031</v>
      </c>
      <c r="M37" s="272">
        <v>220280</v>
      </c>
      <c r="N37" s="272">
        <v>201940</v>
      </c>
      <c r="O37" s="272">
        <v>207323</v>
      </c>
      <c r="P37" s="273">
        <v>2380996</v>
      </c>
    </row>
    <row r="38" spans="2:17" ht="15" customHeight="1" x14ac:dyDescent="0.2">
      <c r="B38" s="274"/>
      <c r="C38" s="201" t="s">
        <v>50</v>
      </c>
      <c r="D38" s="262">
        <v>117234</v>
      </c>
      <c r="E38" s="262">
        <v>108676</v>
      </c>
      <c r="F38" s="262">
        <v>123836</v>
      </c>
      <c r="G38" s="262">
        <v>121080</v>
      </c>
      <c r="H38" s="262">
        <v>123457</v>
      </c>
      <c r="I38" s="262">
        <v>121681</v>
      </c>
      <c r="J38" s="262">
        <v>121696</v>
      </c>
      <c r="K38" s="262">
        <v>121134</v>
      </c>
      <c r="L38" s="262">
        <v>114540</v>
      </c>
      <c r="M38" s="262">
        <v>119185</v>
      </c>
      <c r="N38" s="262">
        <v>118339</v>
      </c>
      <c r="O38" s="262">
        <v>121314</v>
      </c>
      <c r="P38" s="270">
        <v>1432172</v>
      </c>
    </row>
    <row r="39" spans="2:17" ht="15" customHeight="1" x14ac:dyDescent="0.2">
      <c r="B39" s="274" t="s">
        <v>39</v>
      </c>
      <c r="C39" s="207" t="s">
        <v>51</v>
      </c>
      <c r="D39" s="267">
        <v>37727</v>
      </c>
      <c r="E39" s="267">
        <v>34590</v>
      </c>
      <c r="F39" s="267">
        <v>40635</v>
      </c>
      <c r="G39" s="267">
        <v>39601</v>
      </c>
      <c r="H39" s="267">
        <v>40065</v>
      </c>
      <c r="I39" s="267">
        <v>40724</v>
      </c>
      <c r="J39" s="267">
        <v>37794</v>
      </c>
      <c r="K39" s="267">
        <v>39328</v>
      </c>
      <c r="L39" s="267">
        <v>37773</v>
      </c>
      <c r="M39" s="267">
        <v>39632</v>
      </c>
      <c r="N39" s="267">
        <v>38539</v>
      </c>
      <c r="O39" s="267">
        <v>39930</v>
      </c>
      <c r="P39" s="270">
        <v>466338</v>
      </c>
    </row>
    <row r="40" spans="2:17" ht="12.75" x14ac:dyDescent="0.2">
      <c r="B40" s="216"/>
      <c r="C40" s="217" t="s">
        <v>22</v>
      </c>
      <c r="D40" s="276">
        <v>154961</v>
      </c>
      <c r="E40" s="276">
        <v>143266</v>
      </c>
      <c r="F40" s="276">
        <v>164471</v>
      </c>
      <c r="G40" s="276">
        <v>160681</v>
      </c>
      <c r="H40" s="276">
        <v>163522</v>
      </c>
      <c r="I40" s="276">
        <v>162405</v>
      </c>
      <c r="J40" s="276">
        <v>159490</v>
      </c>
      <c r="K40" s="276">
        <v>160462</v>
      </c>
      <c r="L40" s="276">
        <v>152313</v>
      </c>
      <c r="M40" s="276">
        <v>158817</v>
      </c>
      <c r="N40" s="276">
        <v>156878</v>
      </c>
      <c r="O40" s="276">
        <v>161244</v>
      </c>
      <c r="P40" s="270">
        <v>1898510</v>
      </c>
    </row>
    <row r="41" spans="2:17" ht="15" customHeight="1" x14ac:dyDescent="0.2">
      <c r="B41" s="218"/>
      <c r="C41" s="201" t="s">
        <v>50</v>
      </c>
      <c r="D41" s="262">
        <v>30067</v>
      </c>
      <c r="E41" s="262">
        <v>26061</v>
      </c>
      <c r="F41" s="262">
        <v>30547</v>
      </c>
      <c r="G41" s="262">
        <v>30835</v>
      </c>
      <c r="H41" s="262">
        <v>30432</v>
      </c>
      <c r="I41" s="262">
        <v>29899</v>
      </c>
      <c r="J41" s="262">
        <v>26295</v>
      </c>
      <c r="K41" s="262">
        <v>28329</v>
      </c>
      <c r="L41" s="262">
        <v>27163</v>
      </c>
      <c r="M41" s="262">
        <v>28071</v>
      </c>
      <c r="N41" s="262">
        <v>27852</v>
      </c>
      <c r="O41" s="262">
        <v>29106</v>
      </c>
      <c r="P41" s="265">
        <v>344657</v>
      </c>
    </row>
    <row r="42" spans="2:17" ht="15" customHeight="1" x14ac:dyDescent="0.2">
      <c r="B42" s="274" t="s">
        <v>40</v>
      </c>
      <c r="C42" s="207" t="s">
        <v>51</v>
      </c>
      <c r="D42" s="267">
        <v>10358</v>
      </c>
      <c r="E42" s="267">
        <v>9112</v>
      </c>
      <c r="F42" s="267">
        <v>11554</v>
      </c>
      <c r="G42" s="267">
        <v>11616</v>
      </c>
      <c r="H42" s="267">
        <v>12173</v>
      </c>
      <c r="I42" s="267">
        <v>11463</v>
      </c>
      <c r="J42" s="267">
        <v>9849</v>
      </c>
      <c r="K42" s="267">
        <v>11342</v>
      </c>
      <c r="L42" s="267">
        <v>11168</v>
      </c>
      <c r="M42" s="267">
        <v>11907</v>
      </c>
      <c r="N42" s="267">
        <v>11764</v>
      </c>
      <c r="O42" s="267">
        <v>11690</v>
      </c>
      <c r="P42" s="270">
        <v>133996</v>
      </c>
    </row>
    <row r="43" spans="2:17" x14ac:dyDescent="0.2">
      <c r="B43" s="275"/>
      <c r="C43" s="213" t="s">
        <v>22</v>
      </c>
      <c r="D43" s="272">
        <v>40425</v>
      </c>
      <c r="E43" s="272">
        <v>35173</v>
      </c>
      <c r="F43" s="272">
        <v>42101</v>
      </c>
      <c r="G43" s="272">
        <v>42451</v>
      </c>
      <c r="H43" s="272">
        <v>42605</v>
      </c>
      <c r="I43" s="272">
        <v>41362</v>
      </c>
      <c r="J43" s="272">
        <v>36144</v>
      </c>
      <c r="K43" s="272">
        <v>39671</v>
      </c>
      <c r="L43" s="272">
        <v>38331</v>
      </c>
      <c r="M43" s="272">
        <v>39978</v>
      </c>
      <c r="N43" s="272">
        <v>39616</v>
      </c>
      <c r="O43" s="272">
        <v>40796</v>
      </c>
      <c r="P43" s="273">
        <v>478653</v>
      </c>
    </row>
    <row r="44" spans="2:17" ht="12.75" x14ac:dyDescent="0.2">
      <c r="B44" s="222"/>
      <c r="C44" s="201" t="s">
        <v>50</v>
      </c>
      <c r="D44" s="276">
        <v>262964</v>
      </c>
      <c r="E44" s="276">
        <v>241509</v>
      </c>
      <c r="F44" s="276">
        <v>277650</v>
      </c>
      <c r="G44" s="276">
        <v>272029</v>
      </c>
      <c r="H44" s="276">
        <v>279581</v>
      </c>
      <c r="I44" s="276">
        <v>289476</v>
      </c>
      <c r="J44" s="276">
        <v>292675</v>
      </c>
      <c r="K44" s="276">
        <v>297662</v>
      </c>
      <c r="L44" s="276">
        <v>283318</v>
      </c>
      <c r="M44" s="276">
        <v>295508</v>
      </c>
      <c r="N44" s="276">
        <v>282162</v>
      </c>
      <c r="O44" s="276">
        <v>288901</v>
      </c>
      <c r="P44" s="270">
        <v>3363435</v>
      </c>
    </row>
    <row r="45" spans="2:17" ht="12.75" x14ac:dyDescent="0.2">
      <c r="B45" s="223" t="s">
        <v>22</v>
      </c>
      <c r="C45" s="207" t="s">
        <v>51</v>
      </c>
      <c r="D45" s="276">
        <v>105839</v>
      </c>
      <c r="E45" s="276">
        <v>92850</v>
      </c>
      <c r="F45" s="276">
        <v>112697</v>
      </c>
      <c r="G45" s="276">
        <v>111537</v>
      </c>
      <c r="H45" s="276">
        <v>118305</v>
      </c>
      <c r="I45" s="276">
        <v>124811</v>
      </c>
      <c r="J45" s="276">
        <v>122339</v>
      </c>
      <c r="K45" s="276">
        <v>126688</v>
      </c>
      <c r="L45" s="276">
        <v>119357</v>
      </c>
      <c r="M45" s="276">
        <v>123567</v>
      </c>
      <c r="N45" s="276">
        <v>116272</v>
      </c>
      <c r="O45" s="276">
        <v>120462</v>
      </c>
      <c r="P45" s="270">
        <v>1394724</v>
      </c>
    </row>
    <row r="46" spans="2:17" ht="12.75" x14ac:dyDescent="0.2">
      <c r="B46" s="224"/>
      <c r="C46" s="213" t="s">
        <v>22</v>
      </c>
      <c r="D46" s="272">
        <v>368803</v>
      </c>
      <c r="E46" s="272">
        <v>334359</v>
      </c>
      <c r="F46" s="272">
        <v>390347</v>
      </c>
      <c r="G46" s="272">
        <v>383566</v>
      </c>
      <c r="H46" s="272">
        <v>397886</v>
      </c>
      <c r="I46" s="272">
        <v>414287</v>
      </c>
      <c r="J46" s="272">
        <v>415014</v>
      </c>
      <c r="K46" s="272">
        <v>424350</v>
      </c>
      <c r="L46" s="272">
        <v>402675</v>
      </c>
      <c r="M46" s="272">
        <v>419075</v>
      </c>
      <c r="N46" s="272">
        <v>398434</v>
      </c>
      <c r="O46" s="272">
        <v>409363</v>
      </c>
      <c r="P46" s="273">
        <v>4758159</v>
      </c>
    </row>
    <row r="47" spans="2:17" ht="21" customHeight="1" x14ac:dyDescent="0.2">
      <c r="B47" s="195" t="s">
        <v>180</v>
      </c>
      <c r="C47" s="195"/>
      <c r="D47" s="195"/>
      <c r="E47" s="195"/>
      <c r="F47" s="195"/>
      <c r="G47" s="195"/>
      <c r="H47" s="195"/>
      <c r="I47" s="195"/>
      <c r="J47" s="195"/>
      <c r="K47" s="195"/>
      <c r="L47" s="195"/>
      <c r="M47" s="195"/>
      <c r="N47" s="195"/>
      <c r="O47" s="195"/>
      <c r="P47" s="195"/>
      <c r="Q47" s="277"/>
    </row>
    <row r="48" spans="2:17" ht="28.5" customHeight="1" x14ac:dyDescent="0.2">
      <c r="B48" s="282" t="s">
        <v>181</v>
      </c>
      <c r="C48" s="226" t="s">
        <v>143</v>
      </c>
      <c r="D48" s="226" t="s">
        <v>4</v>
      </c>
      <c r="E48" s="226" t="s">
        <v>5</v>
      </c>
      <c r="F48" s="226" t="s">
        <v>6</v>
      </c>
      <c r="G48" s="226" t="s">
        <v>7</v>
      </c>
      <c r="H48" s="226" t="s">
        <v>8</v>
      </c>
      <c r="I48" s="226" t="s">
        <v>9</v>
      </c>
      <c r="J48" s="226" t="s">
        <v>10</v>
      </c>
      <c r="K48" s="226" t="s">
        <v>11</v>
      </c>
      <c r="L48" s="226" t="s">
        <v>12</v>
      </c>
      <c r="M48" s="226" t="s">
        <v>13</v>
      </c>
      <c r="N48" s="226" t="s">
        <v>14</v>
      </c>
      <c r="O48" s="226" t="s">
        <v>15</v>
      </c>
      <c r="P48" s="226" t="s">
        <v>61</v>
      </c>
    </row>
    <row r="49" spans="2:16" x14ac:dyDescent="0.2">
      <c r="B49" s="261"/>
      <c r="C49" s="201" t="s">
        <v>50</v>
      </c>
      <c r="D49" s="262">
        <v>3353</v>
      </c>
      <c r="E49" s="263">
        <v>2797</v>
      </c>
      <c r="F49" s="263">
        <v>3304</v>
      </c>
      <c r="G49" s="263">
        <v>3124</v>
      </c>
      <c r="H49" s="263">
        <v>3529</v>
      </c>
      <c r="I49" s="264">
        <v>5797</v>
      </c>
      <c r="J49" s="264">
        <v>5299</v>
      </c>
      <c r="K49" s="264">
        <v>5113</v>
      </c>
      <c r="L49" s="264">
        <v>5734</v>
      </c>
      <c r="M49" s="264">
        <v>7388</v>
      </c>
      <c r="N49" s="264">
        <v>6883</v>
      </c>
      <c r="O49" s="264">
        <v>5389</v>
      </c>
      <c r="P49" s="265">
        <v>57710</v>
      </c>
    </row>
    <row r="50" spans="2:16" x14ac:dyDescent="0.2">
      <c r="B50" s="266" t="s">
        <v>38</v>
      </c>
      <c r="C50" s="207" t="s">
        <v>51</v>
      </c>
      <c r="D50" s="267">
        <v>6825</v>
      </c>
      <c r="E50" s="268">
        <v>5794</v>
      </c>
      <c r="F50" s="268">
        <v>6300</v>
      </c>
      <c r="G50" s="268">
        <v>6418</v>
      </c>
      <c r="H50" s="268">
        <v>8254</v>
      </c>
      <c r="I50" s="269">
        <v>9719</v>
      </c>
      <c r="J50" s="269">
        <v>10658</v>
      </c>
      <c r="K50" s="269">
        <v>11613</v>
      </c>
      <c r="L50" s="269">
        <v>11746</v>
      </c>
      <c r="M50" s="269">
        <v>11406</v>
      </c>
      <c r="N50" s="269">
        <v>12853</v>
      </c>
      <c r="O50" s="269">
        <v>12950</v>
      </c>
      <c r="P50" s="270">
        <v>114536</v>
      </c>
    </row>
    <row r="51" spans="2:16" x14ac:dyDescent="0.2">
      <c r="B51" s="271"/>
      <c r="C51" s="213" t="s">
        <v>22</v>
      </c>
      <c r="D51" s="272">
        <v>10178</v>
      </c>
      <c r="E51" s="272">
        <v>8591</v>
      </c>
      <c r="F51" s="272">
        <v>9604</v>
      </c>
      <c r="G51" s="272">
        <v>9542</v>
      </c>
      <c r="H51" s="272">
        <v>11783</v>
      </c>
      <c r="I51" s="272">
        <v>15516</v>
      </c>
      <c r="J51" s="272">
        <v>15957</v>
      </c>
      <c r="K51" s="272">
        <v>16726</v>
      </c>
      <c r="L51" s="272">
        <v>17480</v>
      </c>
      <c r="M51" s="272">
        <v>18794</v>
      </c>
      <c r="N51" s="272">
        <v>19736</v>
      </c>
      <c r="O51" s="272">
        <v>18339</v>
      </c>
      <c r="P51" s="273">
        <v>172246</v>
      </c>
    </row>
    <row r="52" spans="2:16" x14ac:dyDescent="0.2">
      <c r="B52" s="274"/>
      <c r="C52" s="201" t="s">
        <v>50</v>
      </c>
      <c r="D52" s="267">
        <v>3535</v>
      </c>
      <c r="E52" s="267">
        <v>3633</v>
      </c>
      <c r="F52" s="267">
        <v>4268</v>
      </c>
      <c r="G52" s="267">
        <v>4268</v>
      </c>
      <c r="H52" s="267">
        <v>4676</v>
      </c>
      <c r="I52" s="267">
        <v>4877</v>
      </c>
      <c r="J52" s="267">
        <v>5497</v>
      </c>
      <c r="K52" s="267">
        <v>5869</v>
      </c>
      <c r="L52" s="267">
        <v>5602</v>
      </c>
      <c r="M52" s="267">
        <v>5074</v>
      </c>
      <c r="N52" s="267">
        <v>5125</v>
      </c>
      <c r="O52" s="267">
        <v>5131</v>
      </c>
      <c r="P52" s="270">
        <v>57555</v>
      </c>
    </row>
    <row r="53" spans="2:16" x14ac:dyDescent="0.2">
      <c r="B53" s="274" t="s">
        <v>39</v>
      </c>
      <c r="C53" s="207" t="s">
        <v>51</v>
      </c>
      <c r="D53" s="267">
        <v>3112</v>
      </c>
      <c r="E53" s="267">
        <v>2768</v>
      </c>
      <c r="F53" s="267">
        <v>2783</v>
      </c>
      <c r="G53" s="267">
        <v>2538</v>
      </c>
      <c r="H53" s="267">
        <v>2655</v>
      </c>
      <c r="I53" s="267">
        <v>2915</v>
      </c>
      <c r="J53" s="267">
        <v>3132</v>
      </c>
      <c r="K53" s="267">
        <v>3347</v>
      </c>
      <c r="L53" s="267">
        <v>3321</v>
      </c>
      <c r="M53" s="267">
        <v>3342</v>
      </c>
      <c r="N53" s="267">
        <v>3548</v>
      </c>
      <c r="O53" s="267">
        <v>3439</v>
      </c>
      <c r="P53" s="270">
        <v>36900</v>
      </c>
    </row>
    <row r="54" spans="2:16" ht="12.75" x14ac:dyDescent="0.2">
      <c r="B54" s="216"/>
      <c r="C54" s="217" t="s">
        <v>22</v>
      </c>
      <c r="D54" s="276">
        <v>6647</v>
      </c>
      <c r="E54" s="276">
        <v>6401</v>
      </c>
      <c r="F54" s="276">
        <v>7051</v>
      </c>
      <c r="G54" s="276">
        <v>6806</v>
      </c>
      <c r="H54" s="276">
        <v>7331</v>
      </c>
      <c r="I54" s="276">
        <v>7792</v>
      </c>
      <c r="J54" s="276">
        <v>8629</v>
      </c>
      <c r="K54" s="276">
        <v>9216</v>
      </c>
      <c r="L54" s="276">
        <v>8923</v>
      </c>
      <c r="M54" s="276">
        <v>8416</v>
      </c>
      <c r="N54" s="276">
        <v>8673</v>
      </c>
      <c r="O54" s="276">
        <v>8570</v>
      </c>
      <c r="P54" s="270">
        <v>94455</v>
      </c>
    </row>
    <row r="55" spans="2:16" ht="12.75" x14ac:dyDescent="0.2">
      <c r="B55" s="218"/>
      <c r="C55" s="201" t="s">
        <v>50</v>
      </c>
      <c r="D55" s="279">
        <v>811</v>
      </c>
      <c r="E55" s="279">
        <v>597</v>
      </c>
      <c r="F55" s="279">
        <v>634</v>
      </c>
      <c r="G55" s="279">
        <v>381</v>
      </c>
      <c r="H55" s="279">
        <v>208</v>
      </c>
      <c r="I55" s="279">
        <v>408</v>
      </c>
      <c r="J55" s="279">
        <v>453</v>
      </c>
      <c r="K55" s="279">
        <v>548</v>
      </c>
      <c r="L55" s="279">
        <v>577</v>
      </c>
      <c r="M55" s="279">
        <v>777</v>
      </c>
      <c r="N55" s="279">
        <v>498</v>
      </c>
      <c r="O55" s="279">
        <v>594</v>
      </c>
      <c r="P55" s="265">
        <v>6486</v>
      </c>
    </row>
    <row r="56" spans="2:16" x14ac:dyDescent="0.2">
      <c r="B56" s="274" t="s">
        <v>40</v>
      </c>
      <c r="C56" s="207" t="s">
        <v>51</v>
      </c>
      <c r="D56" s="280">
        <v>737</v>
      </c>
      <c r="E56" s="280">
        <v>526</v>
      </c>
      <c r="F56" s="280">
        <v>524</v>
      </c>
      <c r="G56" s="280">
        <v>569</v>
      </c>
      <c r="H56" s="280">
        <v>805</v>
      </c>
      <c r="I56" s="280">
        <v>810</v>
      </c>
      <c r="J56" s="280">
        <v>748</v>
      </c>
      <c r="K56" s="280">
        <v>642</v>
      </c>
      <c r="L56" s="280">
        <v>577</v>
      </c>
      <c r="M56" s="280">
        <v>958</v>
      </c>
      <c r="N56" s="280">
        <v>1032</v>
      </c>
      <c r="O56" s="280">
        <v>982</v>
      </c>
      <c r="P56" s="270">
        <v>8910</v>
      </c>
    </row>
    <row r="57" spans="2:16" x14ac:dyDescent="0.2">
      <c r="B57" s="275"/>
      <c r="C57" s="213" t="s">
        <v>22</v>
      </c>
      <c r="D57" s="272">
        <v>1548</v>
      </c>
      <c r="E57" s="272">
        <v>1123</v>
      </c>
      <c r="F57" s="272">
        <v>1158</v>
      </c>
      <c r="G57" s="272">
        <v>950</v>
      </c>
      <c r="H57" s="272">
        <v>1013</v>
      </c>
      <c r="I57" s="272">
        <v>1218</v>
      </c>
      <c r="J57" s="272">
        <v>1201</v>
      </c>
      <c r="K57" s="272">
        <v>1190</v>
      </c>
      <c r="L57" s="272">
        <v>1154</v>
      </c>
      <c r="M57" s="272">
        <v>1735</v>
      </c>
      <c r="N57" s="272">
        <v>1530</v>
      </c>
      <c r="O57" s="272">
        <v>1576</v>
      </c>
      <c r="P57" s="273">
        <v>15396</v>
      </c>
    </row>
    <row r="58" spans="2:16" ht="12.75" x14ac:dyDescent="0.2">
      <c r="B58" s="222"/>
      <c r="C58" s="201" t="s">
        <v>50</v>
      </c>
      <c r="D58" s="276">
        <v>7699</v>
      </c>
      <c r="E58" s="276">
        <v>7027</v>
      </c>
      <c r="F58" s="276">
        <v>8206</v>
      </c>
      <c r="G58" s="276">
        <v>7773</v>
      </c>
      <c r="H58" s="276">
        <v>8413</v>
      </c>
      <c r="I58" s="276">
        <v>11082</v>
      </c>
      <c r="J58" s="276">
        <v>11249</v>
      </c>
      <c r="K58" s="276">
        <v>11530</v>
      </c>
      <c r="L58" s="276">
        <v>11913</v>
      </c>
      <c r="M58" s="276">
        <v>13239</v>
      </c>
      <c r="N58" s="276">
        <v>12506</v>
      </c>
      <c r="O58" s="276">
        <v>11114</v>
      </c>
      <c r="P58" s="270">
        <v>121751</v>
      </c>
    </row>
    <row r="59" spans="2:16" ht="12.75" x14ac:dyDescent="0.2">
      <c r="B59" s="223" t="s">
        <v>22</v>
      </c>
      <c r="C59" s="207" t="s">
        <v>51</v>
      </c>
      <c r="D59" s="276">
        <v>10674</v>
      </c>
      <c r="E59" s="276">
        <v>9088</v>
      </c>
      <c r="F59" s="276">
        <v>9607</v>
      </c>
      <c r="G59" s="276">
        <v>9525</v>
      </c>
      <c r="H59" s="276">
        <v>11714</v>
      </c>
      <c r="I59" s="276">
        <v>13444</v>
      </c>
      <c r="J59" s="276">
        <v>14538</v>
      </c>
      <c r="K59" s="276">
        <v>15602</v>
      </c>
      <c r="L59" s="276">
        <v>15644</v>
      </c>
      <c r="M59" s="276">
        <v>15706</v>
      </c>
      <c r="N59" s="276">
        <v>17433</v>
      </c>
      <c r="O59" s="276">
        <v>17371</v>
      </c>
      <c r="P59" s="270">
        <v>160346</v>
      </c>
    </row>
    <row r="60" spans="2:16" ht="12.75" x14ac:dyDescent="0.2">
      <c r="B60" s="224"/>
      <c r="C60" s="213" t="s">
        <v>22</v>
      </c>
      <c r="D60" s="272">
        <v>18373</v>
      </c>
      <c r="E60" s="272">
        <v>16115</v>
      </c>
      <c r="F60" s="272">
        <v>17813</v>
      </c>
      <c r="G60" s="272">
        <v>17298</v>
      </c>
      <c r="H60" s="272">
        <v>20127</v>
      </c>
      <c r="I60" s="272">
        <v>24526</v>
      </c>
      <c r="J60" s="272">
        <v>25787</v>
      </c>
      <c r="K60" s="272">
        <v>27132</v>
      </c>
      <c r="L60" s="272">
        <v>27557</v>
      </c>
      <c r="M60" s="272">
        <v>28945</v>
      </c>
      <c r="N60" s="272">
        <v>29939</v>
      </c>
      <c r="O60" s="272">
        <v>28485</v>
      </c>
      <c r="P60" s="273">
        <v>282097</v>
      </c>
    </row>
  </sheetData>
  <mergeCells count="20">
    <mergeCell ref="P5:P6"/>
    <mergeCell ref="B19:P19"/>
    <mergeCell ref="B33:P33"/>
    <mergeCell ref="B47:P47"/>
    <mergeCell ref="J5:J6"/>
    <mergeCell ref="K5:K6"/>
    <mergeCell ref="L5:L6"/>
    <mergeCell ref="M5:M6"/>
    <mergeCell ref="N5:N6"/>
    <mergeCell ref="O5:O6"/>
    <mergeCell ref="B1:P1"/>
    <mergeCell ref="B2:O2"/>
    <mergeCell ref="B4:P4"/>
    <mergeCell ref="C5:C6"/>
    <mergeCell ref="D5:D6"/>
    <mergeCell ref="E5:E6"/>
    <mergeCell ref="F5:F6"/>
    <mergeCell ref="G5:G6"/>
    <mergeCell ref="H5:H6"/>
    <mergeCell ref="I5:I6"/>
  </mergeCells>
  <pageMargins left="0.70866141732283472" right="0.70866141732283472"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2"/>
  <sheetViews>
    <sheetView topLeftCell="A16" workbookViewId="0"/>
  </sheetViews>
  <sheetFormatPr baseColWidth="10" defaultColWidth="10.85546875" defaultRowHeight="12.75" x14ac:dyDescent="0.2"/>
  <cols>
    <col min="1" max="1" width="2.28515625" style="3" customWidth="1"/>
    <col min="2" max="2" width="32.140625" style="3" customWidth="1"/>
    <col min="3" max="3" width="13.42578125" style="3" customWidth="1"/>
    <col min="4" max="4" width="10.28515625" style="30" customWidth="1"/>
    <col min="5" max="6" width="10.42578125" style="30" customWidth="1"/>
    <col min="7" max="14" width="11.140625" style="30" customWidth="1"/>
    <col min="15" max="15" width="14.28515625" style="30" customWidth="1"/>
    <col min="16" max="16" width="12.42578125" style="3" customWidth="1"/>
    <col min="17" max="21" width="10.85546875" style="3"/>
    <col min="22" max="23" width="12.42578125" style="3" customWidth="1"/>
    <col min="24" max="24" width="11" style="3" customWidth="1"/>
    <col min="25" max="38" width="10.85546875" style="3"/>
    <col min="39" max="39" width="12" style="3" customWidth="1"/>
    <col min="40" max="16384" width="10.85546875" style="3"/>
  </cols>
  <sheetData>
    <row r="1" spans="1:16" x14ac:dyDescent="0.2">
      <c r="C1" s="5"/>
    </row>
    <row r="2" spans="1:16" s="34" customFormat="1" ht="15.75" x14ac:dyDescent="0.25">
      <c r="B2" s="35" t="s">
        <v>35</v>
      </c>
      <c r="C2" s="36"/>
      <c r="D2" s="37"/>
      <c r="E2" s="37"/>
      <c r="F2" s="37"/>
      <c r="G2" s="37"/>
      <c r="H2" s="38"/>
      <c r="I2" s="38"/>
      <c r="J2" s="38"/>
      <c r="K2" s="38"/>
      <c r="L2" s="38"/>
      <c r="M2" s="38"/>
      <c r="N2" s="38"/>
      <c r="O2" s="38"/>
    </row>
    <row r="3" spans="1:16" s="34" customFormat="1" ht="18" x14ac:dyDescent="0.25">
      <c r="B3" s="35" t="s">
        <v>36</v>
      </c>
      <c r="C3" s="35"/>
      <c r="D3" s="39"/>
      <c r="E3" s="39"/>
      <c r="F3" s="39"/>
      <c r="G3" s="39"/>
      <c r="H3" s="38"/>
      <c r="I3" s="38"/>
      <c r="J3" s="38"/>
      <c r="K3" s="38"/>
      <c r="L3" s="38"/>
      <c r="M3" s="38"/>
      <c r="N3" s="38"/>
      <c r="O3" s="38"/>
    </row>
    <row r="4" spans="1:16" s="34" customFormat="1" ht="15.75" x14ac:dyDescent="0.25">
      <c r="B4" s="40" t="s">
        <v>2</v>
      </c>
      <c r="C4" s="40"/>
      <c r="D4" s="19"/>
      <c r="E4" s="19"/>
      <c r="F4" s="19"/>
      <c r="G4" s="19"/>
      <c r="H4" s="38"/>
      <c r="I4" s="38"/>
      <c r="J4" s="38"/>
      <c r="K4" s="38"/>
      <c r="L4" s="38"/>
      <c r="M4" s="38"/>
      <c r="N4" s="38"/>
      <c r="O4" s="38"/>
    </row>
    <row r="5" spans="1:16" x14ac:dyDescent="0.2">
      <c r="B5" s="41"/>
      <c r="C5" s="17"/>
      <c r="D5" s="42"/>
      <c r="E5" s="43"/>
      <c r="F5" s="42"/>
      <c r="G5" s="42"/>
      <c r="H5" s="2"/>
      <c r="I5" s="2"/>
      <c r="J5" s="2"/>
      <c r="K5" s="2"/>
      <c r="L5" s="2"/>
      <c r="M5" s="2"/>
      <c r="N5" s="2"/>
      <c r="O5" s="2"/>
    </row>
    <row r="6" spans="1:16" ht="19.5" customHeight="1" x14ac:dyDescent="0.2">
      <c r="A6" s="3" t="s">
        <v>37</v>
      </c>
      <c r="B6" s="6" t="s">
        <v>3</v>
      </c>
      <c r="C6" s="7" t="s">
        <v>4</v>
      </c>
      <c r="D6" s="7" t="s">
        <v>5</v>
      </c>
      <c r="E6" s="7" t="s">
        <v>6</v>
      </c>
      <c r="F6" s="7" t="s">
        <v>7</v>
      </c>
      <c r="G6" s="7" t="s">
        <v>8</v>
      </c>
      <c r="H6" s="7" t="s">
        <v>9</v>
      </c>
      <c r="I6" s="7" t="s">
        <v>10</v>
      </c>
      <c r="J6" s="7" t="s">
        <v>11</v>
      </c>
      <c r="K6" s="7" t="s">
        <v>12</v>
      </c>
      <c r="L6" s="7" t="s">
        <v>13</v>
      </c>
      <c r="M6" s="7" t="s">
        <v>14</v>
      </c>
      <c r="N6" s="7" t="s">
        <v>15</v>
      </c>
      <c r="O6" s="8" t="s">
        <v>16</v>
      </c>
    </row>
    <row r="7" spans="1:16" ht="17.25" customHeight="1" x14ac:dyDescent="0.2">
      <c r="B7" s="44" t="s">
        <v>38</v>
      </c>
      <c r="C7" s="11">
        <v>60076</v>
      </c>
      <c r="D7" s="11">
        <v>61662</v>
      </c>
      <c r="E7" s="11">
        <v>64008</v>
      </c>
      <c r="F7" s="12">
        <v>65549</v>
      </c>
      <c r="G7" s="45">
        <v>57220</v>
      </c>
      <c r="H7" s="12">
        <v>58171</v>
      </c>
      <c r="I7" s="12">
        <v>58527</v>
      </c>
      <c r="J7" s="12">
        <v>59586</v>
      </c>
      <c r="K7" s="12">
        <v>59790</v>
      </c>
      <c r="L7" s="12">
        <v>59931</v>
      </c>
      <c r="M7" s="11">
        <v>59076</v>
      </c>
      <c r="N7" s="11">
        <v>58842</v>
      </c>
      <c r="O7" s="11">
        <v>60203.166666666664</v>
      </c>
      <c r="P7" s="31"/>
    </row>
    <row r="8" spans="1:16" ht="16.5" customHeight="1" x14ac:dyDescent="0.2">
      <c r="B8" s="44" t="s">
        <v>39</v>
      </c>
      <c r="C8" s="11">
        <v>90618</v>
      </c>
      <c r="D8" s="11">
        <v>92328</v>
      </c>
      <c r="E8" s="11">
        <v>91679</v>
      </c>
      <c r="F8" s="11">
        <v>92932</v>
      </c>
      <c r="G8" s="11">
        <v>93537</v>
      </c>
      <c r="H8" s="11">
        <v>94131</v>
      </c>
      <c r="I8" s="11">
        <v>96048</v>
      </c>
      <c r="J8" s="10">
        <v>96771</v>
      </c>
      <c r="K8" s="11">
        <v>96947</v>
      </c>
      <c r="L8" s="46">
        <v>97554</v>
      </c>
      <c r="M8" s="46">
        <v>97618</v>
      </c>
      <c r="N8" s="46">
        <v>97770</v>
      </c>
      <c r="O8" s="11">
        <v>94827.75</v>
      </c>
      <c r="P8" s="31"/>
    </row>
    <row r="9" spans="1:16" ht="16.5" customHeight="1" x14ac:dyDescent="0.2">
      <c r="B9" s="44" t="s">
        <v>40</v>
      </c>
      <c r="C9" s="11">
        <v>15434</v>
      </c>
      <c r="D9" s="11">
        <v>15420</v>
      </c>
      <c r="E9" s="11">
        <v>15237</v>
      </c>
      <c r="F9" s="11">
        <v>15215</v>
      </c>
      <c r="G9" s="11">
        <v>15474</v>
      </c>
      <c r="H9" s="11">
        <v>15403</v>
      </c>
      <c r="I9" s="11">
        <v>15587</v>
      </c>
      <c r="J9" s="10">
        <v>15682</v>
      </c>
      <c r="K9" s="11">
        <v>15655</v>
      </c>
      <c r="L9" s="46">
        <v>15832</v>
      </c>
      <c r="M9" s="46">
        <v>15859</v>
      </c>
      <c r="N9" s="46">
        <v>15507</v>
      </c>
      <c r="O9" s="11">
        <v>15525.416666666666</v>
      </c>
      <c r="P9" s="31"/>
    </row>
    <row r="10" spans="1:16" ht="16.5" customHeight="1" x14ac:dyDescent="0.2">
      <c r="B10" s="44" t="s">
        <v>41</v>
      </c>
      <c r="C10" s="13">
        <v>166128</v>
      </c>
      <c r="D10" s="13">
        <v>169410</v>
      </c>
      <c r="E10" s="13">
        <v>170924</v>
      </c>
      <c r="F10" s="13">
        <v>173696</v>
      </c>
      <c r="G10" s="13">
        <v>166231</v>
      </c>
      <c r="H10" s="13">
        <v>167705</v>
      </c>
      <c r="I10" s="13">
        <v>170162</v>
      </c>
      <c r="J10" s="13">
        <v>172039</v>
      </c>
      <c r="K10" s="13">
        <v>172392</v>
      </c>
      <c r="L10" s="13">
        <v>173317</v>
      </c>
      <c r="M10" s="13">
        <v>172553</v>
      </c>
      <c r="N10" s="13">
        <v>172119</v>
      </c>
      <c r="O10" s="13">
        <v>170556.33333333331</v>
      </c>
      <c r="P10" s="31"/>
    </row>
    <row r="11" spans="1:16" ht="18" customHeight="1" x14ac:dyDescent="0.2">
      <c r="B11" s="9" t="s">
        <v>42</v>
      </c>
      <c r="C11" s="13">
        <v>331672</v>
      </c>
      <c r="D11" s="13">
        <v>341888</v>
      </c>
      <c r="E11" s="13">
        <v>333049</v>
      </c>
      <c r="F11" s="47">
        <v>347333</v>
      </c>
      <c r="G11" s="47">
        <v>355684</v>
      </c>
      <c r="H11" s="47">
        <v>350464</v>
      </c>
      <c r="I11" s="47">
        <v>349974</v>
      </c>
      <c r="J11" s="47">
        <v>353541</v>
      </c>
      <c r="K11" s="47">
        <v>357555</v>
      </c>
      <c r="L11" s="47">
        <v>360466</v>
      </c>
      <c r="M11" s="47">
        <v>331699</v>
      </c>
      <c r="N11" s="47">
        <v>352646</v>
      </c>
      <c r="O11" s="13">
        <v>347164.25</v>
      </c>
      <c r="P11" s="31"/>
    </row>
    <row r="12" spans="1:16" ht="21.75" customHeight="1" x14ac:dyDescent="0.2">
      <c r="B12" s="44" t="s">
        <v>22</v>
      </c>
      <c r="C12" s="13">
        <v>497800</v>
      </c>
      <c r="D12" s="13">
        <v>511298</v>
      </c>
      <c r="E12" s="13">
        <v>503973</v>
      </c>
      <c r="F12" s="13">
        <v>521029</v>
      </c>
      <c r="G12" s="13">
        <v>521915</v>
      </c>
      <c r="H12" s="13">
        <v>518169</v>
      </c>
      <c r="I12" s="13">
        <v>520136</v>
      </c>
      <c r="J12" s="13">
        <v>525580</v>
      </c>
      <c r="K12" s="13">
        <v>529947</v>
      </c>
      <c r="L12" s="13">
        <v>533783</v>
      </c>
      <c r="M12" s="13">
        <v>504252</v>
      </c>
      <c r="N12" s="13">
        <v>524765</v>
      </c>
      <c r="O12" s="13">
        <v>517720.58333333331</v>
      </c>
      <c r="P12" s="31"/>
    </row>
    <row r="13" spans="1:16" s="48" customFormat="1" x14ac:dyDescent="0.2">
      <c r="B13" s="49" t="s">
        <v>43</v>
      </c>
      <c r="D13" s="50"/>
      <c r="E13" s="50"/>
      <c r="F13" s="50"/>
      <c r="G13" s="50"/>
      <c r="H13" s="50"/>
      <c r="I13" s="50"/>
      <c r="J13" s="50"/>
      <c r="K13" s="50"/>
      <c r="L13" s="50"/>
      <c r="M13" s="50"/>
      <c r="N13" s="50"/>
      <c r="O13" s="51"/>
    </row>
    <row r="14" spans="1:16" s="52" customFormat="1" x14ac:dyDescent="0.2">
      <c r="B14" s="49" t="s">
        <v>44</v>
      </c>
      <c r="C14" s="53"/>
      <c r="D14" s="54"/>
      <c r="E14" s="54"/>
      <c r="F14" s="54"/>
      <c r="G14" s="54"/>
      <c r="H14" s="54"/>
      <c r="I14" s="54"/>
      <c r="J14" s="54"/>
      <c r="K14" s="54"/>
      <c r="L14" s="54"/>
      <c r="M14" s="54"/>
      <c r="N14" s="54"/>
      <c r="O14" s="55"/>
    </row>
    <row r="15" spans="1:16" s="52" customFormat="1" x14ac:dyDescent="0.2">
      <c r="B15" s="49"/>
      <c r="C15" s="53"/>
      <c r="D15" s="54"/>
      <c r="E15" s="54"/>
      <c r="F15" s="54"/>
      <c r="G15" s="54"/>
      <c r="H15" s="54"/>
      <c r="I15" s="54"/>
      <c r="J15" s="54"/>
      <c r="K15" s="54"/>
      <c r="L15" s="54"/>
      <c r="M15" s="54"/>
      <c r="N15" s="54"/>
      <c r="O15" s="55"/>
    </row>
    <row r="16" spans="1:16" s="48" customFormat="1" x14ac:dyDescent="0.2">
      <c r="C16" s="50"/>
      <c r="D16" s="50"/>
      <c r="E16" s="50"/>
      <c r="F16" s="50"/>
      <c r="G16" s="50"/>
      <c r="H16" s="50"/>
      <c r="I16" s="50"/>
      <c r="J16" s="50"/>
      <c r="K16" s="50"/>
      <c r="L16" s="50"/>
      <c r="M16" s="50"/>
      <c r="N16" s="50"/>
      <c r="O16" s="51"/>
    </row>
    <row r="17" spans="1:16" s="34" customFormat="1" ht="15.75" x14ac:dyDescent="0.25">
      <c r="B17" s="35" t="s">
        <v>45</v>
      </c>
      <c r="C17" s="36"/>
      <c r="D17" s="37"/>
      <c r="E17" s="37"/>
      <c r="F17" s="37"/>
      <c r="G17" s="37"/>
      <c r="H17" s="38"/>
      <c r="I17" s="38"/>
      <c r="J17" s="38"/>
      <c r="K17" s="38"/>
      <c r="L17" s="38"/>
      <c r="M17" s="38"/>
      <c r="N17" s="38"/>
      <c r="O17" s="56"/>
    </row>
    <row r="18" spans="1:16" s="34" customFormat="1" ht="18" x14ac:dyDescent="0.25">
      <c r="B18" s="35" t="s">
        <v>46</v>
      </c>
      <c r="C18" s="35"/>
      <c r="D18" s="39"/>
      <c r="E18" s="39"/>
      <c r="F18" s="39"/>
      <c r="G18" s="39"/>
      <c r="H18" s="38"/>
      <c r="I18" s="38"/>
      <c r="J18" s="38"/>
      <c r="K18" s="38"/>
      <c r="L18" s="38"/>
      <c r="M18" s="38"/>
      <c r="N18" s="38"/>
      <c r="O18" s="56"/>
    </row>
    <row r="19" spans="1:16" s="34" customFormat="1" ht="15.75" x14ac:dyDescent="0.25">
      <c r="B19" s="40" t="s">
        <v>2</v>
      </c>
      <c r="C19" s="40"/>
      <c r="D19" s="19"/>
      <c r="E19" s="19"/>
      <c r="F19" s="19"/>
      <c r="G19" s="19"/>
      <c r="H19" s="38"/>
      <c r="I19" s="38"/>
      <c r="J19" s="38"/>
      <c r="K19" s="38"/>
      <c r="L19" s="38"/>
      <c r="M19" s="38"/>
      <c r="N19" s="38"/>
      <c r="O19" s="56"/>
    </row>
    <row r="20" spans="1:16" x14ac:dyDescent="0.2">
      <c r="B20" s="1"/>
      <c r="C20" s="1"/>
      <c r="D20" s="2"/>
      <c r="E20" s="2"/>
      <c r="F20" s="2"/>
      <c r="G20" s="2"/>
      <c r="H20" s="2"/>
      <c r="I20" s="2"/>
      <c r="J20" s="2"/>
      <c r="K20" s="2"/>
      <c r="L20" s="2"/>
      <c r="M20" s="2"/>
      <c r="N20" s="2"/>
      <c r="O20" s="2"/>
    </row>
    <row r="21" spans="1:16" ht="20.25" customHeight="1" x14ac:dyDescent="0.2">
      <c r="B21" s="6" t="s">
        <v>3</v>
      </c>
      <c r="C21" s="7" t="s">
        <v>4</v>
      </c>
      <c r="D21" s="7" t="s">
        <v>5</v>
      </c>
      <c r="E21" s="7" t="s">
        <v>6</v>
      </c>
      <c r="F21" s="7" t="s">
        <v>7</v>
      </c>
      <c r="G21" s="7" t="s">
        <v>8</v>
      </c>
      <c r="H21" s="7" t="s">
        <v>9</v>
      </c>
      <c r="I21" s="7" t="s">
        <v>10</v>
      </c>
      <c r="J21" s="7" t="s">
        <v>11</v>
      </c>
      <c r="K21" s="7" t="s">
        <v>12</v>
      </c>
      <c r="L21" s="7" t="s">
        <v>13</v>
      </c>
      <c r="M21" s="7" t="s">
        <v>14</v>
      </c>
      <c r="N21" s="7" t="s">
        <v>15</v>
      </c>
      <c r="O21" s="8" t="s">
        <v>16</v>
      </c>
    </row>
    <row r="22" spans="1:16" ht="15" customHeight="1" x14ac:dyDescent="0.2">
      <c r="B22" s="44" t="s">
        <v>38</v>
      </c>
      <c r="C22" s="10">
        <v>2391345</v>
      </c>
      <c r="D22" s="11">
        <v>2368136</v>
      </c>
      <c r="E22" s="11">
        <v>2351870</v>
      </c>
      <c r="F22" s="12">
        <v>2338946</v>
      </c>
      <c r="G22" s="45">
        <v>2322584</v>
      </c>
      <c r="H22" s="12">
        <v>2326088</v>
      </c>
      <c r="I22" s="12">
        <v>2337873</v>
      </c>
      <c r="J22" s="12">
        <v>2336633</v>
      </c>
      <c r="K22" s="12">
        <v>2371534</v>
      </c>
      <c r="L22" s="12">
        <v>2353244</v>
      </c>
      <c r="M22" s="12">
        <v>2360505</v>
      </c>
      <c r="N22" s="12">
        <v>2424681</v>
      </c>
      <c r="O22" s="11">
        <v>2356953.25</v>
      </c>
      <c r="P22" s="30"/>
    </row>
    <row r="23" spans="1:16" ht="16.5" customHeight="1" x14ac:dyDescent="0.2">
      <c r="B23" s="44" t="s">
        <v>39</v>
      </c>
      <c r="C23" s="10">
        <v>1916068</v>
      </c>
      <c r="D23" s="11">
        <v>1942295</v>
      </c>
      <c r="E23" s="11">
        <v>1911637</v>
      </c>
      <c r="F23" s="12">
        <v>1892391</v>
      </c>
      <c r="G23" s="12">
        <v>1877799</v>
      </c>
      <c r="H23" s="12">
        <v>1901626</v>
      </c>
      <c r="I23" s="12">
        <v>1908269</v>
      </c>
      <c r="J23" s="12">
        <v>1903562</v>
      </c>
      <c r="K23" s="12">
        <v>1924212</v>
      </c>
      <c r="L23" s="12">
        <v>1927837</v>
      </c>
      <c r="M23" s="12">
        <v>1971189</v>
      </c>
      <c r="N23" s="12">
        <v>1964324</v>
      </c>
      <c r="O23" s="11">
        <v>1920100.75</v>
      </c>
      <c r="P23" s="30"/>
    </row>
    <row r="24" spans="1:16" ht="18" customHeight="1" x14ac:dyDescent="0.2">
      <c r="B24" s="44" t="s">
        <v>40</v>
      </c>
      <c r="C24" s="10">
        <v>564547</v>
      </c>
      <c r="D24" s="11">
        <v>561755</v>
      </c>
      <c r="E24" s="12">
        <v>565119</v>
      </c>
      <c r="F24" s="11">
        <v>559269</v>
      </c>
      <c r="G24" s="12">
        <v>552704</v>
      </c>
      <c r="H24" s="12">
        <v>551589</v>
      </c>
      <c r="I24" s="12">
        <v>545489</v>
      </c>
      <c r="J24" s="12">
        <v>548354</v>
      </c>
      <c r="K24" s="12">
        <v>546540</v>
      </c>
      <c r="L24" s="12">
        <v>550107</v>
      </c>
      <c r="M24" s="12">
        <v>556818</v>
      </c>
      <c r="N24" s="12">
        <v>562928</v>
      </c>
      <c r="O24" s="11">
        <v>555434.91666666663</v>
      </c>
      <c r="P24" s="30"/>
    </row>
    <row r="25" spans="1:16" ht="18" customHeight="1" x14ac:dyDescent="0.2">
      <c r="B25" s="44" t="s">
        <v>41</v>
      </c>
      <c r="C25" s="13">
        <v>4871960</v>
      </c>
      <c r="D25" s="13">
        <v>4872186</v>
      </c>
      <c r="E25" s="13">
        <v>4828626</v>
      </c>
      <c r="F25" s="13">
        <v>4790606</v>
      </c>
      <c r="G25" s="13">
        <v>4753087</v>
      </c>
      <c r="H25" s="13">
        <v>4779303</v>
      </c>
      <c r="I25" s="13">
        <v>4791631</v>
      </c>
      <c r="J25" s="13">
        <v>4788549</v>
      </c>
      <c r="K25" s="13">
        <v>4842286</v>
      </c>
      <c r="L25" s="13">
        <v>4831188</v>
      </c>
      <c r="M25" s="13">
        <v>4888512</v>
      </c>
      <c r="N25" s="13">
        <v>4951933</v>
      </c>
      <c r="O25" s="13">
        <v>4832488.916666667</v>
      </c>
      <c r="P25" s="30"/>
    </row>
    <row r="26" spans="1:16" ht="18.75" customHeight="1" x14ac:dyDescent="0.2">
      <c r="B26" s="9" t="s">
        <v>47</v>
      </c>
      <c r="C26" s="10">
        <v>794829</v>
      </c>
      <c r="D26" s="11">
        <v>814139</v>
      </c>
      <c r="E26" s="11">
        <v>792729</v>
      </c>
      <c r="F26" s="12">
        <v>824153</v>
      </c>
      <c r="G26" s="12">
        <v>809445</v>
      </c>
      <c r="H26" s="12">
        <v>815661</v>
      </c>
      <c r="I26" s="12">
        <v>811493</v>
      </c>
      <c r="J26" s="12">
        <v>806038</v>
      </c>
      <c r="K26" s="12">
        <v>814047</v>
      </c>
      <c r="L26" s="12">
        <v>842352</v>
      </c>
      <c r="M26" s="12">
        <v>806180</v>
      </c>
      <c r="N26" s="12">
        <v>854855</v>
      </c>
      <c r="O26" s="11">
        <v>815493.41666666663</v>
      </c>
      <c r="P26" s="30"/>
    </row>
    <row r="27" spans="1:16" ht="18.75" customHeight="1" x14ac:dyDescent="0.2">
      <c r="B27" s="44" t="s">
        <v>22</v>
      </c>
      <c r="C27" s="13">
        <v>5666789</v>
      </c>
      <c r="D27" s="13">
        <v>5686325</v>
      </c>
      <c r="E27" s="13">
        <v>5621355</v>
      </c>
      <c r="F27" s="13">
        <v>5614759</v>
      </c>
      <c r="G27" s="13">
        <v>5562532</v>
      </c>
      <c r="H27" s="13">
        <v>5594964</v>
      </c>
      <c r="I27" s="13">
        <v>5603124</v>
      </c>
      <c r="J27" s="13">
        <v>5594587</v>
      </c>
      <c r="K27" s="13">
        <v>5656333</v>
      </c>
      <c r="L27" s="13">
        <v>5673540</v>
      </c>
      <c r="M27" s="13">
        <v>5694692</v>
      </c>
      <c r="N27" s="13">
        <v>5806788</v>
      </c>
      <c r="O27" s="13">
        <v>5647982.333333334</v>
      </c>
      <c r="P27" s="30"/>
    </row>
    <row r="28" spans="1:16" s="48" customFormat="1" x14ac:dyDescent="0.2">
      <c r="B28" s="57" t="s">
        <v>48</v>
      </c>
      <c r="C28" s="58"/>
      <c r="D28" s="59"/>
      <c r="E28" s="59"/>
      <c r="F28" s="59"/>
      <c r="G28" s="59"/>
      <c r="H28" s="59"/>
      <c r="I28" s="59"/>
      <c r="J28" s="59"/>
      <c r="K28" s="59"/>
      <c r="L28" s="59"/>
      <c r="M28" s="59"/>
      <c r="N28" s="59"/>
      <c r="O28" s="59"/>
    </row>
    <row r="29" spans="1:16" s="48" customFormat="1" x14ac:dyDescent="0.2">
      <c r="B29" s="14" t="s">
        <v>44</v>
      </c>
      <c r="C29" s="50"/>
      <c r="D29" s="50"/>
      <c r="E29" s="50"/>
      <c r="F29" s="50"/>
      <c r="G29" s="50"/>
      <c r="H29" s="60"/>
      <c r="I29" s="50"/>
      <c r="J29" s="50"/>
      <c r="K29" s="50"/>
      <c r="L29" s="50"/>
      <c r="M29" s="50"/>
      <c r="N29" s="50"/>
      <c r="O29" s="50"/>
    </row>
    <row r="30" spans="1:16" s="48" customFormat="1" ht="15" customHeight="1" x14ac:dyDescent="0.2">
      <c r="B30" s="14"/>
      <c r="C30" s="14"/>
      <c r="D30" s="14"/>
      <c r="E30" s="14"/>
      <c r="F30" s="14"/>
      <c r="G30" s="14"/>
      <c r="H30" s="14"/>
      <c r="I30" s="14"/>
      <c r="J30" s="14"/>
      <c r="K30" s="14"/>
      <c r="L30" s="61"/>
      <c r="M30" s="61"/>
      <c r="N30" s="61"/>
      <c r="O30" s="61"/>
      <c r="P30" s="14"/>
    </row>
    <row r="31" spans="1:16" s="48" customFormat="1" x14ac:dyDescent="0.2">
      <c r="D31" s="50"/>
      <c r="E31" s="50"/>
      <c r="F31" s="50"/>
      <c r="G31" s="50"/>
      <c r="H31" s="50"/>
      <c r="I31" s="50"/>
      <c r="J31" s="50"/>
      <c r="K31" s="50"/>
      <c r="L31" s="50"/>
      <c r="M31" s="50"/>
      <c r="N31" s="50"/>
      <c r="O31" s="50"/>
    </row>
    <row r="32" spans="1:16" s="34" customFormat="1" ht="18" x14ac:dyDescent="0.25">
      <c r="A32" s="34" t="s">
        <v>37</v>
      </c>
      <c r="B32" s="35" t="s">
        <v>49</v>
      </c>
      <c r="C32" s="35"/>
      <c r="D32" s="35"/>
      <c r="E32" s="35"/>
      <c r="F32" s="35"/>
      <c r="G32" s="35"/>
      <c r="H32" s="35"/>
      <c r="I32" s="35"/>
      <c r="J32" s="35"/>
      <c r="K32" s="35"/>
      <c r="L32" s="35"/>
      <c r="M32" s="35"/>
      <c r="N32" s="35"/>
      <c r="O32" s="35"/>
    </row>
    <row r="33" spans="2:16" s="34" customFormat="1" ht="15.75" x14ac:dyDescent="0.25">
      <c r="B33" s="62" t="s">
        <v>2</v>
      </c>
      <c r="C33" s="62"/>
      <c r="D33" s="62"/>
      <c r="E33" s="62"/>
      <c r="F33" s="62"/>
      <c r="G33" s="62"/>
      <c r="H33" s="62"/>
      <c r="I33" s="62"/>
      <c r="J33" s="62"/>
      <c r="K33" s="62"/>
      <c r="L33" s="62"/>
      <c r="M33" s="62"/>
      <c r="N33" s="62"/>
      <c r="O33" s="62"/>
    </row>
    <row r="34" spans="2:16" x14ac:dyDescent="0.2">
      <c r="B34" s="63"/>
      <c r="C34" s="64"/>
      <c r="D34" s="64"/>
      <c r="E34" s="64"/>
      <c r="F34" s="64"/>
      <c r="G34" s="64"/>
      <c r="H34" s="64"/>
      <c r="I34" s="64"/>
      <c r="J34" s="64"/>
      <c r="K34" s="64"/>
      <c r="L34" s="64"/>
      <c r="M34" s="64"/>
      <c r="N34" s="64"/>
      <c r="O34" s="2"/>
    </row>
    <row r="35" spans="2:16" ht="26.25" customHeight="1" x14ac:dyDescent="0.2">
      <c r="B35" s="6" t="s">
        <v>3</v>
      </c>
      <c r="C35" s="7" t="s">
        <v>4</v>
      </c>
      <c r="D35" s="7" t="s">
        <v>5</v>
      </c>
      <c r="E35" s="7" t="s">
        <v>6</v>
      </c>
      <c r="F35" s="7" t="s">
        <v>7</v>
      </c>
      <c r="G35" s="7" t="s">
        <v>8</v>
      </c>
      <c r="H35" s="7" t="s">
        <v>9</v>
      </c>
      <c r="I35" s="7" t="s">
        <v>10</v>
      </c>
      <c r="J35" s="7" t="s">
        <v>11</v>
      </c>
      <c r="K35" s="7" t="s">
        <v>12</v>
      </c>
      <c r="L35" s="7" t="s">
        <v>13</v>
      </c>
      <c r="M35" s="7" t="s">
        <v>14</v>
      </c>
      <c r="N35" s="7" t="s">
        <v>15</v>
      </c>
      <c r="O35" s="8" t="s">
        <v>16</v>
      </c>
      <c r="P35" s="1"/>
    </row>
    <row r="36" spans="2:16" x14ac:dyDescent="0.2">
      <c r="B36" s="44" t="s">
        <v>38</v>
      </c>
      <c r="C36" s="65">
        <v>2391345</v>
      </c>
      <c r="D36" s="65">
        <v>2368136</v>
      </c>
      <c r="E36" s="65">
        <v>2351870</v>
      </c>
      <c r="F36" s="65">
        <v>2338946</v>
      </c>
      <c r="G36" s="65">
        <v>2322584</v>
      </c>
      <c r="H36" s="47">
        <v>2326088</v>
      </c>
      <c r="I36" s="47">
        <v>2337873</v>
      </c>
      <c r="J36" s="47">
        <v>2336633</v>
      </c>
      <c r="K36" s="47">
        <v>2371534</v>
      </c>
      <c r="L36" s="47">
        <v>2353244</v>
      </c>
      <c r="M36" s="47">
        <v>2360505</v>
      </c>
      <c r="N36" s="47">
        <v>2424681</v>
      </c>
      <c r="O36" s="47">
        <v>2356953.25</v>
      </c>
      <c r="P36" s="31"/>
    </row>
    <row r="37" spans="2:16" x14ac:dyDescent="0.2">
      <c r="B37" s="66" t="s">
        <v>50</v>
      </c>
      <c r="C37" s="67">
        <v>1378485</v>
      </c>
      <c r="D37" s="12">
        <v>1377655</v>
      </c>
      <c r="E37" s="12">
        <v>1370968</v>
      </c>
      <c r="F37" s="12">
        <v>1361069</v>
      </c>
      <c r="G37" s="45">
        <v>1345529</v>
      </c>
      <c r="H37" s="12">
        <v>1352659</v>
      </c>
      <c r="I37" s="12">
        <v>1361326</v>
      </c>
      <c r="J37" s="12">
        <v>1283158</v>
      </c>
      <c r="K37" s="12">
        <v>1375165</v>
      </c>
      <c r="L37" s="12">
        <v>1359227</v>
      </c>
      <c r="M37" s="12">
        <v>1369421</v>
      </c>
      <c r="N37" s="12">
        <v>1400948</v>
      </c>
      <c r="O37" s="11">
        <v>1361300.8333333333</v>
      </c>
    </row>
    <row r="38" spans="2:16" x14ac:dyDescent="0.2">
      <c r="B38" s="66" t="s">
        <v>51</v>
      </c>
      <c r="C38" s="67">
        <v>1012860</v>
      </c>
      <c r="D38" s="12">
        <v>990481</v>
      </c>
      <c r="E38" s="12">
        <v>980902</v>
      </c>
      <c r="F38" s="12">
        <v>977877</v>
      </c>
      <c r="G38" s="45">
        <v>977055</v>
      </c>
      <c r="H38" s="12">
        <v>973429</v>
      </c>
      <c r="I38" s="12">
        <v>976547</v>
      </c>
      <c r="J38" s="12">
        <v>1053475</v>
      </c>
      <c r="K38" s="12">
        <v>996369</v>
      </c>
      <c r="L38" s="12">
        <v>994017</v>
      </c>
      <c r="M38" s="12">
        <v>991084</v>
      </c>
      <c r="N38" s="12">
        <v>1023733</v>
      </c>
      <c r="O38" s="11">
        <v>995652.41666666663</v>
      </c>
    </row>
    <row r="39" spans="2:16" x14ac:dyDescent="0.2">
      <c r="B39" s="68" t="s">
        <v>39</v>
      </c>
      <c r="C39" s="65">
        <v>1916068</v>
      </c>
      <c r="D39" s="65">
        <v>1942295</v>
      </c>
      <c r="E39" s="65">
        <v>1911637</v>
      </c>
      <c r="F39" s="65">
        <v>1892391</v>
      </c>
      <c r="G39" s="65">
        <v>1877799</v>
      </c>
      <c r="H39" s="47">
        <v>1901626</v>
      </c>
      <c r="I39" s="47">
        <v>1908269</v>
      </c>
      <c r="J39" s="47">
        <v>1903562</v>
      </c>
      <c r="K39" s="47">
        <v>1924212</v>
      </c>
      <c r="L39" s="47">
        <v>1927837</v>
      </c>
      <c r="M39" s="47">
        <v>1971189</v>
      </c>
      <c r="N39" s="47">
        <v>1964324</v>
      </c>
      <c r="O39" s="47">
        <v>1920100.75</v>
      </c>
      <c r="P39" s="31"/>
    </row>
    <row r="40" spans="2:16" x14ac:dyDescent="0.2">
      <c r="B40" s="66" t="s">
        <v>50</v>
      </c>
      <c r="C40" s="67">
        <v>1284352</v>
      </c>
      <c r="D40" s="12">
        <v>1308198</v>
      </c>
      <c r="E40" s="12">
        <v>1290471</v>
      </c>
      <c r="F40" s="12">
        <v>1276684</v>
      </c>
      <c r="G40" s="12">
        <v>1267697</v>
      </c>
      <c r="H40" s="12">
        <v>1284841</v>
      </c>
      <c r="I40" s="12">
        <v>1286378</v>
      </c>
      <c r="J40" s="12">
        <v>1284156</v>
      </c>
      <c r="K40" s="12">
        <v>1290713</v>
      </c>
      <c r="L40" s="12">
        <v>1300964</v>
      </c>
      <c r="M40" s="12">
        <v>1325877</v>
      </c>
      <c r="N40" s="12">
        <v>1304065</v>
      </c>
      <c r="O40" s="11">
        <v>1292033</v>
      </c>
    </row>
    <row r="41" spans="2:16" x14ac:dyDescent="0.2">
      <c r="B41" s="66" t="s">
        <v>51</v>
      </c>
      <c r="C41" s="67">
        <v>631716</v>
      </c>
      <c r="D41" s="12">
        <v>634097</v>
      </c>
      <c r="E41" s="12">
        <v>621166</v>
      </c>
      <c r="F41" s="12">
        <v>615707</v>
      </c>
      <c r="G41" s="12">
        <v>610102</v>
      </c>
      <c r="H41" s="12">
        <v>616785</v>
      </c>
      <c r="I41" s="12">
        <v>621891</v>
      </c>
      <c r="J41" s="12">
        <v>619406</v>
      </c>
      <c r="K41" s="12">
        <v>633499</v>
      </c>
      <c r="L41" s="12">
        <v>626873</v>
      </c>
      <c r="M41" s="12">
        <v>645312</v>
      </c>
      <c r="N41" s="12">
        <v>660259</v>
      </c>
      <c r="O41" s="11">
        <v>628067.75</v>
      </c>
      <c r="P41" s="31"/>
    </row>
    <row r="42" spans="2:16" x14ac:dyDescent="0.2">
      <c r="B42" s="68" t="s">
        <v>40</v>
      </c>
      <c r="C42" s="13">
        <v>564547</v>
      </c>
      <c r="D42" s="13">
        <v>561755</v>
      </c>
      <c r="E42" s="13">
        <v>565119</v>
      </c>
      <c r="F42" s="13">
        <v>559269</v>
      </c>
      <c r="G42" s="13">
        <v>552704</v>
      </c>
      <c r="H42" s="13">
        <v>551589</v>
      </c>
      <c r="I42" s="13">
        <v>545489</v>
      </c>
      <c r="J42" s="47">
        <v>548354</v>
      </c>
      <c r="K42" s="13">
        <v>546540</v>
      </c>
      <c r="L42" s="13">
        <v>550107</v>
      </c>
      <c r="M42" s="13">
        <v>556818</v>
      </c>
      <c r="N42" s="13">
        <v>562928</v>
      </c>
      <c r="O42" s="47">
        <v>555434.91666666674</v>
      </c>
    </row>
    <row r="43" spans="2:16" x14ac:dyDescent="0.2">
      <c r="B43" s="66" t="s">
        <v>50</v>
      </c>
      <c r="C43" s="67">
        <v>353403</v>
      </c>
      <c r="D43" s="67">
        <v>351285</v>
      </c>
      <c r="E43" s="67">
        <v>349566</v>
      </c>
      <c r="F43" s="67">
        <v>346839</v>
      </c>
      <c r="G43" s="67">
        <v>340370</v>
      </c>
      <c r="H43" s="67">
        <v>339680</v>
      </c>
      <c r="I43" s="67">
        <v>336334</v>
      </c>
      <c r="J43" s="67">
        <v>339281</v>
      </c>
      <c r="K43" s="67">
        <v>338339</v>
      </c>
      <c r="L43" s="67">
        <v>339714</v>
      </c>
      <c r="M43" s="67">
        <v>342414</v>
      </c>
      <c r="N43" s="67">
        <v>345410</v>
      </c>
      <c r="O43" s="11">
        <v>343552.91666666669</v>
      </c>
    </row>
    <row r="44" spans="2:16" x14ac:dyDescent="0.2">
      <c r="B44" s="66" t="s">
        <v>51</v>
      </c>
      <c r="C44" s="67">
        <v>211144</v>
      </c>
      <c r="D44" s="67">
        <v>210470</v>
      </c>
      <c r="E44" s="67">
        <v>215553</v>
      </c>
      <c r="F44" s="67">
        <v>212430</v>
      </c>
      <c r="G44" s="67">
        <v>212334</v>
      </c>
      <c r="H44" s="67">
        <v>211909</v>
      </c>
      <c r="I44" s="67">
        <v>209155</v>
      </c>
      <c r="J44" s="67">
        <v>209073</v>
      </c>
      <c r="K44" s="67">
        <v>208201</v>
      </c>
      <c r="L44" s="67">
        <v>210393</v>
      </c>
      <c r="M44" s="67">
        <v>214404</v>
      </c>
      <c r="N44" s="67">
        <v>217518</v>
      </c>
      <c r="O44" s="11">
        <v>211882</v>
      </c>
    </row>
    <row r="45" spans="2:16" ht="15.75" x14ac:dyDescent="0.25">
      <c r="B45" s="68" t="s">
        <v>52</v>
      </c>
      <c r="C45" s="69">
        <v>794829</v>
      </c>
      <c r="D45" s="69">
        <v>814139</v>
      </c>
      <c r="E45" s="69">
        <v>792729</v>
      </c>
      <c r="F45" s="69">
        <v>824153</v>
      </c>
      <c r="G45" s="69">
        <v>809445</v>
      </c>
      <c r="H45" s="69">
        <v>815661</v>
      </c>
      <c r="I45" s="69">
        <v>811493</v>
      </c>
      <c r="J45" s="69">
        <v>806038</v>
      </c>
      <c r="K45" s="69">
        <v>814047</v>
      </c>
      <c r="L45" s="69">
        <v>842352</v>
      </c>
      <c r="M45" s="69">
        <v>806180</v>
      </c>
      <c r="N45" s="69">
        <v>854855</v>
      </c>
      <c r="O45" s="47">
        <v>815493.41666666674</v>
      </c>
    </row>
    <row r="46" spans="2:16" x14ac:dyDescent="0.2">
      <c r="B46" s="66" t="s">
        <v>50</v>
      </c>
      <c r="C46" s="67">
        <v>391180</v>
      </c>
      <c r="D46" s="67">
        <v>399828</v>
      </c>
      <c r="E46" s="67">
        <v>384319</v>
      </c>
      <c r="F46" s="67">
        <v>404252</v>
      </c>
      <c r="G46" s="67">
        <v>389746</v>
      </c>
      <c r="H46" s="67">
        <v>398436</v>
      </c>
      <c r="I46" s="67">
        <v>392711</v>
      </c>
      <c r="J46" s="67">
        <v>384281</v>
      </c>
      <c r="K46" s="67">
        <v>388183</v>
      </c>
      <c r="L46" s="67">
        <v>406341</v>
      </c>
      <c r="M46" s="67">
        <v>391891</v>
      </c>
      <c r="N46" s="67">
        <v>415366</v>
      </c>
      <c r="O46" s="11">
        <v>395544.5</v>
      </c>
    </row>
    <row r="47" spans="2:16" x14ac:dyDescent="0.2">
      <c r="B47" s="66" t="s">
        <v>51</v>
      </c>
      <c r="C47" s="67">
        <v>403649</v>
      </c>
      <c r="D47" s="67">
        <v>414311</v>
      </c>
      <c r="E47" s="67">
        <v>408410</v>
      </c>
      <c r="F47" s="67">
        <v>419901</v>
      </c>
      <c r="G47" s="67">
        <v>419699</v>
      </c>
      <c r="H47" s="67">
        <v>417225</v>
      </c>
      <c r="I47" s="67">
        <v>418782</v>
      </c>
      <c r="J47" s="67">
        <v>421757</v>
      </c>
      <c r="K47" s="67">
        <v>425864</v>
      </c>
      <c r="L47" s="67">
        <v>436011</v>
      </c>
      <c r="M47" s="67">
        <v>414289</v>
      </c>
      <c r="N47" s="67">
        <v>439489</v>
      </c>
      <c r="O47" s="11">
        <v>419948.91666666669</v>
      </c>
    </row>
    <row r="48" spans="2:16" ht="15" x14ac:dyDescent="0.25">
      <c r="B48" s="68" t="s">
        <v>22</v>
      </c>
      <c r="C48" s="69">
        <v>5666789</v>
      </c>
      <c r="D48" s="69">
        <v>5686325</v>
      </c>
      <c r="E48" s="69">
        <v>5621355</v>
      </c>
      <c r="F48" s="69">
        <v>5614759</v>
      </c>
      <c r="G48" s="69">
        <v>5562532</v>
      </c>
      <c r="H48" s="69">
        <v>5594964</v>
      </c>
      <c r="I48" s="69">
        <v>5603124</v>
      </c>
      <c r="J48" s="69">
        <v>5594587</v>
      </c>
      <c r="K48" s="69">
        <v>5656333</v>
      </c>
      <c r="L48" s="69">
        <v>5673540</v>
      </c>
      <c r="M48" s="69">
        <v>5694692</v>
      </c>
      <c r="N48" s="69">
        <v>5806788</v>
      </c>
      <c r="O48" s="13">
        <v>5647982.333333334</v>
      </c>
    </row>
    <row r="49" spans="2:24" s="48" customFormat="1" x14ac:dyDescent="0.2">
      <c r="B49" s="70" t="s">
        <v>53</v>
      </c>
      <c r="C49" s="71"/>
      <c r="D49" s="50"/>
      <c r="E49" s="50"/>
      <c r="F49" s="50"/>
      <c r="G49" s="50"/>
      <c r="H49" s="50"/>
      <c r="I49" s="50"/>
      <c r="J49" s="50"/>
      <c r="K49" s="50"/>
      <c r="L49" s="50"/>
      <c r="M49" s="50"/>
      <c r="N49" s="50"/>
      <c r="O49" s="50"/>
    </row>
    <row r="50" spans="2:24" s="48" customFormat="1" x14ac:dyDescent="0.2">
      <c r="B50" s="70" t="s">
        <v>54</v>
      </c>
      <c r="C50" s="71"/>
      <c r="D50" s="71"/>
      <c r="E50" s="71"/>
      <c r="F50" s="71"/>
      <c r="G50" s="71"/>
      <c r="H50" s="71"/>
      <c r="I50" s="71"/>
      <c r="J50" s="71"/>
      <c r="K50" s="71"/>
      <c r="L50" s="71"/>
      <c r="M50" s="71"/>
      <c r="N50" s="50"/>
      <c r="O50" s="50"/>
    </row>
    <row r="51" spans="2:24" x14ac:dyDescent="0.2">
      <c r="B51" s="72"/>
      <c r="C51" s="73"/>
      <c r="D51" s="73"/>
      <c r="E51" s="73"/>
      <c r="F51" s="73"/>
      <c r="G51" s="73"/>
      <c r="H51" s="73"/>
      <c r="I51" s="73"/>
      <c r="J51" s="73"/>
      <c r="K51" s="73"/>
      <c r="L51" s="73"/>
      <c r="M51" s="73"/>
      <c r="N51" s="73"/>
      <c r="O51" s="73"/>
    </row>
    <row r="52" spans="2:24" x14ac:dyDescent="0.2">
      <c r="C52" s="73"/>
      <c r="D52" s="73"/>
      <c r="E52" s="73"/>
      <c r="F52" s="73"/>
      <c r="G52" s="73"/>
      <c r="H52" s="73"/>
      <c r="I52" s="73"/>
      <c r="J52" s="73"/>
      <c r="K52" s="73"/>
      <c r="L52" s="73"/>
      <c r="M52" s="73"/>
      <c r="V52" s="30"/>
      <c r="W52" s="30"/>
      <c r="X52" s="30"/>
    </row>
  </sheetData>
  <mergeCells count="1">
    <mergeCell ref="B33:O33"/>
  </mergeCells>
  <printOptions horizontalCentered="1"/>
  <pageMargins left="0" right="0" top="0.78740157480314965" bottom="0.98425196850393704" header="0" footer="0"/>
  <pageSetup scale="63" fitToWidth="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87"/>
  <sheetViews>
    <sheetView showGridLines="0" topLeftCell="V13" workbookViewId="0"/>
  </sheetViews>
  <sheetFormatPr baseColWidth="10" defaultColWidth="10.85546875" defaultRowHeight="12.75" x14ac:dyDescent="0.2"/>
  <cols>
    <col min="1" max="1" width="2.28515625" style="3" customWidth="1"/>
    <col min="2" max="2" width="50.42578125" style="3" customWidth="1"/>
    <col min="3" max="3" width="13.42578125" style="3" bestFit="1" customWidth="1"/>
    <col min="4" max="4" width="10.28515625" style="30" customWidth="1"/>
    <col min="5" max="10" width="11.140625" style="30" customWidth="1"/>
    <col min="11" max="11" width="12.42578125" style="3" bestFit="1" customWidth="1"/>
    <col min="12" max="12" width="11" style="3" bestFit="1" customWidth="1"/>
    <col min="13" max="22" width="10.85546875" style="3"/>
    <col min="23" max="23" width="11" style="3" bestFit="1" customWidth="1"/>
    <col min="24" max="31" width="10.85546875" style="3"/>
    <col min="32" max="32" width="12" style="3" bestFit="1" customWidth="1"/>
    <col min="33" max="16384" width="10.85546875" style="3"/>
  </cols>
  <sheetData>
    <row r="1" spans="2:41" s="48" customFormat="1" ht="15.75" x14ac:dyDescent="0.2">
      <c r="B1" s="74" t="s">
        <v>182</v>
      </c>
      <c r="C1" s="75"/>
      <c r="D1" s="76"/>
      <c r="E1" s="76"/>
      <c r="F1" s="76"/>
      <c r="G1" s="76"/>
      <c r="H1" s="50"/>
      <c r="I1" s="50"/>
      <c r="J1" s="50"/>
    </row>
    <row r="2" spans="2:41" s="48" customFormat="1" ht="15.75" x14ac:dyDescent="0.2">
      <c r="B2" s="74" t="s">
        <v>80</v>
      </c>
      <c r="C2" s="75"/>
      <c r="D2" s="76"/>
      <c r="E2" s="76"/>
      <c r="F2" s="76"/>
      <c r="G2" s="76"/>
      <c r="H2" s="50"/>
      <c r="I2" s="50"/>
      <c r="J2" s="50"/>
    </row>
    <row r="3" spans="2:41" s="48" customFormat="1" ht="15.75" x14ac:dyDescent="0.25">
      <c r="B3" s="77" t="s">
        <v>2</v>
      </c>
      <c r="C3" s="78"/>
      <c r="D3" s="79"/>
      <c r="E3" s="79"/>
      <c r="F3" s="79"/>
      <c r="G3" s="79"/>
      <c r="H3" s="50"/>
      <c r="I3" s="50"/>
      <c r="J3" s="50"/>
    </row>
    <row r="4" spans="2:41" s="85" customFormat="1" x14ac:dyDescent="0.2">
      <c r="B4" s="80"/>
      <c r="C4" s="80"/>
      <c r="D4" s="110"/>
      <c r="E4" s="81"/>
      <c r="F4" s="82"/>
      <c r="G4" s="82"/>
      <c r="H4" s="82"/>
      <c r="I4" s="82"/>
      <c r="J4" s="82"/>
      <c r="K4" s="83"/>
      <c r="L4" s="83"/>
      <c r="M4" s="84"/>
      <c r="N4" s="84"/>
      <c r="O4" s="84"/>
      <c r="P4" s="84"/>
      <c r="Q4" s="84"/>
      <c r="R4" s="84"/>
      <c r="S4" s="84"/>
      <c r="T4" s="84"/>
      <c r="U4" s="84"/>
      <c r="V4" s="84"/>
      <c r="W4" s="84"/>
      <c r="X4" s="84"/>
      <c r="Y4" s="84"/>
      <c r="Z4" s="84"/>
      <c r="AA4" s="84"/>
      <c r="AB4" s="84"/>
      <c r="AC4" s="84"/>
      <c r="AD4" s="84"/>
      <c r="AE4" s="84"/>
      <c r="AF4" s="84"/>
      <c r="AG4" s="84"/>
      <c r="AH4" s="84"/>
    </row>
    <row r="5" spans="2:41" s="48" customFormat="1" x14ac:dyDescent="0.2">
      <c r="B5" s="86" t="s">
        <v>57</v>
      </c>
      <c r="C5" s="89" t="s">
        <v>4</v>
      </c>
      <c r="D5" s="87"/>
      <c r="E5" s="88"/>
      <c r="F5" s="89" t="s">
        <v>5</v>
      </c>
      <c r="G5" s="87"/>
      <c r="H5" s="88"/>
      <c r="I5" s="89" t="s">
        <v>6</v>
      </c>
      <c r="J5" s="87"/>
      <c r="K5" s="88"/>
      <c r="L5" s="89" t="s">
        <v>7</v>
      </c>
      <c r="M5" s="87"/>
      <c r="N5" s="88"/>
      <c r="O5" s="89" t="s">
        <v>8</v>
      </c>
      <c r="P5" s="87"/>
      <c r="Q5" s="88"/>
      <c r="R5" s="89" t="s">
        <v>9</v>
      </c>
      <c r="S5" s="87"/>
      <c r="T5" s="88"/>
      <c r="U5" s="89" t="s">
        <v>10</v>
      </c>
      <c r="V5" s="87"/>
      <c r="W5" s="88"/>
      <c r="X5" s="89" t="s">
        <v>11</v>
      </c>
      <c r="Y5" s="87"/>
      <c r="Z5" s="88"/>
      <c r="AA5" s="89" t="s">
        <v>12</v>
      </c>
      <c r="AB5" s="87"/>
      <c r="AC5" s="88"/>
      <c r="AD5" s="89" t="s">
        <v>13</v>
      </c>
      <c r="AE5" s="87"/>
      <c r="AF5" s="88"/>
      <c r="AG5" s="89" t="s">
        <v>14</v>
      </c>
      <c r="AH5" s="87"/>
      <c r="AI5" s="88"/>
      <c r="AJ5" s="89" t="s">
        <v>15</v>
      </c>
      <c r="AK5" s="87"/>
      <c r="AL5" s="88"/>
      <c r="AM5" s="89" t="s">
        <v>61</v>
      </c>
      <c r="AN5" s="87"/>
      <c r="AO5" s="88"/>
    </row>
    <row r="6" spans="2:41" ht="14.25" customHeight="1" x14ac:dyDescent="0.2">
      <c r="B6" s="90"/>
      <c r="C6" s="111" t="s">
        <v>81</v>
      </c>
      <c r="D6" s="112" t="s">
        <v>82</v>
      </c>
      <c r="E6" s="113" t="s">
        <v>61</v>
      </c>
      <c r="F6" s="111" t="s">
        <v>81</v>
      </c>
      <c r="G6" s="112" t="s">
        <v>82</v>
      </c>
      <c r="H6" s="113" t="s">
        <v>61</v>
      </c>
      <c r="I6" s="111" t="s">
        <v>81</v>
      </c>
      <c r="J6" s="112" t="s">
        <v>82</v>
      </c>
      <c r="K6" s="113" t="s">
        <v>61</v>
      </c>
      <c r="L6" s="111" t="s">
        <v>81</v>
      </c>
      <c r="M6" s="112" t="s">
        <v>82</v>
      </c>
      <c r="N6" s="113" t="s">
        <v>61</v>
      </c>
      <c r="O6" s="111" t="s">
        <v>81</v>
      </c>
      <c r="P6" s="112" t="s">
        <v>82</v>
      </c>
      <c r="Q6" s="113" t="s">
        <v>61</v>
      </c>
      <c r="R6" s="111" t="s">
        <v>81</v>
      </c>
      <c r="S6" s="112" t="s">
        <v>82</v>
      </c>
      <c r="T6" s="113" t="s">
        <v>61</v>
      </c>
      <c r="U6" s="111" t="s">
        <v>81</v>
      </c>
      <c r="V6" s="112" t="s">
        <v>82</v>
      </c>
      <c r="W6" s="113" t="s">
        <v>61</v>
      </c>
      <c r="X6" s="111" t="s">
        <v>81</v>
      </c>
      <c r="Y6" s="112" t="s">
        <v>82</v>
      </c>
      <c r="Z6" s="113" t="s">
        <v>61</v>
      </c>
      <c r="AA6" s="111" t="s">
        <v>81</v>
      </c>
      <c r="AB6" s="112" t="s">
        <v>82</v>
      </c>
      <c r="AC6" s="113" t="s">
        <v>61</v>
      </c>
      <c r="AD6" s="111" t="s">
        <v>81</v>
      </c>
      <c r="AE6" s="112" t="s">
        <v>82</v>
      </c>
      <c r="AF6" s="113" t="s">
        <v>61</v>
      </c>
      <c r="AG6" s="111" t="s">
        <v>81</v>
      </c>
      <c r="AH6" s="112" t="s">
        <v>82</v>
      </c>
      <c r="AI6" s="113" t="s">
        <v>61</v>
      </c>
      <c r="AJ6" s="111" t="s">
        <v>81</v>
      </c>
      <c r="AK6" s="112" t="s">
        <v>82</v>
      </c>
      <c r="AL6" s="113" t="s">
        <v>61</v>
      </c>
      <c r="AM6" s="111" t="s">
        <v>81</v>
      </c>
      <c r="AN6" s="112" t="s">
        <v>82</v>
      </c>
      <c r="AO6" s="113" t="s">
        <v>61</v>
      </c>
    </row>
    <row r="7" spans="2:41" ht="20.25" customHeight="1" x14ac:dyDescent="0.2">
      <c r="B7" s="165" t="s">
        <v>183</v>
      </c>
      <c r="C7" s="166"/>
      <c r="D7" s="167"/>
      <c r="E7" s="169"/>
      <c r="F7" s="166"/>
      <c r="G7" s="167"/>
      <c r="H7" s="169"/>
      <c r="I7" s="166"/>
      <c r="J7" s="167"/>
      <c r="K7" s="169"/>
      <c r="L7" s="166"/>
      <c r="M7" s="167"/>
      <c r="N7" s="169"/>
      <c r="O7" s="166"/>
      <c r="P7" s="167"/>
      <c r="Q7" s="169"/>
      <c r="R7" s="166"/>
      <c r="S7" s="167"/>
      <c r="T7" s="169"/>
      <c r="U7" s="166"/>
      <c r="V7" s="167"/>
      <c r="W7" s="169"/>
      <c r="X7" s="166"/>
      <c r="Y7" s="167"/>
      <c r="Z7" s="169"/>
      <c r="AA7" s="166"/>
      <c r="AB7" s="167"/>
      <c r="AC7" s="169"/>
      <c r="AD7" s="166"/>
      <c r="AE7" s="167"/>
      <c r="AF7" s="169"/>
      <c r="AG7" s="166"/>
      <c r="AH7" s="167"/>
      <c r="AI7" s="169"/>
      <c r="AJ7" s="166"/>
      <c r="AK7" s="167"/>
      <c r="AL7" s="169"/>
      <c r="AM7" s="166"/>
      <c r="AN7" s="167"/>
      <c r="AO7" s="169"/>
    </row>
    <row r="8" spans="2:41" x14ac:dyDescent="0.2">
      <c r="B8" s="136" t="s">
        <v>62</v>
      </c>
      <c r="C8" s="97">
        <v>21636</v>
      </c>
      <c r="D8" s="98">
        <v>7105</v>
      </c>
      <c r="E8" s="114">
        <v>28741</v>
      </c>
      <c r="F8" s="97">
        <v>20928</v>
      </c>
      <c r="G8" s="98">
        <v>7203</v>
      </c>
      <c r="H8" s="114">
        <v>28131</v>
      </c>
      <c r="I8" s="97">
        <v>24513</v>
      </c>
      <c r="J8" s="98">
        <v>7809</v>
      </c>
      <c r="K8" s="114">
        <v>32322</v>
      </c>
      <c r="L8" s="97">
        <v>23042</v>
      </c>
      <c r="M8" s="98">
        <v>6787</v>
      </c>
      <c r="N8" s="114">
        <v>29829</v>
      </c>
      <c r="O8" s="97">
        <v>21737</v>
      </c>
      <c r="P8" s="98">
        <v>6188</v>
      </c>
      <c r="Q8" s="114">
        <v>27925</v>
      </c>
      <c r="R8" s="97">
        <v>21604</v>
      </c>
      <c r="S8" s="98">
        <v>5427</v>
      </c>
      <c r="T8" s="114">
        <v>27031</v>
      </c>
      <c r="U8" s="97">
        <v>21881</v>
      </c>
      <c r="V8" s="98">
        <v>4805</v>
      </c>
      <c r="W8" s="114">
        <v>26686</v>
      </c>
      <c r="X8" s="97">
        <v>20020</v>
      </c>
      <c r="Y8" s="98">
        <v>4903</v>
      </c>
      <c r="Z8" s="114">
        <v>24923</v>
      </c>
      <c r="AA8" s="97">
        <v>19765</v>
      </c>
      <c r="AB8" s="98">
        <v>4503</v>
      </c>
      <c r="AC8" s="114">
        <v>24268</v>
      </c>
      <c r="AD8" s="97">
        <v>20524</v>
      </c>
      <c r="AE8" s="98">
        <v>4388</v>
      </c>
      <c r="AF8" s="114">
        <v>24912</v>
      </c>
      <c r="AG8" s="97">
        <v>19355</v>
      </c>
      <c r="AH8" s="98">
        <v>4934</v>
      </c>
      <c r="AI8" s="114">
        <v>24289</v>
      </c>
      <c r="AJ8" s="97">
        <v>20508</v>
      </c>
      <c r="AK8" s="98">
        <v>6634</v>
      </c>
      <c r="AL8" s="114">
        <v>27142</v>
      </c>
      <c r="AM8" s="97">
        <v>255513</v>
      </c>
      <c r="AN8" s="98">
        <v>70686</v>
      </c>
      <c r="AO8" s="114">
        <v>326199</v>
      </c>
    </row>
    <row r="9" spans="2:41" x14ac:dyDescent="0.2">
      <c r="B9" s="137" t="s">
        <v>63</v>
      </c>
      <c r="C9" s="102">
        <v>2405</v>
      </c>
      <c r="D9" s="103">
        <v>655</v>
      </c>
      <c r="E9" s="114">
        <v>3060</v>
      </c>
      <c r="F9" s="102">
        <v>2045</v>
      </c>
      <c r="G9" s="103">
        <v>702</v>
      </c>
      <c r="H9" s="114">
        <v>2747</v>
      </c>
      <c r="I9" s="102">
        <v>2604</v>
      </c>
      <c r="J9" s="103">
        <v>536</v>
      </c>
      <c r="K9" s="170">
        <v>3140</v>
      </c>
      <c r="L9" s="102">
        <v>2584</v>
      </c>
      <c r="M9" s="103">
        <v>514</v>
      </c>
      <c r="N9" s="170">
        <v>3098</v>
      </c>
      <c r="O9" s="102">
        <v>2883</v>
      </c>
      <c r="P9" s="103">
        <v>565</v>
      </c>
      <c r="Q9" s="170">
        <v>3448</v>
      </c>
      <c r="R9" s="102">
        <v>3194</v>
      </c>
      <c r="S9" s="103">
        <v>640</v>
      </c>
      <c r="T9" s="170">
        <v>3834</v>
      </c>
      <c r="U9" s="102">
        <v>2759</v>
      </c>
      <c r="V9" s="103">
        <v>629</v>
      </c>
      <c r="W9" s="170">
        <v>3388</v>
      </c>
      <c r="X9" s="102">
        <v>2747</v>
      </c>
      <c r="Y9" s="103">
        <v>524</v>
      </c>
      <c r="Z9" s="170">
        <v>3271</v>
      </c>
      <c r="AA9" s="102">
        <v>2773</v>
      </c>
      <c r="AB9" s="103">
        <v>512</v>
      </c>
      <c r="AC9" s="170">
        <v>3285</v>
      </c>
      <c r="AD9" s="102">
        <v>2563</v>
      </c>
      <c r="AE9" s="103">
        <v>412</v>
      </c>
      <c r="AF9" s="170">
        <v>2975</v>
      </c>
      <c r="AG9" s="102">
        <v>2546</v>
      </c>
      <c r="AH9" s="103">
        <v>388</v>
      </c>
      <c r="AI9" s="170">
        <v>2934</v>
      </c>
      <c r="AJ9" s="102">
        <v>2279</v>
      </c>
      <c r="AK9" s="103">
        <v>284</v>
      </c>
      <c r="AL9" s="170">
        <v>2563</v>
      </c>
      <c r="AM9" s="97">
        <v>31382</v>
      </c>
      <c r="AN9" s="98">
        <v>6361</v>
      </c>
      <c r="AO9" s="170">
        <v>37743</v>
      </c>
    </row>
    <row r="10" spans="2:41" x14ac:dyDescent="0.2">
      <c r="B10" s="137" t="s">
        <v>64</v>
      </c>
      <c r="C10" s="102">
        <v>2776</v>
      </c>
      <c r="D10" s="103">
        <v>195</v>
      </c>
      <c r="E10" s="114">
        <v>2971</v>
      </c>
      <c r="F10" s="102">
        <v>2563</v>
      </c>
      <c r="G10" s="103">
        <v>168</v>
      </c>
      <c r="H10" s="114">
        <v>2731</v>
      </c>
      <c r="I10" s="102">
        <v>2997</v>
      </c>
      <c r="J10" s="103">
        <v>208</v>
      </c>
      <c r="K10" s="170">
        <v>3205</v>
      </c>
      <c r="L10" s="102">
        <v>2575</v>
      </c>
      <c r="M10" s="103">
        <v>181</v>
      </c>
      <c r="N10" s="170">
        <v>2756</v>
      </c>
      <c r="O10" s="102">
        <v>2752</v>
      </c>
      <c r="P10" s="103">
        <v>51</v>
      </c>
      <c r="Q10" s="170">
        <v>2803</v>
      </c>
      <c r="R10" s="102">
        <v>2724</v>
      </c>
      <c r="S10" s="103">
        <v>57</v>
      </c>
      <c r="T10" s="170">
        <v>2781</v>
      </c>
      <c r="U10" s="102">
        <v>2920</v>
      </c>
      <c r="V10" s="103">
        <v>140</v>
      </c>
      <c r="W10" s="170">
        <v>3060</v>
      </c>
      <c r="X10" s="102">
        <v>2682</v>
      </c>
      <c r="Y10" s="103">
        <v>62</v>
      </c>
      <c r="Z10" s="170">
        <v>2744</v>
      </c>
      <c r="AA10" s="102">
        <v>2480</v>
      </c>
      <c r="AB10" s="103">
        <v>60</v>
      </c>
      <c r="AC10" s="170">
        <v>2540</v>
      </c>
      <c r="AD10" s="102">
        <v>2888</v>
      </c>
      <c r="AE10" s="103">
        <v>43</v>
      </c>
      <c r="AF10" s="170">
        <v>2931</v>
      </c>
      <c r="AG10" s="102">
        <v>2545</v>
      </c>
      <c r="AH10" s="103">
        <v>56</v>
      </c>
      <c r="AI10" s="170">
        <v>2601</v>
      </c>
      <c r="AJ10" s="102">
        <v>2537</v>
      </c>
      <c r="AK10" s="103">
        <v>45</v>
      </c>
      <c r="AL10" s="170">
        <v>2582</v>
      </c>
      <c r="AM10" s="97">
        <v>32439</v>
      </c>
      <c r="AN10" s="98">
        <v>1266</v>
      </c>
      <c r="AO10" s="170">
        <v>33705</v>
      </c>
    </row>
    <row r="11" spans="2:41" x14ac:dyDescent="0.2">
      <c r="B11" s="137" t="s">
        <v>65</v>
      </c>
      <c r="C11" s="102">
        <v>37108</v>
      </c>
      <c r="D11" s="103">
        <v>6837</v>
      </c>
      <c r="E11" s="114">
        <v>43945</v>
      </c>
      <c r="F11" s="102">
        <v>34870</v>
      </c>
      <c r="G11" s="103">
        <v>5722</v>
      </c>
      <c r="H11" s="114">
        <v>40592</v>
      </c>
      <c r="I11" s="102">
        <v>39254</v>
      </c>
      <c r="J11" s="103">
        <v>6775</v>
      </c>
      <c r="K11" s="170">
        <v>46029</v>
      </c>
      <c r="L11" s="102">
        <v>39319</v>
      </c>
      <c r="M11" s="103">
        <v>6901</v>
      </c>
      <c r="N11" s="170">
        <v>46220</v>
      </c>
      <c r="O11" s="102">
        <v>40853</v>
      </c>
      <c r="P11" s="103">
        <v>6976</v>
      </c>
      <c r="Q11" s="170">
        <v>47829</v>
      </c>
      <c r="R11" s="102">
        <v>41735</v>
      </c>
      <c r="S11" s="103">
        <v>7510</v>
      </c>
      <c r="T11" s="170">
        <v>49245</v>
      </c>
      <c r="U11" s="102">
        <v>42794</v>
      </c>
      <c r="V11" s="103">
        <v>7568</v>
      </c>
      <c r="W11" s="170">
        <v>50362</v>
      </c>
      <c r="X11" s="102">
        <v>40950</v>
      </c>
      <c r="Y11" s="103">
        <v>7130</v>
      </c>
      <c r="Z11" s="170">
        <v>48080</v>
      </c>
      <c r="AA11" s="102">
        <v>38528</v>
      </c>
      <c r="AB11" s="103">
        <v>6633</v>
      </c>
      <c r="AC11" s="170">
        <v>45161</v>
      </c>
      <c r="AD11" s="102">
        <v>41216</v>
      </c>
      <c r="AE11" s="103">
        <v>6876</v>
      </c>
      <c r="AF11" s="170">
        <v>48092</v>
      </c>
      <c r="AG11" s="102">
        <v>40008</v>
      </c>
      <c r="AH11" s="103">
        <v>6320</v>
      </c>
      <c r="AI11" s="170">
        <v>46328</v>
      </c>
      <c r="AJ11" s="102">
        <v>39905</v>
      </c>
      <c r="AK11" s="103">
        <v>5938</v>
      </c>
      <c r="AL11" s="170">
        <v>45843</v>
      </c>
      <c r="AM11" s="97">
        <v>476540</v>
      </c>
      <c r="AN11" s="98">
        <v>81186</v>
      </c>
      <c r="AO11" s="170">
        <v>557726</v>
      </c>
    </row>
    <row r="12" spans="2:41" x14ac:dyDescent="0.2">
      <c r="B12" s="137" t="s">
        <v>66</v>
      </c>
      <c r="C12" s="102">
        <v>760</v>
      </c>
      <c r="D12" s="103">
        <v>94</v>
      </c>
      <c r="E12" s="114">
        <v>854</v>
      </c>
      <c r="F12" s="102">
        <v>687</v>
      </c>
      <c r="G12" s="103">
        <v>82</v>
      </c>
      <c r="H12" s="114">
        <v>769</v>
      </c>
      <c r="I12" s="102">
        <v>661</v>
      </c>
      <c r="J12" s="103">
        <v>168</v>
      </c>
      <c r="K12" s="170">
        <v>829</v>
      </c>
      <c r="L12" s="102">
        <v>726</v>
      </c>
      <c r="M12" s="103">
        <v>193</v>
      </c>
      <c r="N12" s="170">
        <v>919</v>
      </c>
      <c r="O12" s="102">
        <v>708</v>
      </c>
      <c r="P12" s="103">
        <v>154</v>
      </c>
      <c r="Q12" s="170">
        <v>862</v>
      </c>
      <c r="R12" s="102">
        <v>654</v>
      </c>
      <c r="S12" s="103">
        <v>92</v>
      </c>
      <c r="T12" s="170">
        <v>746</v>
      </c>
      <c r="U12" s="102">
        <v>895</v>
      </c>
      <c r="V12" s="103">
        <v>5</v>
      </c>
      <c r="W12" s="170">
        <v>900</v>
      </c>
      <c r="X12" s="102">
        <v>929</v>
      </c>
      <c r="Y12" s="103">
        <v>18</v>
      </c>
      <c r="Z12" s="170">
        <v>947</v>
      </c>
      <c r="AA12" s="102">
        <v>726</v>
      </c>
      <c r="AB12" s="103">
        <v>43</v>
      </c>
      <c r="AC12" s="170">
        <v>769</v>
      </c>
      <c r="AD12" s="102">
        <v>783</v>
      </c>
      <c r="AE12" s="103">
        <v>47</v>
      </c>
      <c r="AF12" s="170">
        <v>830</v>
      </c>
      <c r="AG12" s="102">
        <v>666</v>
      </c>
      <c r="AH12" s="103">
        <v>41</v>
      </c>
      <c r="AI12" s="170">
        <v>707</v>
      </c>
      <c r="AJ12" s="102">
        <v>747</v>
      </c>
      <c r="AK12" s="103">
        <v>53</v>
      </c>
      <c r="AL12" s="170">
        <v>800</v>
      </c>
      <c r="AM12" s="97">
        <v>8942</v>
      </c>
      <c r="AN12" s="98">
        <v>990</v>
      </c>
      <c r="AO12" s="170">
        <v>9932</v>
      </c>
    </row>
    <row r="13" spans="2:41" x14ac:dyDescent="0.2">
      <c r="B13" s="137" t="s">
        <v>67</v>
      </c>
      <c r="C13" s="102">
        <v>41446</v>
      </c>
      <c r="D13" s="103">
        <v>1531</v>
      </c>
      <c r="E13" s="114">
        <v>42977</v>
      </c>
      <c r="F13" s="102">
        <v>40151</v>
      </c>
      <c r="G13" s="103">
        <v>1733</v>
      </c>
      <c r="H13" s="114">
        <v>41884</v>
      </c>
      <c r="I13" s="102">
        <v>46515</v>
      </c>
      <c r="J13" s="103">
        <v>1873</v>
      </c>
      <c r="K13" s="170">
        <v>48388</v>
      </c>
      <c r="L13" s="102">
        <v>44499</v>
      </c>
      <c r="M13" s="103">
        <v>1775</v>
      </c>
      <c r="N13" s="170">
        <v>46274</v>
      </c>
      <c r="O13" s="102">
        <v>44642</v>
      </c>
      <c r="P13" s="103">
        <v>2065</v>
      </c>
      <c r="Q13" s="170">
        <v>46707</v>
      </c>
      <c r="R13" s="102">
        <v>45744</v>
      </c>
      <c r="S13" s="103">
        <v>2058</v>
      </c>
      <c r="T13" s="170">
        <v>47802</v>
      </c>
      <c r="U13" s="102">
        <v>45700</v>
      </c>
      <c r="V13" s="103">
        <v>2004</v>
      </c>
      <c r="W13" s="170">
        <v>47704</v>
      </c>
      <c r="X13" s="102">
        <v>45167</v>
      </c>
      <c r="Y13" s="103">
        <v>1885</v>
      </c>
      <c r="Z13" s="170">
        <v>47052</v>
      </c>
      <c r="AA13" s="102">
        <v>44383</v>
      </c>
      <c r="AB13" s="103">
        <v>1266</v>
      </c>
      <c r="AC13" s="170">
        <v>45649</v>
      </c>
      <c r="AD13" s="102">
        <v>47059</v>
      </c>
      <c r="AE13" s="103">
        <v>1467</v>
      </c>
      <c r="AF13" s="170">
        <v>48526</v>
      </c>
      <c r="AG13" s="102">
        <v>47405</v>
      </c>
      <c r="AH13" s="103">
        <v>1441</v>
      </c>
      <c r="AI13" s="170">
        <v>48846</v>
      </c>
      <c r="AJ13" s="102">
        <v>46534</v>
      </c>
      <c r="AK13" s="103">
        <v>1617</v>
      </c>
      <c r="AL13" s="170">
        <v>48151</v>
      </c>
      <c r="AM13" s="97">
        <v>539245</v>
      </c>
      <c r="AN13" s="98">
        <v>20715</v>
      </c>
      <c r="AO13" s="170">
        <v>559960</v>
      </c>
    </row>
    <row r="14" spans="2:41" x14ac:dyDescent="0.2">
      <c r="B14" s="137" t="s">
        <v>68</v>
      </c>
      <c r="C14" s="102">
        <v>22826</v>
      </c>
      <c r="D14" s="103">
        <v>11720</v>
      </c>
      <c r="E14" s="114">
        <v>34546</v>
      </c>
      <c r="F14" s="102">
        <v>21172</v>
      </c>
      <c r="G14" s="103">
        <v>10393</v>
      </c>
      <c r="H14" s="114">
        <v>31565</v>
      </c>
      <c r="I14" s="102">
        <v>23702</v>
      </c>
      <c r="J14" s="103">
        <v>11714</v>
      </c>
      <c r="K14" s="170">
        <v>35416</v>
      </c>
      <c r="L14" s="102">
        <v>23012</v>
      </c>
      <c r="M14" s="103">
        <v>11278</v>
      </c>
      <c r="N14" s="170">
        <v>34290</v>
      </c>
      <c r="O14" s="102">
        <v>24351</v>
      </c>
      <c r="P14" s="103">
        <v>11462</v>
      </c>
      <c r="Q14" s="170">
        <v>35813</v>
      </c>
      <c r="R14" s="102">
        <v>26163</v>
      </c>
      <c r="S14" s="103">
        <v>11980</v>
      </c>
      <c r="T14" s="170">
        <v>38143</v>
      </c>
      <c r="U14" s="102">
        <v>26564</v>
      </c>
      <c r="V14" s="103">
        <v>13145</v>
      </c>
      <c r="W14" s="170">
        <v>39709</v>
      </c>
      <c r="X14" s="102">
        <v>26382</v>
      </c>
      <c r="Y14" s="103">
        <v>12690</v>
      </c>
      <c r="Z14" s="170">
        <v>39072</v>
      </c>
      <c r="AA14" s="102">
        <v>27173</v>
      </c>
      <c r="AB14" s="103">
        <v>12494</v>
      </c>
      <c r="AC14" s="170">
        <v>39667</v>
      </c>
      <c r="AD14" s="102">
        <v>28397</v>
      </c>
      <c r="AE14" s="103">
        <v>12326</v>
      </c>
      <c r="AF14" s="170">
        <v>40723</v>
      </c>
      <c r="AG14" s="102">
        <v>26437</v>
      </c>
      <c r="AH14" s="103">
        <v>11341</v>
      </c>
      <c r="AI14" s="170">
        <v>37778</v>
      </c>
      <c r="AJ14" s="102">
        <v>27603</v>
      </c>
      <c r="AK14" s="103">
        <v>12511</v>
      </c>
      <c r="AL14" s="170">
        <v>40114</v>
      </c>
      <c r="AM14" s="97">
        <v>303782</v>
      </c>
      <c r="AN14" s="98">
        <v>143054</v>
      </c>
      <c r="AO14" s="170">
        <v>446836</v>
      </c>
    </row>
    <row r="15" spans="2:41" x14ac:dyDescent="0.2">
      <c r="B15" s="137" t="s">
        <v>69</v>
      </c>
      <c r="C15" s="102">
        <v>5111</v>
      </c>
      <c r="D15" s="103">
        <v>5114</v>
      </c>
      <c r="E15" s="114">
        <v>10225</v>
      </c>
      <c r="F15" s="102">
        <v>4776</v>
      </c>
      <c r="G15" s="103">
        <v>4564</v>
      </c>
      <c r="H15" s="114">
        <v>9340</v>
      </c>
      <c r="I15" s="102">
        <v>5347</v>
      </c>
      <c r="J15" s="103">
        <v>5752</v>
      </c>
      <c r="K15" s="170">
        <v>11099</v>
      </c>
      <c r="L15" s="102">
        <v>4980</v>
      </c>
      <c r="M15" s="103">
        <v>5778</v>
      </c>
      <c r="N15" s="170">
        <v>10758</v>
      </c>
      <c r="O15" s="102">
        <v>5396</v>
      </c>
      <c r="P15" s="103">
        <v>6292</v>
      </c>
      <c r="Q15" s="170">
        <v>11688</v>
      </c>
      <c r="R15" s="102">
        <v>5571</v>
      </c>
      <c r="S15" s="103">
        <v>7379</v>
      </c>
      <c r="T15" s="170">
        <v>12950</v>
      </c>
      <c r="U15" s="102">
        <v>6161</v>
      </c>
      <c r="V15" s="103">
        <v>6661</v>
      </c>
      <c r="W15" s="170">
        <v>12822</v>
      </c>
      <c r="X15" s="102">
        <v>6085</v>
      </c>
      <c r="Y15" s="103">
        <v>6693</v>
      </c>
      <c r="Z15" s="170">
        <v>12778</v>
      </c>
      <c r="AA15" s="102">
        <v>6276</v>
      </c>
      <c r="AB15" s="103">
        <v>6390</v>
      </c>
      <c r="AC15" s="170">
        <v>12666</v>
      </c>
      <c r="AD15" s="102">
        <v>6731</v>
      </c>
      <c r="AE15" s="103">
        <v>7390</v>
      </c>
      <c r="AF15" s="170">
        <v>14121</v>
      </c>
      <c r="AG15" s="102">
        <v>5850</v>
      </c>
      <c r="AH15" s="103">
        <v>6908</v>
      </c>
      <c r="AI15" s="170">
        <v>12758</v>
      </c>
      <c r="AJ15" s="102">
        <v>6028</v>
      </c>
      <c r="AK15" s="103">
        <v>5851</v>
      </c>
      <c r="AL15" s="170">
        <v>11879</v>
      </c>
      <c r="AM15" s="97">
        <v>68312</v>
      </c>
      <c r="AN15" s="98">
        <v>74772</v>
      </c>
      <c r="AO15" s="170">
        <v>143084</v>
      </c>
    </row>
    <row r="16" spans="2:41" x14ac:dyDescent="0.2">
      <c r="B16" s="137" t="s">
        <v>70</v>
      </c>
      <c r="C16" s="102">
        <v>32136</v>
      </c>
      <c r="D16" s="103">
        <v>2597</v>
      </c>
      <c r="E16" s="114">
        <v>34733</v>
      </c>
      <c r="F16" s="102">
        <v>28749</v>
      </c>
      <c r="G16" s="103">
        <v>2158</v>
      </c>
      <c r="H16" s="114">
        <v>30907</v>
      </c>
      <c r="I16" s="102">
        <v>32233</v>
      </c>
      <c r="J16" s="103">
        <v>2465</v>
      </c>
      <c r="K16" s="170">
        <v>34698</v>
      </c>
      <c r="L16" s="102">
        <v>31751</v>
      </c>
      <c r="M16" s="103">
        <v>2298</v>
      </c>
      <c r="N16" s="170">
        <v>34049</v>
      </c>
      <c r="O16" s="102">
        <v>32186</v>
      </c>
      <c r="P16" s="103">
        <v>2321</v>
      </c>
      <c r="Q16" s="170">
        <v>34507</v>
      </c>
      <c r="R16" s="102">
        <v>32807</v>
      </c>
      <c r="S16" s="103">
        <v>2294</v>
      </c>
      <c r="T16" s="170">
        <v>35101</v>
      </c>
      <c r="U16" s="102">
        <v>33012</v>
      </c>
      <c r="V16" s="103">
        <v>2381</v>
      </c>
      <c r="W16" s="170">
        <v>35393</v>
      </c>
      <c r="X16" s="102">
        <v>32451</v>
      </c>
      <c r="Y16" s="103">
        <v>2194</v>
      </c>
      <c r="Z16" s="170">
        <v>34645</v>
      </c>
      <c r="AA16" s="102">
        <v>32840</v>
      </c>
      <c r="AB16" s="103">
        <v>2299</v>
      </c>
      <c r="AC16" s="170">
        <v>35139</v>
      </c>
      <c r="AD16" s="102">
        <v>33262</v>
      </c>
      <c r="AE16" s="103">
        <v>2785</v>
      </c>
      <c r="AF16" s="170">
        <v>36047</v>
      </c>
      <c r="AG16" s="102">
        <v>31502</v>
      </c>
      <c r="AH16" s="103">
        <v>2732</v>
      </c>
      <c r="AI16" s="170">
        <v>34234</v>
      </c>
      <c r="AJ16" s="102">
        <v>33054</v>
      </c>
      <c r="AK16" s="103">
        <v>2796</v>
      </c>
      <c r="AL16" s="170">
        <v>35850</v>
      </c>
      <c r="AM16" s="97">
        <v>385983</v>
      </c>
      <c r="AN16" s="98">
        <v>29320</v>
      </c>
      <c r="AO16" s="170">
        <v>415303</v>
      </c>
    </row>
    <row r="17" spans="2:41" x14ac:dyDescent="0.2">
      <c r="B17" s="137" t="s">
        <v>71</v>
      </c>
      <c r="C17" s="102">
        <v>1111</v>
      </c>
      <c r="D17" s="103">
        <v>2147</v>
      </c>
      <c r="E17" s="114">
        <v>3258</v>
      </c>
      <c r="F17" s="102">
        <v>796</v>
      </c>
      <c r="G17" s="103">
        <v>1903</v>
      </c>
      <c r="H17" s="114">
        <v>2699</v>
      </c>
      <c r="I17" s="102">
        <v>955</v>
      </c>
      <c r="J17" s="103">
        <v>1577</v>
      </c>
      <c r="K17" s="170">
        <v>2532</v>
      </c>
      <c r="L17" s="102">
        <v>1023</v>
      </c>
      <c r="M17" s="103">
        <v>1761</v>
      </c>
      <c r="N17" s="170">
        <v>2784</v>
      </c>
      <c r="O17" s="102">
        <v>1045</v>
      </c>
      <c r="P17" s="103">
        <v>1674</v>
      </c>
      <c r="Q17" s="170">
        <v>2719</v>
      </c>
      <c r="R17" s="102">
        <v>1173</v>
      </c>
      <c r="S17" s="103">
        <v>2010</v>
      </c>
      <c r="T17" s="170">
        <v>3183</v>
      </c>
      <c r="U17" s="102">
        <v>923</v>
      </c>
      <c r="V17" s="103">
        <v>1531</v>
      </c>
      <c r="W17" s="170">
        <v>2454</v>
      </c>
      <c r="X17" s="102">
        <v>925</v>
      </c>
      <c r="Y17" s="103">
        <v>1746</v>
      </c>
      <c r="Z17" s="170">
        <v>2671</v>
      </c>
      <c r="AA17" s="102">
        <v>953</v>
      </c>
      <c r="AB17" s="103">
        <v>1809</v>
      </c>
      <c r="AC17" s="170">
        <v>2762</v>
      </c>
      <c r="AD17" s="102">
        <v>1121</v>
      </c>
      <c r="AE17" s="103">
        <v>2019</v>
      </c>
      <c r="AF17" s="170">
        <v>3140</v>
      </c>
      <c r="AG17" s="102">
        <v>1229</v>
      </c>
      <c r="AH17" s="103">
        <v>2162</v>
      </c>
      <c r="AI17" s="170">
        <v>3391</v>
      </c>
      <c r="AJ17" s="102">
        <v>1428</v>
      </c>
      <c r="AK17" s="103">
        <v>2216</v>
      </c>
      <c r="AL17" s="170">
        <v>3644</v>
      </c>
      <c r="AM17" s="97">
        <v>12682</v>
      </c>
      <c r="AN17" s="98">
        <v>22555</v>
      </c>
      <c r="AO17" s="170">
        <v>35237</v>
      </c>
    </row>
    <row r="18" spans="2:41" x14ac:dyDescent="0.2">
      <c r="B18" s="137" t="s">
        <v>72</v>
      </c>
      <c r="C18" s="102">
        <v>22098</v>
      </c>
      <c r="D18" s="103">
        <v>10456</v>
      </c>
      <c r="E18" s="114">
        <v>32554</v>
      </c>
      <c r="F18" s="102">
        <v>18961</v>
      </c>
      <c r="G18" s="103">
        <v>9926</v>
      </c>
      <c r="H18" s="114">
        <v>28887</v>
      </c>
      <c r="I18" s="102">
        <v>20821</v>
      </c>
      <c r="J18" s="103">
        <v>11621</v>
      </c>
      <c r="K18" s="170">
        <v>32442</v>
      </c>
      <c r="L18" s="102">
        <v>21117</v>
      </c>
      <c r="M18" s="103">
        <v>10223</v>
      </c>
      <c r="N18" s="170">
        <v>31340</v>
      </c>
      <c r="O18" s="102">
        <v>20570</v>
      </c>
      <c r="P18" s="103">
        <v>10697</v>
      </c>
      <c r="Q18" s="170">
        <v>31267</v>
      </c>
      <c r="R18" s="102">
        <v>21765</v>
      </c>
      <c r="S18" s="103">
        <v>10425</v>
      </c>
      <c r="T18" s="170">
        <v>32190</v>
      </c>
      <c r="U18" s="102">
        <v>22067</v>
      </c>
      <c r="V18" s="103">
        <v>10421</v>
      </c>
      <c r="W18" s="170">
        <v>32488</v>
      </c>
      <c r="X18" s="102">
        <v>30416</v>
      </c>
      <c r="Y18" s="103">
        <v>12639</v>
      </c>
      <c r="Z18" s="170">
        <v>43055</v>
      </c>
      <c r="AA18" s="102">
        <v>22387</v>
      </c>
      <c r="AB18" s="103">
        <v>10667</v>
      </c>
      <c r="AC18" s="170">
        <v>33054</v>
      </c>
      <c r="AD18" s="102">
        <v>22529</v>
      </c>
      <c r="AE18" s="103">
        <v>11387</v>
      </c>
      <c r="AF18" s="170">
        <v>33916</v>
      </c>
      <c r="AG18" s="102">
        <v>22538</v>
      </c>
      <c r="AH18" s="103">
        <v>10990</v>
      </c>
      <c r="AI18" s="170">
        <v>33528</v>
      </c>
      <c r="AJ18" s="102">
        <v>23189</v>
      </c>
      <c r="AK18" s="103">
        <v>11524</v>
      </c>
      <c r="AL18" s="170">
        <v>34713</v>
      </c>
      <c r="AM18" s="97">
        <v>268458</v>
      </c>
      <c r="AN18" s="98">
        <v>130976</v>
      </c>
      <c r="AO18" s="170">
        <v>399434</v>
      </c>
    </row>
    <row r="19" spans="2:41" x14ac:dyDescent="0.2">
      <c r="B19" s="137" t="s">
        <v>73</v>
      </c>
      <c r="C19" s="102">
        <v>4533</v>
      </c>
      <c r="D19" s="103">
        <v>4601</v>
      </c>
      <c r="E19" s="114">
        <v>9134</v>
      </c>
      <c r="F19" s="102">
        <v>3776</v>
      </c>
      <c r="G19" s="103">
        <v>3428</v>
      </c>
      <c r="H19" s="114">
        <v>7204</v>
      </c>
      <c r="I19" s="102">
        <v>4200</v>
      </c>
      <c r="J19" s="103">
        <v>5768</v>
      </c>
      <c r="K19" s="170">
        <v>9968</v>
      </c>
      <c r="L19" s="102">
        <v>4248</v>
      </c>
      <c r="M19" s="103">
        <v>5881</v>
      </c>
      <c r="N19" s="170">
        <v>10129</v>
      </c>
      <c r="O19" s="102">
        <v>4856</v>
      </c>
      <c r="P19" s="103">
        <v>6644</v>
      </c>
      <c r="Q19" s="170">
        <v>11500</v>
      </c>
      <c r="R19" s="102">
        <v>5385</v>
      </c>
      <c r="S19" s="103">
        <v>6805</v>
      </c>
      <c r="T19" s="170">
        <v>12190</v>
      </c>
      <c r="U19" s="102">
        <v>4998</v>
      </c>
      <c r="V19" s="103">
        <v>5718</v>
      </c>
      <c r="W19" s="170">
        <v>10716</v>
      </c>
      <c r="X19" s="102">
        <v>4540</v>
      </c>
      <c r="Y19" s="103">
        <v>6191</v>
      </c>
      <c r="Z19" s="170">
        <v>10731</v>
      </c>
      <c r="AA19" s="102">
        <v>5061</v>
      </c>
      <c r="AB19" s="103">
        <v>6981</v>
      </c>
      <c r="AC19" s="170">
        <v>12042</v>
      </c>
      <c r="AD19" s="102">
        <v>5395</v>
      </c>
      <c r="AE19" s="103">
        <v>7641</v>
      </c>
      <c r="AF19" s="170">
        <v>13036</v>
      </c>
      <c r="AG19" s="102">
        <v>5544</v>
      </c>
      <c r="AH19" s="103">
        <v>7713</v>
      </c>
      <c r="AI19" s="170">
        <v>13257</v>
      </c>
      <c r="AJ19" s="102">
        <v>4909</v>
      </c>
      <c r="AK19" s="103">
        <v>7763</v>
      </c>
      <c r="AL19" s="170">
        <v>12672</v>
      </c>
      <c r="AM19" s="97">
        <v>57445</v>
      </c>
      <c r="AN19" s="98">
        <v>75134</v>
      </c>
      <c r="AO19" s="170">
        <v>132579</v>
      </c>
    </row>
    <row r="20" spans="2:41" x14ac:dyDescent="0.2">
      <c r="B20" s="137" t="s">
        <v>74</v>
      </c>
      <c r="C20" s="102">
        <v>2459</v>
      </c>
      <c r="D20" s="103">
        <v>4835</v>
      </c>
      <c r="E20" s="114">
        <v>7294</v>
      </c>
      <c r="F20" s="102">
        <v>1718</v>
      </c>
      <c r="G20" s="103">
        <v>2945</v>
      </c>
      <c r="H20" s="114">
        <v>4663</v>
      </c>
      <c r="I20" s="102">
        <v>2793</v>
      </c>
      <c r="J20" s="103">
        <v>5198</v>
      </c>
      <c r="K20" s="170">
        <v>7991</v>
      </c>
      <c r="L20" s="102">
        <v>2362</v>
      </c>
      <c r="M20" s="103">
        <v>6516</v>
      </c>
      <c r="N20" s="170">
        <v>8878</v>
      </c>
      <c r="O20" s="102">
        <v>2454</v>
      </c>
      <c r="P20" s="103">
        <v>6834</v>
      </c>
      <c r="Q20" s="170">
        <v>9288</v>
      </c>
      <c r="R20" s="102">
        <v>2972</v>
      </c>
      <c r="S20" s="103">
        <v>7205</v>
      </c>
      <c r="T20" s="170">
        <v>10177</v>
      </c>
      <c r="U20" s="102">
        <v>2451</v>
      </c>
      <c r="V20" s="103">
        <v>5319</v>
      </c>
      <c r="W20" s="170">
        <v>7770</v>
      </c>
      <c r="X20" s="102">
        <v>2566</v>
      </c>
      <c r="Y20" s="103">
        <v>6956</v>
      </c>
      <c r="Z20" s="170">
        <v>9522</v>
      </c>
      <c r="AA20" s="102">
        <v>2927</v>
      </c>
      <c r="AB20" s="103">
        <v>7602</v>
      </c>
      <c r="AC20" s="170">
        <v>10529</v>
      </c>
      <c r="AD20" s="102">
        <v>3538</v>
      </c>
      <c r="AE20" s="103">
        <v>7516</v>
      </c>
      <c r="AF20" s="170">
        <v>11054</v>
      </c>
      <c r="AG20" s="102">
        <v>3484</v>
      </c>
      <c r="AH20" s="103">
        <v>7440</v>
      </c>
      <c r="AI20" s="170">
        <v>10924</v>
      </c>
      <c r="AJ20" s="102">
        <v>3147</v>
      </c>
      <c r="AK20" s="103">
        <v>6846</v>
      </c>
      <c r="AL20" s="170">
        <v>9993</v>
      </c>
      <c r="AM20" s="97">
        <v>32871</v>
      </c>
      <c r="AN20" s="98">
        <v>75212</v>
      </c>
      <c r="AO20" s="170">
        <v>108083</v>
      </c>
    </row>
    <row r="21" spans="2:41" x14ac:dyDescent="0.2">
      <c r="B21" s="137" t="s">
        <v>75</v>
      </c>
      <c r="C21" s="102">
        <v>1147</v>
      </c>
      <c r="D21" s="103">
        <v>3693</v>
      </c>
      <c r="E21" s="114">
        <v>4840</v>
      </c>
      <c r="F21" s="102">
        <v>1087</v>
      </c>
      <c r="G21" s="103">
        <v>2890</v>
      </c>
      <c r="H21" s="114">
        <v>3977</v>
      </c>
      <c r="I21" s="102">
        <v>1342</v>
      </c>
      <c r="J21" s="103">
        <v>3469</v>
      </c>
      <c r="K21" s="170">
        <v>4811</v>
      </c>
      <c r="L21" s="102">
        <v>1218</v>
      </c>
      <c r="M21" s="103">
        <v>3156</v>
      </c>
      <c r="N21" s="170">
        <v>4374</v>
      </c>
      <c r="O21" s="102">
        <v>1569</v>
      </c>
      <c r="P21" s="103">
        <v>3969</v>
      </c>
      <c r="Q21" s="170">
        <v>5538</v>
      </c>
      <c r="R21" s="102">
        <v>1439</v>
      </c>
      <c r="S21" s="103">
        <v>4187</v>
      </c>
      <c r="T21" s="170">
        <v>5626</v>
      </c>
      <c r="U21" s="102">
        <v>1258</v>
      </c>
      <c r="V21" s="103">
        <v>4044</v>
      </c>
      <c r="W21" s="170">
        <v>5302</v>
      </c>
      <c r="X21" s="102">
        <v>1454</v>
      </c>
      <c r="Y21" s="103">
        <v>3981</v>
      </c>
      <c r="Z21" s="170">
        <v>5435</v>
      </c>
      <c r="AA21" s="102">
        <v>1384</v>
      </c>
      <c r="AB21" s="103">
        <v>3906</v>
      </c>
      <c r="AC21" s="170">
        <v>5290</v>
      </c>
      <c r="AD21" s="102">
        <v>1392</v>
      </c>
      <c r="AE21" s="103">
        <v>4012</v>
      </c>
      <c r="AF21" s="170">
        <v>5404</v>
      </c>
      <c r="AG21" s="102">
        <v>1388</v>
      </c>
      <c r="AH21" s="103">
        <v>4145</v>
      </c>
      <c r="AI21" s="170">
        <v>5533</v>
      </c>
      <c r="AJ21" s="102">
        <v>1308</v>
      </c>
      <c r="AK21" s="103">
        <v>3702</v>
      </c>
      <c r="AL21" s="170">
        <v>5010</v>
      </c>
      <c r="AM21" s="97">
        <v>15986</v>
      </c>
      <c r="AN21" s="98">
        <v>45154</v>
      </c>
      <c r="AO21" s="170">
        <v>61140</v>
      </c>
    </row>
    <row r="22" spans="2:41" x14ac:dyDescent="0.2">
      <c r="B22" s="137" t="s">
        <v>76</v>
      </c>
      <c r="C22" s="102">
        <v>7286</v>
      </c>
      <c r="D22" s="103">
        <v>3881</v>
      </c>
      <c r="E22" s="114">
        <v>11167</v>
      </c>
      <c r="F22" s="102">
        <v>6343</v>
      </c>
      <c r="G22" s="103">
        <v>3362</v>
      </c>
      <c r="H22" s="114">
        <v>9705</v>
      </c>
      <c r="I22" s="102">
        <v>7179</v>
      </c>
      <c r="J22" s="103">
        <v>4217</v>
      </c>
      <c r="K22" s="170">
        <v>11396</v>
      </c>
      <c r="L22" s="102">
        <v>7271</v>
      </c>
      <c r="M22" s="103">
        <v>4499</v>
      </c>
      <c r="N22" s="170">
        <v>11770</v>
      </c>
      <c r="O22" s="102">
        <v>7943</v>
      </c>
      <c r="P22" s="103">
        <v>5000</v>
      </c>
      <c r="Q22" s="170">
        <v>12943</v>
      </c>
      <c r="R22" s="102">
        <v>7822</v>
      </c>
      <c r="S22" s="103">
        <v>4951</v>
      </c>
      <c r="T22" s="170">
        <v>12773</v>
      </c>
      <c r="U22" s="102">
        <v>7555</v>
      </c>
      <c r="V22" s="103">
        <v>4385</v>
      </c>
      <c r="W22" s="170">
        <v>11940</v>
      </c>
      <c r="X22" s="102">
        <v>7358</v>
      </c>
      <c r="Y22" s="103">
        <v>4571</v>
      </c>
      <c r="Z22" s="170">
        <v>11929</v>
      </c>
      <c r="AA22" s="102">
        <v>7704</v>
      </c>
      <c r="AB22" s="103">
        <v>4612</v>
      </c>
      <c r="AC22" s="170">
        <v>12316</v>
      </c>
      <c r="AD22" s="102">
        <v>8399</v>
      </c>
      <c r="AE22" s="103">
        <v>4914</v>
      </c>
      <c r="AF22" s="170">
        <v>13313</v>
      </c>
      <c r="AG22" s="102">
        <v>7226</v>
      </c>
      <c r="AH22" s="103">
        <v>4538</v>
      </c>
      <c r="AI22" s="170">
        <v>11764</v>
      </c>
      <c r="AJ22" s="102">
        <v>7855</v>
      </c>
      <c r="AK22" s="103">
        <v>4460</v>
      </c>
      <c r="AL22" s="170">
        <v>12315</v>
      </c>
      <c r="AM22" s="97">
        <v>89941</v>
      </c>
      <c r="AN22" s="98">
        <v>53390</v>
      </c>
      <c r="AO22" s="170">
        <v>143331</v>
      </c>
    </row>
    <row r="23" spans="2:41" x14ac:dyDescent="0.2">
      <c r="B23" s="137" t="s">
        <v>77</v>
      </c>
      <c r="C23" s="102">
        <v>710</v>
      </c>
      <c r="D23" s="103">
        <v>370</v>
      </c>
      <c r="E23" s="114">
        <v>1080</v>
      </c>
      <c r="F23" s="102">
        <v>645</v>
      </c>
      <c r="G23" s="103">
        <v>320</v>
      </c>
      <c r="H23" s="114">
        <v>965</v>
      </c>
      <c r="I23" s="102">
        <v>764</v>
      </c>
      <c r="J23" s="103">
        <v>369</v>
      </c>
      <c r="K23" s="170">
        <v>1133</v>
      </c>
      <c r="L23" s="102">
        <v>659</v>
      </c>
      <c r="M23" s="103">
        <v>395</v>
      </c>
      <c r="N23" s="170">
        <v>1054</v>
      </c>
      <c r="O23" s="102">
        <v>740</v>
      </c>
      <c r="P23" s="103">
        <v>348</v>
      </c>
      <c r="Q23" s="170">
        <v>1088</v>
      </c>
      <c r="R23" s="102">
        <v>912</v>
      </c>
      <c r="S23" s="103">
        <v>344</v>
      </c>
      <c r="T23" s="170">
        <v>1256</v>
      </c>
      <c r="U23" s="102">
        <v>918</v>
      </c>
      <c r="V23" s="103">
        <v>342</v>
      </c>
      <c r="W23" s="170">
        <v>1260</v>
      </c>
      <c r="X23" s="102">
        <v>954</v>
      </c>
      <c r="Y23" s="103">
        <v>478</v>
      </c>
      <c r="Z23" s="170">
        <v>1432</v>
      </c>
      <c r="AA23" s="102">
        <v>929</v>
      </c>
      <c r="AB23" s="103">
        <v>508</v>
      </c>
      <c r="AC23" s="170">
        <v>1437</v>
      </c>
      <c r="AD23" s="102">
        <v>997</v>
      </c>
      <c r="AE23" s="103">
        <v>508</v>
      </c>
      <c r="AF23" s="170">
        <v>1505</v>
      </c>
      <c r="AG23" s="102">
        <v>776</v>
      </c>
      <c r="AH23" s="103">
        <v>684</v>
      </c>
      <c r="AI23" s="170">
        <v>1460</v>
      </c>
      <c r="AJ23" s="102">
        <v>904</v>
      </c>
      <c r="AK23" s="103">
        <v>612</v>
      </c>
      <c r="AL23" s="170">
        <v>1516</v>
      </c>
      <c r="AM23" s="97">
        <v>9908</v>
      </c>
      <c r="AN23" s="98">
        <v>5278</v>
      </c>
      <c r="AO23" s="170">
        <v>15186</v>
      </c>
    </row>
    <row r="24" spans="2:41" x14ac:dyDescent="0.2">
      <c r="B24" s="137" t="s">
        <v>78</v>
      </c>
      <c r="C24" s="102">
        <v>0</v>
      </c>
      <c r="D24" s="103">
        <v>0</v>
      </c>
      <c r="E24" s="114">
        <v>0</v>
      </c>
      <c r="F24" s="102">
        <v>20</v>
      </c>
      <c r="G24" s="103">
        <v>0</v>
      </c>
      <c r="H24" s="114">
        <v>20</v>
      </c>
      <c r="I24" s="102">
        <v>4</v>
      </c>
      <c r="J24" s="103">
        <v>0</v>
      </c>
      <c r="K24" s="170">
        <v>4</v>
      </c>
      <c r="L24" s="102">
        <v>0</v>
      </c>
      <c r="M24" s="103">
        <v>0</v>
      </c>
      <c r="N24" s="170">
        <v>0</v>
      </c>
      <c r="O24" s="102">
        <v>7</v>
      </c>
      <c r="P24" s="103">
        <v>0</v>
      </c>
      <c r="Q24" s="170">
        <v>7</v>
      </c>
      <c r="R24" s="102">
        <v>10</v>
      </c>
      <c r="S24" s="103">
        <v>0</v>
      </c>
      <c r="T24" s="170">
        <v>10</v>
      </c>
      <c r="U24" s="102">
        <v>2</v>
      </c>
      <c r="V24" s="103">
        <v>2</v>
      </c>
      <c r="W24" s="170">
        <v>4</v>
      </c>
      <c r="X24" s="102">
        <v>20</v>
      </c>
      <c r="Y24" s="103">
        <v>0</v>
      </c>
      <c r="Z24" s="170">
        <v>20</v>
      </c>
      <c r="AA24" s="102">
        <v>1</v>
      </c>
      <c r="AB24" s="103">
        <v>7</v>
      </c>
      <c r="AC24" s="170">
        <v>8</v>
      </c>
      <c r="AD24" s="102">
        <v>62</v>
      </c>
      <c r="AE24" s="103">
        <v>31</v>
      </c>
      <c r="AF24" s="170">
        <v>93</v>
      </c>
      <c r="AG24" s="102">
        <v>81</v>
      </c>
      <c r="AH24" s="103">
        <v>34</v>
      </c>
      <c r="AI24" s="170">
        <v>115</v>
      </c>
      <c r="AJ24" s="102">
        <v>31</v>
      </c>
      <c r="AK24" s="103">
        <v>31</v>
      </c>
      <c r="AL24" s="170">
        <v>62</v>
      </c>
      <c r="AM24" s="97">
        <v>238</v>
      </c>
      <c r="AN24" s="98">
        <v>105</v>
      </c>
      <c r="AO24" s="170">
        <v>343</v>
      </c>
    </row>
    <row r="25" spans="2:41" ht="15" x14ac:dyDescent="0.25">
      <c r="B25" s="68" t="s">
        <v>184</v>
      </c>
      <c r="C25" s="106">
        <v>205548</v>
      </c>
      <c r="D25" s="107">
        <v>65831</v>
      </c>
      <c r="E25" s="114">
        <v>271379</v>
      </c>
      <c r="F25" s="106">
        <v>189287</v>
      </c>
      <c r="G25" s="107">
        <v>57499</v>
      </c>
      <c r="H25" s="114">
        <v>246786</v>
      </c>
      <c r="I25" s="106">
        <v>215884</v>
      </c>
      <c r="J25" s="107">
        <v>69519</v>
      </c>
      <c r="K25" s="114">
        <v>285403</v>
      </c>
      <c r="L25" s="106">
        <v>210386</v>
      </c>
      <c r="M25" s="107">
        <v>68136</v>
      </c>
      <c r="N25" s="119">
        <v>278522</v>
      </c>
      <c r="O25" s="106">
        <v>214692</v>
      </c>
      <c r="P25" s="107">
        <v>71240</v>
      </c>
      <c r="Q25" s="119">
        <v>285932</v>
      </c>
      <c r="R25" s="106">
        <v>221674</v>
      </c>
      <c r="S25" s="107">
        <v>73364</v>
      </c>
      <c r="T25" s="119">
        <v>295038</v>
      </c>
      <c r="U25" s="106">
        <v>222858</v>
      </c>
      <c r="V25" s="107">
        <v>69100</v>
      </c>
      <c r="W25" s="119">
        <v>291958</v>
      </c>
      <c r="X25" s="106">
        <v>225646</v>
      </c>
      <c r="Y25" s="107">
        <v>72661</v>
      </c>
      <c r="Z25" s="119">
        <v>298307</v>
      </c>
      <c r="AA25" s="106">
        <v>216290</v>
      </c>
      <c r="AB25" s="107">
        <v>70292</v>
      </c>
      <c r="AC25" s="119">
        <v>286582</v>
      </c>
      <c r="AD25" s="106">
        <v>226856</v>
      </c>
      <c r="AE25" s="107">
        <v>73762</v>
      </c>
      <c r="AF25" s="119">
        <v>300618</v>
      </c>
      <c r="AG25" s="106">
        <v>218580</v>
      </c>
      <c r="AH25" s="107">
        <v>71867</v>
      </c>
      <c r="AI25" s="119">
        <v>290447</v>
      </c>
      <c r="AJ25" s="106">
        <v>221966</v>
      </c>
      <c r="AK25" s="107">
        <v>72883</v>
      </c>
      <c r="AL25" s="119">
        <v>294849</v>
      </c>
      <c r="AM25" s="106">
        <v>2589667</v>
      </c>
      <c r="AN25" s="107">
        <v>836154</v>
      </c>
      <c r="AO25" s="119">
        <v>3425821</v>
      </c>
    </row>
    <row r="26" spans="2:41" ht="22.5" customHeight="1" x14ac:dyDescent="0.2">
      <c r="B26" s="165" t="s">
        <v>185</v>
      </c>
      <c r="C26" s="166"/>
      <c r="D26" s="167"/>
      <c r="E26" s="169"/>
      <c r="F26" s="166"/>
      <c r="G26" s="167"/>
      <c r="H26" s="169"/>
      <c r="I26" s="166"/>
      <c r="J26" s="167"/>
      <c r="K26" s="169"/>
      <c r="L26" s="166"/>
      <c r="M26" s="167"/>
      <c r="N26" s="169"/>
      <c r="O26" s="166"/>
      <c r="P26" s="167"/>
      <c r="Q26" s="169"/>
      <c r="R26" s="166"/>
      <c r="S26" s="167"/>
      <c r="T26" s="169"/>
      <c r="U26" s="166"/>
      <c r="V26" s="167"/>
      <c r="W26" s="169"/>
      <c r="X26" s="166"/>
      <c r="Y26" s="167"/>
      <c r="Z26" s="169"/>
      <c r="AA26" s="166"/>
      <c r="AB26" s="167"/>
      <c r="AC26" s="169"/>
      <c r="AD26" s="166"/>
      <c r="AE26" s="167"/>
      <c r="AF26" s="169"/>
      <c r="AG26" s="166"/>
      <c r="AH26" s="167"/>
      <c r="AI26" s="169"/>
      <c r="AJ26" s="166"/>
      <c r="AK26" s="167"/>
      <c r="AL26" s="169"/>
      <c r="AM26" s="166"/>
      <c r="AN26" s="167"/>
      <c r="AO26" s="169"/>
    </row>
    <row r="27" spans="2:41" ht="20.25" customHeight="1" x14ac:dyDescent="0.2">
      <c r="B27" s="136" t="s">
        <v>62</v>
      </c>
      <c r="C27" s="97">
        <v>3534</v>
      </c>
      <c r="D27" s="98">
        <v>2227</v>
      </c>
      <c r="E27" s="114">
        <v>5761</v>
      </c>
      <c r="F27" s="97">
        <v>3325</v>
      </c>
      <c r="G27" s="98">
        <v>2094</v>
      </c>
      <c r="H27" s="114">
        <v>5419</v>
      </c>
      <c r="I27" s="97">
        <v>4043</v>
      </c>
      <c r="J27" s="98">
        <v>2536</v>
      </c>
      <c r="K27" s="114">
        <v>6579</v>
      </c>
      <c r="L27" s="97">
        <v>3675</v>
      </c>
      <c r="M27" s="98">
        <v>2053</v>
      </c>
      <c r="N27" s="114">
        <v>5728</v>
      </c>
      <c r="O27" s="97">
        <v>3547</v>
      </c>
      <c r="P27" s="98">
        <v>1975</v>
      </c>
      <c r="Q27" s="114">
        <v>5522</v>
      </c>
      <c r="R27" s="97">
        <v>3675</v>
      </c>
      <c r="S27" s="98">
        <v>2080</v>
      </c>
      <c r="T27" s="114">
        <v>5755</v>
      </c>
      <c r="U27" s="97">
        <v>3813</v>
      </c>
      <c r="V27" s="98">
        <v>2122</v>
      </c>
      <c r="W27" s="114">
        <v>5935</v>
      </c>
      <c r="X27" s="97">
        <v>3452</v>
      </c>
      <c r="Y27" s="98">
        <v>1875</v>
      </c>
      <c r="Z27" s="114">
        <v>5327</v>
      </c>
      <c r="AA27" s="97">
        <v>3574</v>
      </c>
      <c r="AB27" s="98">
        <v>1767</v>
      </c>
      <c r="AC27" s="114">
        <v>5341</v>
      </c>
      <c r="AD27" s="97">
        <v>3570</v>
      </c>
      <c r="AE27" s="98">
        <v>1822</v>
      </c>
      <c r="AF27" s="114">
        <v>5392</v>
      </c>
      <c r="AG27" s="97">
        <v>3424</v>
      </c>
      <c r="AH27" s="98">
        <v>1522</v>
      </c>
      <c r="AI27" s="114">
        <v>4946</v>
      </c>
      <c r="AJ27" s="97">
        <v>3488</v>
      </c>
      <c r="AK27" s="98">
        <v>1705</v>
      </c>
      <c r="AL27" s="114">
        <v>5193</v>
      </c>
      <c r="AM27" s="97">
        <v>43120</v>
      </c>
      <c r="AN27" s="98">
        <v>23778</v>
      </c>
      <c r="AO27" s="114">
        <v>66898</v>
      </c>
    </row>
    <row r="28" spans="2:41" x14ac:dyDescent="0.2">
      <c r="B28" s="137" t="s">
        <v>63</v>
      </c>
      <c r="C28" s="102">
        <v>350</v>
      </c>
      <c r="D28" s="103">
        <v>144</v>
      </c>
      <c r="E28" s="114">
        <v>494</v>
      </c>
      <c r="F28" s="102">
        <v>277</v>
      </c>
      <c r="G28" s="103">
        <v>155</v>
      </c>
      <c r="H28" s="114">
        <v>432</v>
      </c>
      <c r="I28" s="102">
        <v>289</v>
      </c>
      <c r="J28" s="103">
        <v>195</v>
      </c>
      <c r="K28" s="170">
        <v>484</v>
      </c>
      <c r="L28" s="102">
        <v>286</v>
      </c>
      <c r="M28" s="103">
        <v>137</v>
      </c>
      <c r="N28" s="170">
        <v>423</v>
      </c>
      <c r="O28" s="102">
        <v>257</v>
      </c>
      <c r="P28" s="103">
        <v>188</v>
      </c>
      <c r="Q28" s="170">
        <v>445</v>
      </c>
      <c r="R28" s="102">
        <v>378</v>
      </c>
      <c r="S28" s="103">
        <v>209</v>
      </c>
      <c r="T28" s="170">
        <v>587</v>
      </c>
      <c r="U28" s="102">
        <v>371</v>
      </c>
      <c r="V28" s="103">
        <v>286</v>
      </c>
      <c r="W28" s="170">
        <v>657</v>
      </c>
      <c r="X28" s="102">
        <v>330</v>
      </c>
      <c r="Y28" s="103">
        <v>267</v>
      </c>
      <c r="Z28" s="170">
        <v>597</v>
      </c>
      <c r="AA28" s="102">
        <v>252</v>
      </c>
      <c r="AB28" s="103">
        <v>259</v>
      </c>
      <c r="AC28" s="170">
        <v>511</v>
      </c>
      <c r="AD28" s="102">
        <v>283</v>
      </c>
      <c r="AE28" s="103">
        <v>317</v>
      </c>
      <c r="AF28" s="170">
        <v>600</v>
      </c>
      <c r="AG28" s="102">
        <v>179</v>
      </c>
      <c r="AH28" s="103">
        <v>276</v>
      </c>
      <c r="AI28" s="170">
        <v>455</v>
      </c>
      <c r="AJ28" s="102">
        <v>199</v>
      </c>
      <c r="AK28" s="103">
        <v>300</v>
      </c>
      <c r="AL28" s="170">
        <v>499</v>
      </c>
      <c r="AM28" s="97">
        <v>3451</v>
      </c>
      <c r="AN28" s="98">
        <v>2733</v>
      </c>
      <c r="AO28" s="170">
        <v>6184</v>
      </c>
    </row>
    <row r="29" spans="2:41" x14ac:dyDescent="0.2">
      <c r="B29" s="137" t="s">
        <v>64</v>
      </c>
      <c r="C29" s="102">
        <v>742</v>
      </c>
      <c r="D29" s="103">
        <v>12</v>
      </c>
      <c r="E29" s="114">
        <v>754</v>
      </c>
      <c r="F29" s="102">
        <v>687</v>
      </c>
      <c r="G29" s="103">
        <v>44</v>
      </c>
      <c r="H29" s="114">
        <v>731</v>
      </c>
      <c r="I29" s="102">
        <v>653</v>
      </c>
      <c r="J29" s="103">
        <v>49</v>
      </c>
      <c r="K29" s="170">
        <v>702</v>
      </c>
      <c r="L29" s="102">
        <v>452</v>
      </c>
      <c r="M29" s="103">
        <v>44</v>
      </c>
      <c r="N29" s="170">
        <v>496</v>
      </c>
      <c r="O29" s="102">
        <v>558</v>
      </c>
      <c r="P29" s="103">
        <v>65</v>
      </c>
      <c r="Q29" s="170">
        <v>623</v>
      </c>
      <c r="R29" s="102">
        <v>584</v>
      </c>
      <c r="S29" s="103">
        <v>70</v>
      </c>
      <c r="T29" s="170">
        <v>654</v>
      </c>
      <c r="U29" s="102">
        <v>457</v>
      </c>
      <c r="V29" s="103">
        <v>76</v>
      </c>
      <c r="W29" s="170">
        <v>533</v>
      </c>
      <c r="X29" s="102">
        <v>444</v>
      </c>
      <c r="Y29" s="103">
        <v>65</v>
      </c>
      <c r="Z29" s="170">
        <v>509</v>
      </c>
      <c r="AA29" s="102">
        <v>386</v>
      </c>
      <c r="AB29" s="103">
        <v>89</v>
      </c>
      <c r="AC29" s="170">
        <v>475</v>
      </c>
      <c r="AD29" s="102">
        <v>458</v>
      </c>
      <c r="AE29" s="103">
        <v>114</v>
      </c>
      <c r="AF29" s="170">
        <v>572</v>
      </c>
      <c r="AG29" s="102">
        <v>593</v>
      </c>
      <c r="AH29" s="103">
        <v>66</v>
      </c>
      <c r="AI29" s="170">
        <v>659</v>
      </c>
      <c r="AJ29" s="102">
        <v>517</v>
      </c>
      <c r="AK29" s="103">
        <v>7</v>
      </c>
      <c r="AL29" s="170">
        <v>524</v>
      </c>
      <c r="AM29" s="97">
        <v>6531</v>
      </c>
      <c r="AN29" s="98">
        <v>701</v>
      </c>
      <c r="AO29" s="170">
        <v>7232</v>
      </c>
    </row>
    <row r="30" spans="2:41" x14ac:dyDescent="0.2">
      <c r="B30" s="137" t="s">
        <v>65</v>
      </c>
      <c r="C30" s="102">
        <v>7934</v>
      </c>
      <c r="D30" s="103">
        <v>3270</v>
      </c>
      <c r="E30" s="114">
        <v>11204</v>
      </c>
      <c r="F30" s="102">
        <v>7019</v>
      </c>
      <c r="G30" s="103">
        <v>2993</v>
      </c>
      <c r="H30" s="114">
        <v>10012</v>
      </c>
      <c r="I30" s="102">
        <v>8058</v>
      </c>
      <c r="J30" s="103">
        <v>3652</v>
      </c>
      <c r="K30" s="170">
        <v>11710</v>
      </c>
      <c r="L30" s="102">
        <v>8384</v>
      </c>
      <c r="M30" s="103">
        <v>3436</v>
      </c>
      <c r="N30" s="170">
        <v>11820</v>
      </c>
      <c r="O30" s="102">
        <v>8345</v>
      </c>
      <c r="P30" s="103">
        <v>3786</v>
      </c>
      <c r="Q30" s="170">
        <v>12131</v>
      </c>
      <c r="R30" s="102">
        <v>8674</v>
      </c>
      <c r="S30" s="103">
        <v>4107</v>
      </c>
      <c r="T30" s="170">
        <v>12781</v>
      </c>
      <c r="U30" s="102">
        <v>9450</v>
      </c>
      <c r="V30" s="103">
        <v>4648</v>
      </c>
      <c r="W30" s="170">
        <v>14098</v>
      </c>
      <c r="X30" s="102">
        <v>8661</v>
      </c>
      <c r="Y30" s="103">
        <v>3933</v>
      </c>
      <c r="Z30" s="170">
        <v>12594</v>
      </c>
      <c r="AA30" s="102">
        <v>9605</v>
      </c>
      <c r="AB30" s="103">
        <v>3902</v>
      </c>
      <c r="AC30" s="170">
        <v>13507</v>
      </c>
      <c r="AD30" s="102">
        <v>9262</v>
      </c>
      <c r="AE30" s="103">
        <v>4128</v>
      </c>
      <c r="AF30" s="170">
        <v>13390</v>
      </c>
      <c r="AG30" s="102">
        <v>8509</v>
      </c>
      <c r="AH30" s="103">
        <v>3401</v>
      </c>
      <c r="AI30" s="170">
        <v>11910</v>
      </c>
      <c r="AJ30" s="102">
        <v>9021</v>
      </c>
      <c r="AK30" s="103">
        <v>3408</v>
      </c>
      <c r="AL30" s="170">
        <v>12429</v>
      </c>
      <c r="AM30" s="97">
        <v>102922</v>
      </c>
      <c r="AN30" s="98">
        <v>44664</v>
      </c>
      <c r="AO30" s="170">
        <v>147586</v>
      </c>
    </row>
    <row r="31" spans="2:41" x14ac:dyDescent="0.2">
      <c r="B31" s="137" t="s">
        <v>66</v>
      </c>
      <c r="C31" s="102">
        <v>338</v>
      </c>
      <c r="D31" s="103">
        <v>49</v>
      </c>
      <c r="E31" s="114">
        <v>387</v>
      </c>
      <c r="F31" s="102">
        <v>276</v>
      </c>
      <c r="G31" s="103">
        <v>80</v>
      </c>
      <c r="H31" s="114">
        <v>356</v>
      </c>
      <c r="I31" s="102">
        <v>197</v>
      </c>
      <c r="J31" s="103">
        <v>133</v>
      </c>
      <c r="K31" s="170">
        <v>330</v>
      </c>
      <c r="L31" s="102">
        <v>233</v>
      </c>
      <c r="M31" s="103">
        <v>93</v>
      </c>
      <c r="N31" s="170">
        <v>326</v>
      </c>
      <c r="O31" s="102">
        <v>220</v>
      </c>
      <c r="P31" s="103">
        <v>147</v>
      </c>
      <c r="Q31" s="170">
        <v>367</v>
      </c>
      <c r="R31" s="102">
        <v>204</v>
      </c>
      <c r="S31" s="103">
        <v>83</v>
      </c>
      <c r="T31" s="170">
        <v>287</v>
      </c>
      <c r="U31" s="102">
        <v>321</v>
      </c>
      <c r="V31" s="103">
        <v>72</v>
      </c>
      <c r="W31" s="170">
        <v>393</v>
      </c>
      <c r="X31" s="102">
        <v>364</v>
      </c>
      <c r="Y31" s="103">
        <v>112</v>
      </c>
      <c r="Z31" s="170">
        <v>476</v>
      </c>
      <c r="AA31" s="102">
        <v>397</v>
      </c>
      <c r="AB31" s="103">
        <v>89</v>
      </c>
      <c r="AC31" s="170">
        <v>486</v>
      </c>
      <c r="AD31" s="102">
        <v>354</v>
      </c>
      <c r="AE31" s="103">
        <v>102</v>
      </c>
      <c r="AF31" s="170">
        <v>456</v>
      </c>
      <c r="AG31" s="102">
        <v>267</v>
      </c>
      <c r="AH31" s="103">
        <v>63</v>
      </c>
      <c r="AI31" s="170">
        <v>330</v>
      </c>
      <c r="AJ31" s="102">
        <v>297</v>
      </c>
      <c r="AK31" s="103">
        <v>131</v>
      </c>
      <c r="AL31" s="170">
        <v>428</v>
      </c>
      <c r="AM31" s="97">
        <v>3468</v>
      </c>
      <c r="AN31" s="98">
        <v>1154</v>
      </c>
      <c r="AO31" s="170">
        <v>4622</v>
      </c>
    </row>
    <row r="32" spans="2:41" x14ac:dyDescent="0.2">
      <c r="B32" s="137" t="s">
        <v>67</v>
      </c>
      <c r="C32" s="102">
        <v>9979</v>
      </c>
      <c r="D32" s="103">
        <v>1162</v>
      </c>
      <c r="E32" s="114">
        <v>11141</v>
      </c>
      <c r="F32" s="102">
        <v>10066</v>
      </c>
      <c r="G32" s="103">
        <v>1135</v>
      </c>
      <c r="H32" s="114">
        <v>11201</v>
      </c>
      <c r="I32" s="102">
        <v>11735</v>
      </c>
      <c r="J32" s="103">
        <v>1310</v>
      </c>
      <c r="K32" s="170">
        <v>13045</v>
      </c>
      <c r="L32" s="102">
        <v>11688</v>
      </c>
      <c r="M32" s="103">
        <v>1179</v>
      </c>
      <c r="N32" s="170">
        <v>12867</v>
      </c>
      <c r="O32" s="102">
        <v>12225</v>
      </c>
      <c r="P32" s="103">
        <v>1437</v>
      </c>
      <c r="Q32" s="170">
        <v>13662</v>
      </c>
      <c r="R32" s="102">
        <v>13147</v>
      </c>
      <c r="S32" s="103">
        <v>1685</v>
      </c>
      <c r="T32" s="170">
        <v>14832</v>
      </c>
      <c r="U32" s="102">
        <v>13759</v>
      </c>
      <c r="V32" s="103">
        <v>1718</v>
      </c>
      <c r="W32" s="170">
        <v>15477</v>
      </c>
      <c r="X32" s="102">
        <v>13448</v>
      </c>
      <c r="Y32" s="103">
        <v>1780</v>
      </c>
      <c r="Z32" s="170">
        <v>15228</v>
      </c>
      <c r="AA32" s="102">
        <v>12896</v>
      </c>
      <c r="AB32" s="103">
        <v>1433</v>
      </c>
      <c r="AC32" s="170">
        <v>14329</v>
      </c>
      <c r="AD32" s="102">
        <v>13608</v>
      </c>
      <c r="AE32" s="103">
        <v>1936</v>
      </c>
      <c r="AF32" s="170">
        <v>15544</v>
      </c>
      <c r="AG32" s="102">
        <v>12777</v>
      </c>
      <c r="AH32" s="103">
        <v>1652</v>
      </c>
      <c r="AI32" s="170">
        <v>14429</v>
      </c>
      <c r="AJ32" s="102">
        <v>12996</v>
      </c>
      <c r="AK32" s="103">
        <v>1804</v>
      </c>
      <c r="AL32" s="170">
        <v>14800</v>
      </c>
      <c r="AM32" s="97">
        <v>148324</v>
      </c>
      <c r="AN32" s="98">
        <v>18231</v>
      </c>
      <c r="AO32" s="170">
        <v>166555</v>
      </c>
    </row>
    <row r="33" spans="2:41" x14ac:dyDescent="0.2">
      <c r="B33" s="137" t="s">
        <v>68</v>
      </c>
      <c r="C33" s="102">
        <v>7788</v>
      </c>
      <c r="D33" s="103">
        <v>6863</v>
      </c>
      <c r="E33" s="114">
        <v>14651</v>
      </c>
      <c r="F33" s="102">
        <v>7173</v>
      </c>
      <c r="G33" s="103">
        <v>6064</v>
      </c>
      <c r="H33" s="114">
        <v>13237</v>
      </c>
      <c r="I33" s="102">
        <v>8588</v>
      </c>
      <c r="J33" s="103">
        <v>7012</v>
      </c>
      <c r="K33" s="170">
        <v>15600</v>
      </c>
      <c r="L33" s="102">
        <v>8760</v>
      </c>
      <c r="M33" s="103">
        <v>7209</v>
      </c>
      <c r="N33" s="170">
        <v>15969</v>
      </c>
      <c r="O33" s="102">
        <v>9130</v>
      </c>
      <c r="P33" s="103">
        <v>7258</v>
      </c>
      <c r="Q33" s="170">
        <v>16388</v>
      </c>
      <c r="R33" s="102">
        <v>9420</v>
      </c>
      <c r="S33" s="103">
        <v>7592</v>
      </c>
      <c r="T33" s="170">
        <v>17012</v>
      </c>
      <c r="U33" s="102">
        <v>10134</v>
      </c>
      <c r="V33" s="103">
        <v>8661</v>
      </c>
      <c r="W33" s="170">
        <v>18795</v>
      </c>
      <c r="X33" s="102">
        <v>8368</v>
      </c>
      <c r="Y33" s="103">
        <v>7624</v>
      </c>
      <c r="Z33" s="170">
        <v>15992</v>
      </c>
      <c r="AA33" s="102">
        <v>9005</v>
      </c>
      <c r="AB33" s="103">
        <v>8342</v>
      </c>
      <c r="AC33" s="170">
        <v>17347</v>
      </c>
      <c r="AD33" s="102">
        <v>9355</v>
      </c>
      <c r="AE33" s="103">
        <v>7781</v>
      </c>
      <c r="AF33" s="170">
        <v>17136</v>
      </c>
      <c r="AG33" s="102">
        <v>8366</v>
      </c>
      <c r="AH33" s="103">
        <v>7026</v>
      </c>
      <c r="AI33" s="170">
        <v>15392</v>
      </c>
      <c r="AJ33" s="102">
        <v>10546</v>
      </c>
      <c r="AK33" s="103">
        <v>8304</v>
      </c>
      <c r="AL33" s="170">
        <v>18850</v>
      </c>
      <c r="AM33" s="97">
        <v>106633</v>
      </c>
      <c r="AN33" s="98">
        <v>89736</v>
      </c>
      <c r="AO33" s="170">
        <v>196369</v>
      </c>
    </row>
    <row r="34" spans="2:41" x14ac:dyDescent="0.2">
      <c r="B34" s="137" t="s">
        <v>69</v>
      </c>
      <c r="C34" s="102">
        <v>2105</v>
      </c>
      <c r="D34" s="103">
        <v>2486</v>
      </c>
      <c r="E34" s="114">
        <v>4591</v>
      </c>
      <c r="F34" s="102">
        <v>2247</v>
      </c>
      <c r="G34" s="103">
        <v>2224</v>
      </c>
      <c r="H34" s="114">
        <v>4471</v>
      </c>
      <c r="I34" s="102">
        <v>2575</v>
      </c>
      <c r="J34" s="103">
        <v>2643</v>
      </c>
      <c r="K34" s="170">
        <v>5218</v>
      </c>
      <c r="L34" s="102">
        <v>2369</v>
      </c>
      <c r="M34" s="103">
        <v>2449</v>
      </c>
      <c r="N34" s="170">
        <v>4818</v>
      </c>
      <c r="O34" s="102">
        <v>1841</v>
      </c>
      <c r="P34" s="103">
        <v>2659</v>
      </c>
      <c r="Q34" s="170">
        <v>4500</v>
      </c>
      <c r="R34" s="102">
        <v>2292</v>
      </c>
      <c r="S34" s="103">
        <v>3076</v>
      </c>
      <c r="T34" s="170">
        <v>5368</v>
      </c>
      <c r="U34" s="102">
        <v>2765</v>
      </c>
      <c r="V34" s="103">
        <v>3927</v>
      </c>
      <c r="W34" s="170">
        <v>6692</v>
      </c>
      <c r="X34" s="102">
        <v>2070</v>
      </c>
      <c r="Y34" s="103">
        <v>3396</v>
      </c>
      <c r="Z34" s="170">
        <v>5466</v>
      </c>
      <c r="AA34" s="102">
        <v>2308</v>
      </c>
      <c r="AB34" s="103">
        <v>3279</v>
      </c>
      <c r="AC34" s="170">
        <v>5587</v>
      </c>
      <c r="AD34" s="102">
        <v>2533</v>
      </c>
      <c r="AE34" s="103">
        <v>3132</v>
      </c>
      <c r="AF34" s="170">
        <v>5665</v>
      </c>
      <c r="AG34" s="102">
        <v>2339</v>
      </c>
      <c r="AH34" s="103">
        <v>3039</v>
      </c>
      <c r="AI34" s="170">
        <v>5378</v>
      </c>
      <c r="AJ34" s="102">
        <v>2741</v>
      </c>
      <c r="AK34" s="103">
        <v>3557</v>
      </c>
      <c r="AL34" s="170">
        <v>6298</v>
      </c>
      <c r="AM34" s="97">
        <v>28185</v>
      </c>
      <c r="AN34" s="98">
        <v>35867</v>
      </c>
      <c r="AO34" s="170">
        <v>64052</v>
      </c>
    </row>
    <row r="35" spans="2:41" x14ac:dyDescent="0.2">
      <c r="B35" s="137" t="s">
        <v>70</v>
      </c>
      <c r="C35" s="102">
        <v>6837</v>
      </c>
      <c r="D35" s="103">
        <v>1464</v>
      </c>
      <c r="E35" s="114">
        <v>8301</v>
      </c>
      <c r="F35" s="102">
        <v>6014</v>
      </c>
      <c r="G35" s="103">
        <v>1456</v>
      </c>
      <c r="H35" s="114">
        <v>7470</v>
      </c>
      <c r="I35" s="102">
        <v>6971</v>
      </c>
      <c r="J35" s="103">
        <v>1697</v>
      </c>
      <c r="K35" s="170">
        <v>8668</v>
      </c>
      <c r="L35" s="102">
        <v>6849</v>
      </c>
      <c r="M35" s="103">
        <v>1739</v>
      </c>
      <c r="N35" s="170">
        <v>8588</v>
      </c>
      <c r="O35" s="102">
        <v>7573</v>
      </c>
      <c r="P35" s="103">
        <v>2157</v>
      </c>
      <c r="Q35" s="170">
        <v>9730</v>
      </c>
      <c r="R35" s="102">
        <v>6880</v>
      </c>
      <c r="S35" s="103">
        <v>2166</v>
      </c>
      <c r="T35" s="170">
        <v>9046</v>
      </c>
      <c r="U35" s="102">
        <v>6547</v>
      </c>
      <c r="V35" s="103">
        <v>2211</v>
      </c>
      <c r="W35" s="170">
        <v>8758</v>
      </c>
      <c r="X35" s="102">
        <v>7185</v>
      </c>
      <c r="Y35" s="103">
        <v>1937</v>
      </c>
      <c r="Z35" s="170">
        <v>9122</v>
      </c>
      <c r="AA35" s="102">
        <v>6978</v>
      </c>
      <c r="AB35" s="103">
        <v>1693</v>
      </c>
      <c r="AC35" s="170">
        <v>8671</v>
      </c>
      <c r="AD35" s="102">
        <v>6568</v>
      </c>
      <c r="AE35" s="103">
        <v>1805</v>
      </c>
      <c r="AF35" s="170">
        <v>8373</v>
      </c>
      <c r="AG35" s="102">
        <v>6431</v>
      </c>
      <c r="AH35" s="103">
        <v>1634</v>
      </c>
      <c r="AI35" s="170">
        <v>8065</v>
      </c>
      <c r="AJ35" s="102">
        <v>6878</v>
      </c>
      <c r="AK35" s="103">
        <v>2203</v>
      </c>
      <c r="AL35" s="170">
        <v>9081</v>
      </c>
      <c r="AM35" s="97">
        <v>81711</v>
      </c>
      <c r="AN35" s="98">
        <v>22162</v>
      </c>
      <c r="AO35" s="170">
        <v>103873</v>
      </c>
    </row>
    <row r="36" spans="2:41" x14ac:dyDescent="0.2">
      <c r="B36" s="137" t="s">
        <v>71</v>
      </c>
      <c r="C36" s="102">
        <v>892</v>
      </c>
      <c r="D36" s="103">
        <v>2066</v>
      </c>
      <c r="E36" s="114">
        <v>2958</v>
      </c>
      <c r="F36" s="102">
        <v>662</v>
      </c>
      <c r="G36" s="103">
        <v>2053</v>
      </c>
      <c r="H36" s="114">
        <v>2715</v>
      </c>
      <c r="I36" s="102">
        <v>1011</v>
      </c>
      <c r="J36" s="103">
        <v>2703</v>
      </c>
      <c r="K36" s="170">
        <v>3714</v>
      </c>
      <c r="L36" s="102">
        <v>832</v>
      </c>
      <c r="M36" s="103">
        <v>2478</v>
      </c>
      <c r="N36" s="170">
        <v>3310</v>
      </c>
      <c r="O36" s="102">
        <v>956</v>
      </c>
      <c r="P36" s="103">
        <v>2381</v>
      </c>
      <c r="Q36" s="170">
        <v>3337</v>
      </c>
      <c r="R36" s="102">
        <v>955</v>
      </c>
      <c r="S36" s="103">
        <v>2625</v>
      </c>
      <c r="T36" s="170">
        <v>3580</v>
      </c>
      <c r="U36" s="102">
        <v>1086</v>
      </c>
      <c r="V36" s="103">
        <v>2361</v>
      </c>
      <c r="W36" s="170">
        <v>3447</v>
      </c>
      <c r="X36" s="102">
        <v>1176</v>
      </c>
      <c r="Y36" s="103">
        <v>2249</v>
      </c>
      <c r="Z36" s="170">
        <v>3425</v>
      </c>
      <c r="AA36" s="102">
        <v>1312</v>
      </c>
      <c r="AB36" s="103">
        <v>2361</v>
      </c>
      <c r="AC36" s="170">
        <v>3673</v>
      </c>
      <c r="AD36" s="102">
        <v>1227</v>
      </c>
      <c r="AE36" s="103">
        <v>2436</v>
      </c>
      <c r="AF36" s="170">
        <v>3663</v>
      </c>
      <c r="AG36" s="102">
        <v>1264</v>
      </c>
      <c r="AH36" s="103">
        <v>2011</v>
      </c>
      <c r="AI36" s="170">
        <v>3275</v>
      </c>
      <c r="AJ36" s="102">
        <v>1169</v>
      </c>
      <c r="AK36" s="103">
        <v>2189</v>
      </c>
      <c r="AL36" s="170">
        <v>3358</v>
      </c>
      <c r="AM36" s="97">
        <v>12542</v>
      </c>
      <c r="AN36" s="98">
        <v>27913</v>
      </c>
      <c r="AO36" s="170">
        <v>40455</v>
      </c>
    </row>
    <row r="37" spans="2:41" x14ac:dyDescent="0.2">
      <c r="B37" s="137" t="s">
        <v>72</v>
      </c>
      <c r="C37" s="102">
        <v>9823</v>
      </c>
      <c r="D37" s="103">
        <v>8170</v>
      </c>
      <c r="E37" s="114">
        <v>17993</v>
      </c>
      <c r="F37" s="102">
        <v>8430</v>
      </c>
      <c r="G37" s="103">
        <v>7639</v>
      </c>
      <c r="H37" s="114">
        <v>16069</v>
      </c>
      <c r="I37" s="102">
        <v>10212</v>
      </c>
      <c r="J37" s="103">
        <v>8620</v>
      </c>
      <c r="K37" s="170">
        <v>18832</v>
      </c>
      <c r="L37" s="102">
        <v>10387</v>
      </c>
      <c r="M37" s="103">
        <v>8457</v>
      </c>
      <c r="N37" s="170">
        <v>18844</v>
      </c>
      <c r="O37" s="102">
        <v>11238</v>
      </c>
      <c r="P37" s="103">
        <v>9061</v>
      </c>
      <c r="Q37" s="170">
        <v>20299</v>
      </c>
      <c r="R37" s="102">
        <v>12048</v>
      </c>
      <c r="S37" s="103">
        <v>9983</v>
      </c>
      <c r="T37" s="170">
        <v>22031</v>
      </c>
      <c r="U37" s="102">
        <v>12452</v>
      </c>
      <c r="V37" s="103">
        <v>9915</v>
      </c>
      <c r="W37" s="170">
        <v>22367</v>
      </c>
      <c r="X37" s="102">
        <v>18166</v>
      </c>
      <c r="Y37" s="103">
        <v>14133</v>
      </c>
      <c r="Z37" s="170">
        <v>32299</v>
      </c>
      <c r="AA37" s="102">
        <v>12142</v>
      </c>
      <c r="AB37" s="103">
        <v>9314</v>
      </c>
      <c r="AC37" s="170">
        <v>21456</v>
      </c>
      <c r="AD37" s="102">
        <v>12312</v>
      </c>
      <c r="AE37" s="103">
        <v>9432</v>
      </c>
      <c r="AF37" s="170">
        <v>21744</v>
      </c>
      <c r="AG37" s="102">
        <v>11485</v>
      </c>
      <c r="AH37" s="103">
        <v>8632</v>
      </c>
      <c r="AI37" s="170">
        <v>20117</v>
      </c>
      <c r="AJ37" s="102">
        <v>11322</v>
      </c>
      <c r="AK37" s="103">
        <v>9196</v>
      </c>
      <c r="AL37" s="170">
        <v>20518</v>
      </c>
      <c r="AM37" s="97">
        <v>140017</v>
      </c>
      <c r="AN37" s="98">
        <v>112552</v>
      </c>
      <c r="AO37" s="170">
        <v>252569</v>
      </c>
    </row>
    <row r="38" spans="2:41" x14ac:dyDescent="0.2">
      <c r="B38" s="137" t="s">
        <v>73</v>
      </c>
      <c r="C38" s="102">
        <v>1719</v>
      </c>
      <c r="D38" s="103">
        <v>3243</v>
      </c>
      <c r="E38" s="114">
        <v>4962</v>
      </c>
      <c r="F38" s="102">
        <v>1502</v>
      </c>
      <c r="G38" s="103">
        <v>2514</v>
      </c>
      <c r="H38" s="114">
        <v>4016</v>
      </c>
      <c r="I38" s="102">
        <v>1835</v>
      </c>
      <c r="J38" s="103">
        <v>3396</v>
      </c>
      <c r="K38" s="170">
        <v>5231</v>
      </c>
      <c r="L38" s="102">
        <v>2005</v>
      </c>
      <c r="M38" s="103">
        <v>3824</v>
      </c>
      <c r="N38" s="170">
        <v>5829</v>
      </c>
      <c r="O38" s="102">
        <v>2497</v>
      </c>
      <c r="P38" s="103">
        <v>4553</v>
      </c>
      <c r="Q38" s="170">
        <v>7050</v>
      </c>
      <c r="R38" s="102">
        <v>2395</v>
      </c>
      <c r="S38" s="103">
        <v>4819</v>
      </c>
      <c r="T38" s="170">
        <v>7214</v>
      </c>
      <c r="U38" s="102">
        <v>1853</v>
      </c>
      <c r="V38" s="103">
        <v>4541</v>
      </c>
      <c r="W38" s="170">
        <v>6394</v>
      </c>
      <c r="X38" s="102">
        <v>1752</v>
      </c>
      <c r="Y38" s="103">
        <v>4676</v>
      </c>
      <c r="Z38" s="170">
        <v>6428</v>
      </c>
      <c r="AA38" s="102">
        <v>1726</v>
      </c>
      <c r="AB38" s="103">
        <v>4704</v>
      </c>
      <c r="AC38" s="170">
        <v>6430</v>
      </c>
      <c r="AD38" s="102">
        <v>1775</v>
      </c>
      <c r="AE38" s="103">
        <v>4536</v>
      </c>
      <c r="AF38" s="170">
        <v>6311</v>
      </c>
      <c r="AG38" s="102">
        <v>1807</v>
      </c>
      <c r="AH38" s="103">
        <v>4325</v>
      </c>
      <c r="AI38" s="170">
        <v>6132</v>
      </c>
      <c r="AJ38" s="102">
        <v>1519</v>
      </c>
      <c r="AK38" s="103">
        <v>4216</v>
      </c>
      <c r="AL38" s="170">
        <v>5735</v>
      </c>
      <c r="AM38" s="97">
        <v>22385</v>
      </c>
      <c r="AN38" s="98">
        <v>49347</v>
      </c>
      <c r="AO38" s="170">
        <v>71732</v>
      </c>
    </row>
    <row r="39" spans="2:41" x14ac:dyDescent="0.2">
      <c r="B39" s="137" t="s">
        <v>74</v>
      </c>
      <c r="C39" s="102">
        <v>1468</v>
      </c>
      <c r="D39" s="103">
        <v>2565</v>
      </c>
      <c r="E39" s="114">
        <v>4033</v>
      </c>
      <c r="F39" s="102">
        <v>1065</v>
      </c>
      <c r="G39" s="103">
        <v>1673</v>
      </c>
      <c r="H39" s="114">
        <v>2738</v>
      </c>
      <c r="I39" s="102">
        <v>1222</v>
      </c>
      <c r="J39" s="103">
        <v>3314</v>
      </c>
      <c r="K39" s="170">
        <v>4536</v>
      </c>
      <c r="L39" s="102">
        <v>1432</v>
      </c>
      <c r="M39" s="103">
        <v>4036</v>
      </c>
      <c r="N39" s="170">
        <v>5468</v>
      </c>
      <c r="O39" s="102">
        <v>1413</v>
      </c>
      <c r="P39" s="103">
        <v>4481</v>
      </c>
      <c r="Q39" s="170">
        <v>5894</v>
      </c>
      <c r="R39" s="102">
        <v>1688</v>
      </c>
      <c r="S39" s="103">
        <v>5361</v>
      </c>
      <c r="T39" s="170">
        <v>7049</v>
      </c>
      <c r="U39" s="102">
        <v>1489</v>
      </c>
      <c r="V39" s="103">
        <v>4899</v>
      </c>
      <c r="W39" s="170">
        <v>6388</v>
      </c>
      <c r="X39" s="102">
        <v>1432</v>
      </c>
      <c r="Y39" s="103">
        <v>4558</v>
      </c>
      <c r="Z39" s="170">
        <v>5990</v>
      </c>
      <c r="AA39" s="102">
        <v>1400</v>
      </c>
      <c r="AB39" s="103">
        <v>4616</v>
      </c>
      <c r="AC39" s="170">
        <v>6016</v>
      </c>
      <c r="AD39" s="102">
        <v>1574</v>
      </c>
      <c r="AE39" s="103">
        <v>4392</v>
      </c>
      <c r="AF39" s="170">
        <v>5966</v>
      </c>
      <c r="AG39" s="102">
        <v>1364</v>
      </c>
      <c r="AH39" s="103">
        <v>3931</v>
      </c>
      <c r="AI39" s="170">
        <v>5295</v>
      </c>
      <c r="AJ39" s="102">
        <v>1256</v>
      </c>
      <c r="AK39" s="103">
        <v>3391</v>
      </c>
      <c r="AL39" s="170">
        <v>4647</v>
      </c>
      <c r="AM39" s="97">
        <v>16803</v>
      </c>
      <c r="AN39" s="98">
        <v>47217</v>
      </c>
      <c r="AO39" s="170">
        <v>64020</v>
      </c>
    </row>
    <row r="40" spans="2:41" x14ac:dyDescent="0.2">
      <c r="B40" s="137" t="s">
        <v>75</v>
      </c>
      <c r="C40" s="102">
        <v>793</v>
      </c>
      <c r="D40" s="103">
        <v>3200</v>
      </c>
      <c r="E40" s="114">
        <v>3993</v>
      </c>
      <c r="F40" s="102">
        <v>566</v>
      </c>
      <c r="G40" s="103">
        <v>2819</v>
      </c>
      <c r="H40" s="114">
        <v>3385</v>
      </c>
      <c r="I40" s="102">
        <v>745</v>
      </c>
      <c r="J40" s="103">
        <v>3089</v>
      </c>
      <c r="K40" s="170">
        <v>3834</v>
      </c>
      <c r="L40" s="102">
        <v>807</v>
      </c>
      <c r="M40" s="103">
        <v>3021</v>
      </c>
      <c r="N40" s="170">
        <v>3828</v>
      </c>
      <c r="O40" s="102">
        <v>868</v>
      </c>
      <c r="P40" s="103">
        <v>3367</v>
      </c>
      <c r="Q40" s="170">
        <v>4235</v>
      </c>
      <c r="R40" s="102">
        <v>1035</v>
      </c>
      <c r="S40" s="103">
        <v>4065</v>
      </c>
      <c r="T40" s="170">
        <v>5100</v>
      </c>
      <c r="U40" s="102">
        <v>824</v>
      </c>
      <c r="V40" s="103">
        <v>4245</v>
      </c>
      <c r="W40" s="170">
        <v>5069</v>
      </c>
      <c r="X40" s="102">
        <v>882</v>
      </c>
      <c r="Y40" s="103">
        <v>3874</v>
      </c>
      <c r="Z40" s="170">
        <v>4756</v>
      </c>
      <c r="AA40" s="102">
        <v>1128</v>
      </c>
      <c r="AB40" s="103">
        <v>3702</v>
      </c>
      <c r="AC40" s="170">
        <v>4830</v>
      </c>
      <c r="AD40" s="102">
        <v>1069</v>
      </c>
      <c r="AE40" s="103">
        <v>4048</v>
      </c>
      <c r="AF40" s="170">
        <v>5117</v>
      </c>
      <c r="AG40" s="102">
        <v>1072</v>
      </c>
      <c r="AH40" s="103">
        <v>3377</v>
      </c>
      <c r="AI40" s="170">
        <v>4449</v>
      </c>
      <c r="AJ40" s="102">
        <v>1039</v>
      </c>
      <c r="AK40" s="103">
        <v>3790</v>
      </c>
      <c r="AL40" s="170">
        <v>4829</v>
      </c>
      <c r="AM40" s="97">
        <v>10828</v>
      </c>
      <c r="AN40" s="98">
        <v>42597</v>
      </c>
      <c r="AO40" s="170">
        <v>53425</v>
      </c>
    </row>
    <row r="41" spans="2:41" x14ac:dyDescent="0.2">
      <c r="B41" s="137" t="s">
        <v>76</v>
      </c>
      <c r="C41" s="102">
        <v>2662</v>
      </c>
      <c r="D41" s="103">
        <v>2791</v>
      </c>
      <c r="E41" s="114">
        <v>5453</v>
      </c>
      <c r="F41" s="102">
        <v>2481</v>
      </c>
      <c r="G41" s="103">
        <v>2123</v>
      </c>
      <c r="H41" s="114">
        <v>4604</v>
      </c>
      <c r="I41" s="102">
        <v>2996</v>
      </c>
      <c r="J41" s="103">
        <v>2543</v>
      </c>
      <c r="K41" s="170">
        <v>5539</v>
      </c>
      <c r="L41" s="102">
        <v>2812</v>
      </c>
      <c r="M41" s="103">
        <v>2931</v>
      </c>
      <c r="N41" s="170">
        <v>5743</v>
      </c>
      <c r="O41" s="102">
        <v>3439</v>
      </c>
      <c r="P41" s="103">
        <v>3271</v>
      </c>
      <c r="Q41" s="170">
        <v>6710</v>
      </c>
      <c r="R41" s="102">
        <v>3423</v>
      </c>
      <c r="S41" s="103">
        <v>3246</v>
      </c>
      <c r="T41" s="170">
        <v>6669</v>
      </c>
      <c r="U41" s="102">
        <v>3263</v>
      </c>
      <c r="V41" s="103">
        <v>3175</v>
      </c>
      <c r="W41" s="170">
        <v>6438</v>
      </c>
      <c r="X41" s="102">
        <v>3276</v>
      </c>
      <c r="Y41" s="103">
        <v>3232</v>
      </c>
      <c r="Z41" s="170">
        <v>6508</v>
      </c>
      <c r="AA41" s="102">
        <v>3036</v>
      </c>
      <c r="AB41" s="103">
        <v>3241</v>
      </c>
      <c r="AC41" s="170">
        <v>6277</v>
      </c>
      <c r="AD41" s="102">
        <v>3656</v>
      </c>
      <c r="AE41" s="103">
        <v>3483</v>
      </c>
      <c r="AF41" s="170">
        <v>7139</v>
      </c>
      <c r="AG41" s="102">
        <v>3066</v>
      </c>
      <c r="AH41" s="103">
        <v>3121</v>
      </c>
      <c r="AI41" s="170">
        <v>6187</v>
      </c>
      <c r="AJ41" s="102">
        <v>3275</v>
      </c>
      <c r="AK41" s="103">
        <v>2954</v>
      </c>
      <c r="AL41" s="170">
        <v>6229</v>
      </c>
      <c r="AM41" s="97">
        <v>37385</v>
      </c>
      <c r="AN41" s="98">
        <v>36111</v>
      </c>
      <c r="AO41" s="170">
        <v>73496</v>
      </c>
    </row>
    <row r="42" spans="2:41" x14ac:dyDescent="0.2">
      <c r="B42" s="137" t="s">
        <v>77</v>
      </c>
      <c r="C42" s="102">
        <v>421</v>
      </c>
      <c r="D42" s="103">
        <v>296</v>
      </c>
      <c r="E42" s="114">
        <v>717</v>
      </c>
      <c r="F42" s="102">
        <v>404</v>
      </c>
      <c r="G42" s="103">
        <v>285</v>
      </c>
      <c r="H42" s="114">
        <v>689</v>
      </c>
      <c r="I42" s="102">
        <v>605</v>
      </c>
      <c r="J42" s="103">
        <v>286</v>
      </c>
      <c r="K42" s="170">
        <v>891</v>
      </c>
      <c r="L42" s="102">
        <v>655</v>
      </c>
      <c r="M42" s="103">
        <v>315</v>
      </c>
      <c r="N42" s="170">
        <v>970</v>
      </c>
      <c r="O42" s="102">
        <v>782</v>
      </c>
      <c r="P42" s="103">
        <v>265</v>
      </c>
      <c r="Q42" s="170">
        <v>1047</v>
      </c>
      <c r="R42" s="102">
        <v>1004</v>
      </c>
      <c r="S42" s="103">
        <v>280</v>
      </c>
      <c r="T42" s="170">
        <v>1284</v>
      </c>
      <c r="U42" s="102">
        <v>1233</v>
      </c>
      <c r="V42" s="103">
        <v>360</v>
      </c>
      <c r="W42" s="170">
        <v>1593</v>
      </c>
      <c r="X42" s="102">
        <v>1010</v>
      </c>
      <c r="Y42" s="103">
        <v>285</v>
      </c>
      <c r="Z42" s="170">
        <v>1295</v>
      </c>
      <c r="AA42" s="102">
        <v>883</v>
      </c>
      <c r="AB42" s="103">
        <v>244</v>
      </c>
      <c r="AC42" s="170">
        <v>1127</v>
      </c>
      <c r="AD42" s="102">
        <v>1038</v>
      </c>
      <c r="AE42" s="103">
        <v>310</v>
      </c>
      <c r="AF42" s="170">
        <v>1348</v>
      </c>
      <c r="AG42" s="102">
        <v>639</v>
      </c>
      <c r="AH42" s="103">
        <v>299</v>
      </c>
      <c r="AI42" s="170">
        <v>938</v>
      </c>
      <c r="AJ42" s="102">
        <v>672</v>
      </c>
      <c r="AK42" s="103">
        <v>393</v>
      </c>
      <c r="AL42" s="170">
        <v>1065</v>
      </c>
      <c r="AM42" s="97">
        <v>9346</v>
      </c>
      <c r="AN42" s="98">
        <v>3618</v>
      </c>
      <c r="AO42" s="170">
        <v>12964</v>
      </c>
    </row>
    <row r="43" spans="2:41" x14ac:dyDescent="0.2">
      <c r="B43" s="137" t="s">
        <v>78</v>
      </c>
      <c r="C43" s="102">
        <v>31</v>
      </c>
      <c r="D43" s="103">
        <v>0</v>
      </c>
      <c r="E43" s="114">
        <v>31</v>
      </c>
      <c r="F43" s="102">
        <v>28</v>
      </c>
      <c r="G43" s="103">
        <v>0</v>
      </c>
      <c r="H43" s="114">
        <v>28</v>
      </c>
      <c r="I43" s="102">
        <v>31</v>
      </c>
      <c r="J43" s="103">
        <v>0</v>
      </c>
      <c r="K43" s="170">
        <v>31</v>
      </c>
      <c r="L43" s="102">
        <v>17</v>
      </c>
      <c r="M43" s="103">
        <v>0</v>
      </c>
      <c r="N43" s="170">
        <v>17</v>
      </c>
      <c r="O43" s="102">
        <v>0</v>
      </c>
      <c r="P43" s="103">
        <v>14</v>
      </c>
      <c r="Q43" s="170">
        <v>14</v>
      </c>
      <c r="R43" s="102">
        <v>0</v>
      </c>
      <c r="S43" s="103">
        <v>0</v>
      </c>
      <c r="T43" s="170">
        <v>0</v>
      </c>
      <c r="U43" s="102">
        <v>0</v>
      </c>
      <c r="V43" s="103">
        <v>22</v>
      </c>
      <c r="W43" s="170">
        <v>22</v>
      </c>
      <c r="X43" s="102">
        <v>0</v>
      </c>
      <c r="Y43" s="103">
        <v>31</v>
      </c>
      <c r="Z43" s="170">
        <v>31</v>
      </c>
      <c r="AA43" s="102">
        <v>0</v>
      </c>
      <c r="AB43" s="103">
        <v>30</v>
      </c>
      <c r="AC43" s="170">
        <v>30</v>
      </c>
      <c r="AD43" s="102">
        <v>10</v>
      </c>
      <c r="AE43" s="103">
        <v>31</v>
      </c>
      <c r="AF43" s="170">
        <v>41</v>
      </c>
      <c r="AG43" s="102">
        <v>0</v>
      </c>
      <c r="AH43" s="103">
        <v>30</v>
      </c>
      <c r="AI43" s="170">
        <v>30</v>
      </c>
      <c r="AJ43" s="102">
        <v>0</v>
      </c>
      <c r="AK43" s="103">
        <v>31</v>
      </c>
      <c r="AL43" s="170">
        <v>31</v>
      </c>
      <c r="AM43" s="97">
        <v>117</v>
      </c>
      <c r="AN43" s="98">
        <v>189</v>
      </c>
      <c r="AO43" s="170">
        <v>306</v>
      </c>
    </row>
    <row r="44" spans="2:41" ht="15" x14ac:dyDescent="0.25">
      <c r="B44" s="68" t="s">
        <v>186</v>
      </c>
      <c r="C44" s="106">
        <v>57416</v>
      </c>
      <c r="D44" s="107">
        <v>40008</v>
      </c>
      <c r="E44" s="114">
        <v>97424</v>
      </c>
      <c r="F44" s="106">
        <v>52222</v>
      </c>
      <c r="G44" s="107">
        <v>35351</v>
      </c>
      <c r="H44" s="114">
        <v>87573</v>
      </c>
      <c r="I44" s="106">
        <v>61766</v>
      </c>
      <c r="J44" s="107">
        <v>43178</v>
      </c>
      <c r="K44" s="114">
        <v>104944</v>
      </c>
      <c r="L44" s="106">
        <v>61643</v>
      </c>
      <c r="M44" s="107">
        <v>43401</v>
      </c>
      <c r="N44" s="119">
        <v>105044</v>
      </c>
      <c r="O44" s="106">
        <v>64889</v>
      </c>
      <c r="P44" s="107">
        <v>47065</v>
      </c>
      <c r="Q44" s="119">
        <v>111954</v>
      </c>
      <c r="R44" s="106">
        <v>67802</v>
      </c>
      <c r="S44" s="107">
        <v>51447</v>
      </c>
      <c r="T44" s="119">
        <v>119249</v>
      </c>
      <c r="U44" s="106">
        <v>69817</v>
      </c>
      <c r="V44" s="107">
        <v>53239</v>
      </c>
      <c r="W44" s="119">
        <v>123056</v>
      </c>
      <c r="X44" s="106">
        <v>72016</v>
      </c>
      <c r="Y44" s="107">
        <v>54027</v>
      </c>
      <c r="Z44" s="119">
        <v>126043</v>
      </c>
      <c r="AA44" s="106">
        <v>67028</v>
      </c>
      <c r="AB44" s="107">
        <v>49065</v>
      </c>
      <c r="AC44" s="119">
        <v>116093</v>
      </c>
      <c r="AD44" s="106">
        <v>68652</v>
      </c>
      <c r="AE44" s="107">
        <v>49805</v>
      </c>
      <c r="AF44" s="119">
        <v>118457</v>
      </c>
      <c r="AG44" s="106">
        <v>63582</v>
      </c>
      <c r="AH44" s="107">
        <v>44405</v>
      </c>
      <c r="AI44" s="119">
        <v>107987</v>
      </c>
      <c r="AJ44" s="106">
        <v>66935</v>
      </c>
      <c r="AK44" s="107">
        <v>47579</v>
      </c>
      <c r="AL44" s="119">
        <v>114514</v>
      </c>
      <c r="AM44" s="106">
        <v>773768</v>
      </c>
      <c r="AN44" s="107">
        <v>558570</v>
      </c>
      <c r="AO44" s="119">
        <v>1332338</v>
      </c>
    </row>
    <row r="45" spans="2:41" ht="22.5" customHeight="1" x14ac:dyDescent="0.2">
      <c r="B45" s="165" t="s">
        <v>187</v>
      </c>
      <c r="C45" s="166"/>
      <c r="D45" s="167"/>
      <c r="E45" s="169"/>
      <c r="F45" s="166"/>
      <c r="G45" s="167"/>
      <c r="H45" s="169"/>
      <c r="I45" s="166"/>
      <c r="J45" s="167"/>
      <c r="K45" s="169"/>
      <c r="L45" s="166"/>
      <c r="M45" s="167"/>
      <c r="N45" s="169"/>
      <c r="O45" s="166"/>
      <c r="P45" s="167"/>
      <c r="Q45" s="169"/>
      <c r="R45" s="166"/>
      <c r="S45" s="167"/>
      <c r="T45" s="169"/>
      <c r="U45" s="166"/>
      <c r="V45" s="167"/>
      <c r="W45" s="169"/>
      <c r="X45" s="166"/>
      <c r="Y45" s="167"/>
      <c r="Z45" s="169"/>
      <c r="AA45" s="166"/>
      <c r="AB45" s="167"/>
      <c r="AC45" s="169"/>
      <c r="AD45" s="166"/>
      <c r="AE45" s="167"/>
      <c r="AF45" s="169"/>
      <c r="AG45" s="166"/>
      <c r="AH45" s="167"/>
      <c r="AI45" s="169"/>
      <c r="AJ45" s="166"/>
      <c r="AK45" s="167"/>
      <c r="AL45" s="169"/>
      <c r="AM45" s="166"/>
      <c r="AN45" s="167"/>
      <c r="AO45" s="169"/>
    </row>
    <row r="46" spans="2:41" ht="20.25" customHeight="1" x14ac:dyDescent="0.2">
      <c r="B46" s="136" t="s">
        <v>62</v>
      </c>
      <c r="C46" s="97">
        <v>25170</v>
      </c>
      <c r="D46" s="98">
        <v>9332</v>
      </c>
      <c r="E46" s="114">
        <v>34502</v>
      </c>
      <c r="F46" s="97">
        <v>24253</v>
      </c>
      <c r="G46" s="98">
        <v>9297</v>
      </c>
      <c r="H46" s="114">
        <v>33550</v>
      </c>
      <c r="I46" s="97">
        <v>28556</v>
      </c>
      <c r="J46" s="98">
        <v>10345</v>
      </c>
      <c r="K46" s="114">
        <v>38901</v>
      </c>
      <c r="L46" s="97">
        <v>26717</v>
      </c>
      <c r="M46" s="98">
        <v>8840</v>
      </c>
      <c r="N46" s="114">
        <v>35557</v>
      </c>
      <c r="O46" s="97">
        <v>25284</v>
      </c>
      <c r="P46" s="98">
        <v>8163</v>
      </c>
      <c r="Q46" s="114">
        <v>33447</v>
      </c>
      <c r="R46" s="97">
        <v>25279</v>
      </c>
      <c r="S46" s="98">
        <v>7507</v>
      </c>
      <c r="T46" s="114">
        <v>32786</v>
      </c>
      <c r="U46" s="97">
        <v>25694</v>
      </c>
      <c r="V46" s="98">
        <v>6927</v>
      </c>
      <c r="W46" s="114">
        <v>32621</v>
      </c>
      <c r="X46" s="97">
        <v>23472</v>
      </c>
      <c r="Y46" s="98">
        <v>6778</v>
      </c>
      <c r="Z46" s="114">
        <v>30250</v>
      </c>
      <c r="AA46" s="97">
        <v>23339</v>
      </c>
      <c r="AB46" s="98">
        <v>6270</v>
      </c>
      <c r="AC46" s="114">
        <v>29609</v>
      </c>
      <c r="AD46" s="97">
        <v>24094</v>
      </c>
      <c r="AE46" s="98">
        <v>6210</v>
      </c>
      <c r="AF46" s="114">
        <v>30304</v>
      </c>
      <c r="AG46" s="97">
        <v>22779</v>
      </c>
      <c r="AH46" s="98">
        <v>6456</v>
      </c>
      <c r="AI46" s="114">
        <v>29235</v>
      </c>
      <c r="AJ46" s="97">
        <v>23996</v>
      </c>
      <c r="AK46" s="98">
        <v>8339</v>
      </c>
      <c r="AL46" s="114">
        <v>32335</v>
      </c>
      <c r="AM46" s="97">
        <v>298633</v>
      </c>
      <c r="AN46" s="98">
        <v>94464</v>
      </c>
      <c r="AO46" s="114">
        <v>393097</v>
      </c>
    </row>
    <row r="47" spans="2:41" x14ac:dyDescent="0.2">
      <c r="B47" s="137" t="s">
        <v>63</v>
      </c>
      <c r="C47" s="97">
        <v>2755</v>
      </c>
      <c r="D47" s="98">
        <v>799</v>
      </c>
      <c r="E47" s="114">
        <v>3554</v>
      </c>
      <c r="F47" s="97">
        <v>2322</v>
      </c>
      <c r="G47" s="98">
        <v>857</v>
      </c>
      <c r="H47" s="114">
        <v>3179</v>
      </c>
      <c r="I47" s="97">
        <v>2893</v>
      </c>
      <c r="J47" s="98">
        <v>731</v>
      </c>
      <c r="K47" s="170">
        <v>3624</v>
      </c>
      <c r="L47" s="97">
        <v>2870</v>
      </c>
      <c r="M47" s="98">
        <v>651</v>
      </c>
      <c r="N47" s="170">
        <v>3521</v>
      </c>
      <c r="O47" s="97">
        <v>3140</v>
      </c>
      <c r="P47" s="98">
        <v>753</v>
      </c>
      <c r="Q47" s="170">
        <v>3893</v>
      </c>
      <c r="R47" s="97">
        <v>3572</v>
      </c>
      <c r="S47" s="98">
        <v>849</v>
      </c>
      <c r="T47" s="170">
        <v>4421</v>
      </c>
      <c r="U47" s="97">
        <v>3130</v>
      </c>
      <c r="V47" s="98">
        <v>915</v>
      </c>
      <c r="W47" s="170">
        <v>4045</v>
      </c>
      <c r="X47" s="97">
        <v>3077</v>
      </c>
      <c r="Y47" s="98">
        <v>791</v>
      </c>
      <c r="Z47" s="170">
        <v>3868</v>
      </c>
      <c r="AA47" s="97">
        <v>3025</v>
      </c>
      <c r="AB47" s="98">
        <v>771</v>
      </c>
      <c r="AC47" s="170">
        <v>3796</v>
      </c>
      <c r="AD47" s="97">
        <v>2846</v>
      </c>
      <c r="AE47" s="98">
        <v>729</v>
      </c>
      <c r="AF47" s="170">
        <v>3575</v>
      </c>
      <c r="AG47" s="97">
        <v>2725</v>
      </c>
      <c r="AH47" s="98">
        <v>664</v>
      </c>
      <c r="AI47" s="170">
        <v>3389</v>
      </c>
      <c r="AJ47" s="97">
        <v>2478</v>
      </c>
      <c r="AK47" s="98">
        <v>584</v>
      </c>
      <c r="AL47" s="170">
        <v>3062</v>
      </c>
      <c r="AM47" s="97">
        <v>34833</v>
      </c>
      <c r="AN47" s="98">
        <v>9094</v>
      </c>
      <c r="AO47" s="170">
        <v>43927</v>
      </c>
    </row>
    <row r="48" spans="2:41" x14ac:dyDescent="0.2">
      <c r="B48" s="137" t="s">
        <v>64</v>
      </c>
      <c r="C48" s="97">
        <v>3518</v>
      </c>
      <c r="D48" s="98">
        <v>207</v>
      </c>
      <c r="E48" s="114">
        <v>3725</v>
      </c>
      <c r="F48" s="97">
        <v>3250</v>
      </c>
      <c r="G48" s="98">
        <v>212</v>
      </c>
      <c r="H48" s="114">
        <v>3462</v>
      </c>
      <c r="I48" s="97">
        <v>3650</v>
      </c>
      <c r="J48" s="98">
        <v>257</v>
      </c>
      <c r="K48" s="170">
        <v>3907</v>
      </c>
      <c r="L48" s="97">
        <v>3027</v>
      </c>
      <c r="M48" s="98">
        <v>225</v>
      </c>
      <c r="N48" s="170">
        <v>3252</v>
      </c>
      <c r="O48" s="97">
        <v>3310</v>
      </c>
      <c r="P48" s="98">
        <v>116</v>
      </c>
      <c r="Q48" s="170">
        <v>3426</v>
      </c>
      <c r="R48" s="97">
        <v>3308</v>
      </c>
      <c r="S48" s="98">
        <v>127</v>
      </c>
      <c r="T48" s="170">
        <v>3435</v>
      </c>
      <c r="U48" s="97">
        <v>3377</v>
      </c>
      <c r="V48" s="98">
        <v>216</v>
      </c>
      <c r="W48" s="170">
        <v>3593</v>
      </c>
      <c r="X48" s="97">
        <v>3126</v>
      </c>
      <c r="Y48" s="98">
        <v>127</v>
      </c>
      <c r="Z48" s="170">
        <v>3253</v>
      </c>
      <c r="AA48" s="97">
        <v>2866</v>
      </c>
      <c r="AB48" s="98">
        <v>149</v>
      </c>
      <c r="AC48" s="170">
        <v>3015</v>
      </c>
      <c r="AD48" s="97">
        <v>3346</v>
      </c>
      <c r="AE48" s="98">
        <v>157</v>
      </c>
      <c r="AF48" s="170">
        <v>3503</v>
      </c>
      <c r="AG48" s="97">
        <v>3138</v>
      </c>
      <c r="AH48" s="98">
        <v>122</v>
      </c>
      <c r="AI48" s="170">
        <v>3260</v>
      </c>
      <c r="AJ48" s="97">
        <v>3054</v>
      </c>
      <c r="AK48" s="98">
        <v>52</v>
      </c>
      <c r="AL48" s="170">
        <v>3106</v>
      </c>
      <c r="AM48" s="97">
        <v>38970</v>
      </c>
      <c r="AN48" s="98">
        <v>1967</v>
      </c>
      <c r="AO48" s="170">
        <v>40937</v>
      </c>
    </row>
    <row r="49" spans="2:41" x14ac:dyDescent="0.2">
      <c r="B49" s="137" t="s">
        <v>65</v>
      </c>
      <c r="C49" s="97">
        <v>45042</v>
      </c>
      <c r="D49" s="98">
        <v>10107</v>
      </c>
      <c r="E49" s="114">
        <v>55149</v>
      </c>
      <c r="F49" s="97">
        <v>41889</v>
      </c>
      <c r="G49" s="98">
        <v>8715</v>
      </c>
      <c r="H49" s="114">
        <v>50604</v>
      </c>
      <c r="I49" s="97">
        <v>47312</v>
      </c>
      <c r="J49" s="98">
        <v>10427</v>
      </c>
      <c r="K49" s="170">
        <v>57739</v>
      </c>
      <c r="L49" s="97">
        <v>47703</v>
      </c>
      <c r="M49" s="98">
        <v>10337</v>
      </c>
      <c r="N49" s="170">
        <v>58040</v>
      </c>
      <c r="O49" s="97">
        <v>49198</v>
      </c>
      <c r="P49" s="98">
        <v>10762</v>
      </c>
      <c r="Q49" s="170">
        <v>59960</v>
      </c>
      <c r="R49" s="97">
        <v>50409</v>
      </c>
      <c r="S49" s="98">
        <v>11617</v>
      </c>
      <c r="T49" s="170">
        <v>62026</v>
      </c>
      <c r="U49" s="97">
        <v>52244</v>
      </c>
      <c r="V49" s="98">
        <v>12216</v>
      </c>
      <c r="W49" s="170">
        <v>64460</v>
      </c>
      <c r="X49" s="97">
        <v>49611</v>
      </c>
      <c r="Y49" s="98">
        <v>11063</v>
      </c>
      <c r="Z49" s="170">
        <v>60674</v>
      </c>
      <c r="AA49" s="97">
        <v>48133</v>
      </c>
      <c r="AB49" s="98">
        <v>10535</v>
      </c>
      <c r="AC49" s="170">
        <v>58668</v>
      </c>
      <c r="AD49" s="97">
        <v>50478</v>
      </c>
      <c r="AE49" s="98">
        <v>11004</v>
      </c>
      <c r="AF49" s="170">
        <v>61482</v>
      </c>
      <c r="AG49" s="97">
        <v>48517</v>
      </c>
      <c r="AH49" s="98">
        <v>9721</v>
      </c>
      <c r="AI49" s="170">
        <v>58238</v>
      </c>
      <c r="AJ49" s="97">
        <v>48926</v>
      </c>
      <c r="AK49" s="98">
        <v>9346</v>
      </c>
      <c r="AL49" s="170">
        <v>58272</v>
      </c>
      <c r="AM49" s="97">
        <v>579462</v>
      </c>
      <c r="AN49" s="98">
        <v>125850</v>
      </c>
      <c r="AO49" s="170">
        <v>705312</v>
      </c>
    </row>
    <row r="50" spans="2:41" x14ac:dyDescent="0.2">
      <c r="B50" s="137" t="s">
        <v>66</v>
      </c>
      <c r="C50" s="97">
        <v>1098</v>
      </c>
      <c r="D50" s="98">
        <v>143</v>
      </c>
      <c r="E50" s="114">
        <v>1241</v>
      </c>
      <c r="F50" s="97">
        <v>963</v>
      </c>
      <c r="G50" s="98">
        <v>162</v>
      </c>
      <c r="H50" s="114">
        <v>1125</v>
      </c>
      <c r="I50" s="97">
        <v>858</v>
      </c>
      <c r="J50" s="98">
        <v>301</v>
      </c>
      <c r="K50" s="170">
        <v>1159</v>
      </c>
      <c r="L50" s="97">
        <v>959</v>
      </c>
      <c r="M50" s="98">
        <v>286</v>
      </c>
      <c r="N50" s="170">
        <v>1245</v>
      </c>
      <c r="O50" s="97">
        <v>928</v>
      </c>
      <c r="P50" s="98">
        <v>301</v>
      </c>
      <c r="Q50" s="170">
        <v>1229</v>
      </c>
      <c r="R50" s="97">
        <v>858</v>
      </c>
      <c r="S50" s="98">
        <v>175</v>
      </c>
      <c r="T50" s="170">
        <v>1033</v>
      </c>
      <c r="U50" s="97">
        <v>1216</v>
      </c>
      <c r="V50" s="98">
        <v>77</v>
      </c>
      <c r="W50" s="170">
        <v>1293</v>
      </c>
      <c r="X50" s="97">
        <v>1293</v>
      </c>
      <c r="Y50" s="98">
        <v>130</v>
      </c>
      <c r="Z50" s="170">
        <v>1423</v>
      </c>
      <c r="AA50" s="97">
        <v>1123</v>
      </c>
      <c r="AB50" s="98">
        <v>132</v>
      </c>
      <c r="AC50" s="170">
        <v>1255</v>
      </c>
      <c r="AD50" s="97">
        <v>1137</v>
      </c>
      <c r="AE50" s="98">
        <v>149</v>
      </c>
      <c r="AF50" s="170">
        <v>1286</v>
      </c>
      <c r="AG50" s="97">
        <v>933</v>
      </c>
      <c r="AH50" s="98">
        <v>104</v>
      </c>
      <c r="AI50" s="170">
        <v>1037</v>
      </c>
      <c r="AJ50" s="97">
        <v>1044</v>
      </c>
      <c r="AK50" s="98">
        <v>184</v>
      </c>
      <c r="AL50" s="170">
        <v>1228</v>
      </c>
      <c r="AM50" s="97">
        <v>12410</v>
      </c>
      <c r="AN50" s="98">
        <v>2144</v>
      </c>
      <c r="AO50" s="170">
        <v>14554</v>
      </c>
    </row>
    <row r="51" spans="2:41" x14ac:dyDescent="0.2">
      <c r="B51" s="137" t="s">
        <v>67</v>
      </c>
      <c r="C51" s="97">
        <v>51425</v>
      </c>
      <c r="D51" s="98">
        <v>2693</v>
      </c>
      <c r="E51" s="114">
        <v>54118</v>
      </c>
      <c r="F51" s="97">
        <v>50217</v>
      </c>
      <c r="G51" s="98">
        <v>2868</v>
      </c>
      <c r="H51" s="114">
        <v>53085</v>
      </c>
      <c r="I51" s="97">
        <v>58250</v>
      </c>
      <c r="J51" s="98">
        <v>3183</v>
      </c>
      <c r="K51" s="170">
        <v>61433</v>
      </c>
      <c r="L51" s="97">
        <v>56187</v>
      </c>
      <c r="M51" s="98">
        <v>2954</v>
      </c>
      <c r="N51" s="170">
        <v>59141</v>
      </c>
      <c r="O51" s="97">
        <v>56867</v>
      </c>
      <c r="P51" s="98">
        <v>3502</v>
      </c>
      <c r="Q51" s="170">
        <v>60369</v>
      </c>
      <c r="R51" s="97">
        <v>58891</v>
      </c>
      <c r="S51" s="98">
        <v>3743</v>
      </c>
      <c r="T51" s="170">
        <v>62634</v>
      </c>
      <c r="U51" s="97">
        <v>59459</v>
      </c>
      <c r="V51" s="98">
        <v>3722</v>
      </c>
      <c r="W51" s="170">
        <v>63181</v>
      </c>
      <c r="X51" s="97">
        <v>58615</v>
      </c>
      <c r="Y51" s="98">
        <v>3665</v>
      </c>
      <c r="Z51" s="170">
        <v>62280</v>
      </c>
      <c r="AA51" s="97">
        <v>57279</v>
      </c>
      <c r="AB51" s="98">
        <v>2699</v>
      </c>
      <c r="AC51" s="170">
        <v>59978</v>
      </c>
      <c r="AD51" s="97">
        <v>60667</v>
      </c>
      <c r="AE51" s="98">
        <v>3403</v>
      </c>
      <c r="AF51" s="170">
        <v>64070</v>
      </c>
      <c r="AG51" s="97">
        <v>60182</v>
      </c>
      <c r="AH51" s="98">
        <v>3093</v>
      </c>
      <c r="AI51" s="170">
        <v>63275</v>
      </c>
      <c r="AJ51" s="97">
        <v>59530</v>
      </c>
      <c r="AK51" s="98">
        <v>3421</v>
      </c>
      <c r="AL51" s="170">
        <v>62951</v>
      </c>
      <c r="AM51" s="97">
        <v>687569</v>
      </c>
      <c r="AN51" s="98">
        <v>38946</v>
      </c>
      <c r="AO51" s="170">
        <v>726515</v>
      </c>
    </row>
    <row r="52" spans="2:41" x14ac:dyDescent="0.2">
      <c r="B52" s="137" t="s">
        <v>68</v>
      </c>
      <c r="C52" s="97">
        <v>30614</v>
      </c>
      <c r="D52" s="98">
        <v>18583</v>
      </c>
      <c r="E52" s="114">
        <v>49197</v>
      </c>
      <c r="F52" s="97">
        <v>28345</v>
      </c>
      <c r="G52" s="98">
        <v>16457</v>
      </c>
      <c r="H52" s="114">
        <v>44802</v>
      </c>
      <c r="I52" s="97">
        <v>32290</v>
      </c>
      <c r="J52" s="98">
        <v>18726</v>
      </c>
      <c r="K52" s="170">
        <v>51016</v>
      </c>
      <c r="L52" s="97">
        <v>31772</v>
      </c>
      <c r="M52" s="98">
        <v>18487</v>
      </c>
      <c r="N52" s="170">
        <v>50259</v>
      </c>
      <c r="O52" s="97">
        <v>33481</v>
      </c>
      <c r="P52" s="98">
        <v>18720</v>
      </c>
      <c r="Q52" s="170">
        <v>52201</v>
      </c>
      <c r="R52" s="97">
        <v>35583</v>
      </c>
      <c r="S52" s="98">
        <v>19572</v>
      </c>
      <c r="T52" s="170">
        <v>55155</v>
      </c>
      <c r="U52" s="97">
        <v>36698</v>
      </c>
      <c r="V52" s="98">
        <v>21806</v>
      </c>
      <c r="W52" s="170">
        <v>58504</v>
      </c>
      <c r="X52" s="97">
        <v>34750</v>
      </c>
      <c r="Y52" s="98">
        <v>20314</v>
      </c>
      <c r="Z52" s="170">
        <v>55064</v>
      </c>
      <c r="AA52" s="97">
        <v>36178</v>
      </c>
      <c r="AB52" s="98">
        <v>20836</v>
      </c>
      <c r="AC52" s="170">
        <v>57014</v>
      </c>
      <c r="AD52" s="97">
        <v>37752</v>
      </c>
      <c r="AE52" s="98">
        <v>20107</v>
      </c>
      <c r="AF52" s="170">
        <v>57859</v>
      </c>
      <c r="AG52" s="97">
        <v>34803</v>
      </c>
      <c r="AH52" s="98">
        <v>18367</v>
      </c>
      <c r="AI52" s="170">
        <v>53170</v>
      </c>
      <c r="AJ52" s="97">
        <v>38149</v>
      </c>
      <c r="AK52" s="98">
        <v>20815</v>
      </c>
      <c r="AL52" s="170">
        <v>58964</v>
      </c>
      <c r="AM52" s="97">
        <v>410415</v>
      </c>
      <c r="AN52" s="98">
        <v>232790</v>
      </c>
      <c r="AO52" s="170">
        <v>643205</v>
      </c>
    </row>
    <row r="53" spans="2:41" x14ac:dyDescent="0.2">
      <c r="B53" s="137" t="s">
        <v>69</v>
      </c>
      <c r="C53" s="97">
        <v>7216</v>
      </c>
      <c r="D53" s="98">
        <v>7600</v>
      </c>
      <c r="E53" s="114">
        <v>14816</v>
      </c>
      <c r="F53" s="97">
        <v>7023</v>
      </c>
      <c r="G53" s="98">
        <v>6788</v>
      </c>
      <c r="H53" s="114">
        <v>13811</v>
      </c>
      <c r="I53" s="97">
        <v>7922</v>
      </c>
      <c r="J53" s="98">
        <v>8395</v>
      </c>
      <c r="K53" s="170">
        <v>16317</v>
      </c>
      <c r="L53" s="97">
        <v>7349</v>
      </c>
      <c r="M53" s="98">
        <v>8227</v>
      </c>
      <c r="N53" s="170">
        <v>15576</v>
      </c>
      <c r="O53" s="97">
        <v>7237</v>
      </c>
      <c r="P53" s="98">
        <v>8951</v>
      </c>
      <c r="Q53" s="170">
        <v>16188</v>
      </c>
      <c r="R53" s="97">
        <v>7863</v>
      </c>
      <c r="S53" s="98">
        <v>10455</v>
      </c>
      <c r="T53" s="170">
        <v>18318</v>
      </c>
      <c r="U53" s="97">
        <v>8926</v>
      </c>
      <c r="V53" s="98">
        <v>10588</v>
      </c>
      <c r="W53" s="170">
        <v>19514</v>
      </c>
      <c r="X53" s="97">
        <v>8155</v>
      </c>
      <c r="Y53" s="98">
        <v>10089</v>
      </c>
      <c r="Z53" s="170">
        <v>18244</v>
      </c>
      <c r="AA53" s="97">
        <v>8584</v>
      </c>
      <c r="AB53" s="98">
        <v>9669</v>
      </c>
      <c r="AC53" s="170">
        <v>18253</v>
      </c>
      <c r="AD53" s="97">
        <v>9264</v>
      </c>
      <c r="AE53" s="98">
        <v>10522</v>
      </c>
      <c r="AF53" s="170">
        <v>19786</v>
      </c>
      <c r="AG53" s="97">
        <v>8189</v>
      </c>
      <c r="AH53" s="98">
        <v>9947</v>
      </c>
      <c r="AI53" s="170">
        <v>18136</v>
      </c>
      <c r="AJ53" s="97">
        <v>8769</v>
      </c>
      <c r="AK53" s="98">
        <v>9408</v>
      </c>
      <c r="AL53" s="170">
        <v>18177</v>
      </c>
      <c r="AM53" s="97">
        <v>96497</v>
      </c>
      <c r="AN53" s="98">
        <v>110639</v>
      </c>
      <c r="AO53" s="170">
        <v>207136</v>
      </c>
    </row>
    <row r="54" spans="2:41" x14ac:dyDescent="0.2">
      <c r="B54" s="137" t="s">
        <v>70</v>
      </c>
      <c r="C54" s="97">
        <v>38973</v>
      </c>
      <c r="D54" s="98">
        <v>4061</v>
      </c>
      <c r="E54" s="114">
        <v>43034</v>
      </c>
      <c r="F54" s="97">
        <v>34763</v>
      </c>
      <c r="G54" s="98">
        <v>3614</v>
      </c>
      <c r="H54" s="114">
        <v>38377</v>
      </c>
      <c r="I54" s="97">
        <v>39204</v>
      </c>
      <c r="J54" s="98">
        <v>4162</v>
      </c>
      <c r="K54" s="170">
        <v>43366</v>
      </c>
      <c r="L54" s="97">
        <v>38600</v>
      </c>
      <c r="M54" s="98">
        <v>4037</v>
      </c>
      <c r="N54" s="170">
        <v>42637</v>
      </c>
      <c r="O54" s="97">
        <v>39759</v>
      </c>
      <c r="P54" s="98">
        <v>4478</v>
      </c>
      <c r="Q54" s="170">
        <v>44237</v>
      </c>
      <c r="R54" s="97">
        <v>39687</v>
      </c>
      <c r="S54" s="98">
        <v>4460</v>
      </c>
      <c r="T54" s="170">
        <v>44147</v>
      </c>
      <c r="U54" s="97">
        <v>39559</v>
      </c>
      <c r="V54" s="98">
        <v>4592</v>
      </c>
      <c r="W54" s="170">
        <v>44151</v>
      </c>
      <c r="X54" s="97">
        <v>39636</v>
      </c>
      <c r="Y54" s="98">
        <v>4131</v>
      </c>
      <c r="Z54" s="170">
        <v>43767</v>
      </c>
      <c r="AA54" s="97">
        <v>39818</v>
      </c>
      <c r="AB54" s="98">
        <v>3992</v>
      </c>
      <c r="AC54" s="170">
        <v>43810</v>
      </c>
      <c r="AD54" s="97">
        <v>39830</v>
      </c>
      <c r="AE54" s="98">
        <v>4590</v>
      </c>
      <c r="AF54" s="170">
        <v>44420</v>
      </c>
      <c r="AG54" s="97">
        <v>37933</v>
      </c>
      <c r="AH54" s="98">
        <v>4366</v>
      </c>
      <c r="AI54" s="170">
        <v>42299</v>
      </c>
      <c r="AJ54" s="97">
        <v>39932</v>
      </c>
      <c r="AK54" s="98">
        <v>4999</v>
      </c>
      <c r="AL54" s="170">
        <v>44931</v>
      </c>
      <c r="AM54" s="97">
        <v>467694</v>
      </c>
      <c r="AN54" s="98">
        <v>51482</v>
      </c>
      <c r="AO54" s="170">
        <v>519176</v>
      </c>
    </row>
    <row r="55" spans="2:41" x14ac:dyDescent="0.2">
      <c r="B55" s="137" t="s">
        <v>71</v>
      </c>
      <c r="C55" s="97">
        <v>2003</v>
      </c>
      <c r="D55" s="98">
        <v>4213</v>
      </c>
      <c r="E55" s="114">
        <v>6216</v>
      </c>
      <c r="F55" s="97">
        <v>1458</v>
      </c>
      <c r="G55" s="98">
        <v>3956</v>
      </c>
      <c r="H55" s="114">
        <v>5414</v>
      </c>
      <c r="I55" s="97">
        <v>1966</v>
      </c>
      <c r="J55" s="98">
        <v>4280</v>
      </c>
      <c r="K55" s="170">
        <v>6246</v>
      </c>
      <c r="L55" s="97">
        <v>1855</v>
      </c>
      <c r="M55" s="98">
        <v>4239</v>
      </c>
      <c r="N55" s="170">
        <v>6094</v>
      </c>
      <c r="O55" s="97">
        <v>2001</v>
      </c>
      <c r="P55" s="98">
        <v>4055</v>
      </c>
      <c r="Q55" s="170">
        <v>6056</v>
      </c>
      <c r="R55" s="97">
        <v>2128</v>
      </c>
      <c r="S55" s="98">
        <v>4635</v>
      </c>
      <c r="T55" s="170">
        <v>6763</v>
      </c>
      <c r="U55" s="97">
        <v>2009</v>
      </c>
      <c r="V55" s="98">
        <v>3892</v>
      </c>
      <c r="W55" s="170">
        <v>5901</v>
      </c>
      <c r="X55" s="97">
        <v>2101</v>
      </c>
      <c r="Y55" s="98">
        <v>3995</v>
      </c>
      <c r="Z55" s="170">
        <v>6096</v>
      </c>
      <c r="AA55" s="97">
        <v>2265</v>
      </c>
      <c r="AB55" s="98">
        <v>4170</v>
      </c>
      <c r="AC55" s="170">
        <v>6435</v>
      </c>
      <c r="AD55" s="97">
        <v>2348</v>
      </c>
      <c r="AE55" s="98">
        <v>4455</v>
      </c>
      <c r="AF55" s="170">
        <v>6803</v>
      </c>
      <c r="AG55" s="97">
        <v>2493</v>
      </c>
      <c r="AH55" s="98">
        <v>4173</v>
      </c>
      <c r="AI55" s="170">
        <v>6666</v>
      </c>
      <c r="AJ55" s="97">
        <v>2597</v>
      </c>
      <c r="AK55" s="98">
        <v>4405</v>
      </c>
      <c r="AL55" s="170">
        <v>7002</v>
      </c>
      <c r="AM55" s="97">
        <v>25224</v>
      </c>
      <c r="AN55" s="98">
        <v>50468</v>
      </c>
      <c r="AO55" s="170">
        <v>75692</v>
      </c>
    </row>
    <row r="56" spans="2:41" x14ac:dyDescent="0.2">
      <c r="B56" s="137" t="s">
        <v>72</v>
      </c>
      <c r="C56" s="97">
        <v>31921</v>
      </c>
      <c r="D56" s="98">
        <v>18626</v>
      </c>
      <c r="E56" s="114">
        <v>50547</v>
      </c>
      <c r="F56" s="97">
        <v>27391</v>
      </c>
      <c r="G56" s="98">
        <v>17565</v>
      </c>
      <c r="H56" s="114">
        <v>44956</v>
      </c>
      <c r="I56" s="97">
        <v>31033</v>
      </c>
      <c r="J56" s="98">
        <v>20241</v>
      </c>
      <c r="K56" s="170">
        <v>51274</v>
      </c>
      <c r="L56" s="97">
        <v>31504</v>
      </c>
      <c r="M56" s="98">
        <v>18680</v>
      </c>
      <c r="N56" s="170">
        <v>50184</v>
      </c>
      <c r="O56" s="97">
        <v>31808</v>
      </c>
      <c r="P56" s="98">
        <v>19758</v>
      </c>
      <c r="Q56" s="170">
        <v>51566</v>
      </c>
      <c r="R56" s="97">
        <v>33813</v>
      </c>
      <c r="S56" s="98">
        <v>20408</v>
      </c>
      <c r="T56" s="170">
        <v>54221</v>
      </c>
      <c r="U56" s="97">
        <v>34519</v>
      </c>
      <c r="V56" s="98">
        <v>20336</v>
      </c>
      <c r="W56" s="170">
        <v>54855</v>
      </c>
      <c r="X56" s="97">
        <v>48582</v>
      </c>
      <c r="Y56" s="98">
        <v>26772</v>
      </c>
      <c r="Z56" s="170">
        <v>75354</v>
      </c>
      <c r="AA56" s="97">
        <v>34529</v>
      </c>
      <c r="AB56" s="98">
        <v>19981</v>
      </c>
      <c r="AC56" s="170">
        <v>54510</v>
      </c>
      <c r="AD56" s="97">
        <v>34841</v>
      </c>
      <c r="AE56" s="98">
        <v>20819</v>
      </c>
      <c r="AF56" s="170">
        <v>55660</v>
      </c>
      <c r="AG56" s="97">
        <v>34023</v>
      </c>
      <c r="AH56" s="98">
        <v>19622</v>
      </c>
      <c r="AI56" s="170">
        <v>53645</v>
      </c>
      <c r="AJ56" s="97">
        <v>34511</v>
      </c>
      <c r="AK56" s="98">
        <v>20720</v>
      </c>
      <c r="AL56" s="170">
        <v>55231</v>
      </c>
      <c r="AM56" s="97">
        <v>408475</v>
      </c>
      <c r="AN56" s="98">
        <v>243528</v>
      </c>
      <c r="AO56" s="170">
        <v>652003</v>
      </c>
    </row>
    <row r="57" spans="2:41" x14ac:dyDescent="0.2">
      <c r="B57" s="137" t="s">
        <v>73</v>
      </c>
      <c r="C57" s="97">
        <v>6252</v>
      </c>
      <c r="D57" s="98">
        <v>7844</v>
      </c>
      <c r="E57" s="114">
        <v>14096</v>
      </c>
      <c r="F57" s="97">
        <v>5278</v>
      </c>
      <c r="G57" s="98">
        <v>5942</v>
      </c>
      <c r="H57" s="114">
        <v>11220</v>
      </c>
      <c r="I57" s="97">
        <v>6035</v>
      </c>
      <c r="J57" s="98">
        <v>9164</v>
      </c>
      <c r="K57" s="170">
        <v>15199</v>
      </c>
      <c r="L57" s="97">
        <v>6253</v>
      </c>
      <c r="M57" s="98">
        <v>9705</v>
      </c>
      <c r="N57" s="170">
        <v>15958</v>
      </c>
      <c r="O57" s="97">
        <v>7353</v>
      </c>
      <c r="P57" s="98">
        <v>11197</v>
      </c>
      <c r="Q57" s="170">
        <v>18550</v>
      </c>
      <c r="R57" s="97">
        <v>7780</v>
      </c>
      <c r="S57" s="98">
        <v>11624</v>
      </c>
      <c r="T57" s="170">
        <v>19404</v>
      </c>
      <c r="U57" s="97">
        <v>6851</v>
      </c>
      <c r="V57" s="98">
        <v>10259</v>
      </c>
      <c r="W57" s="170">
        <v>17110</v>
      </c>
      <c r="X57" s="97">
        <v>6292</v>
      </c>
      <c r="Y57" s="98">
        <v>10867</v>
      </c>
      <c r="Z57" s="170">
        <v>17159</v>
      </c>
      <c r="AA57" s="97">
        <v>6787</v>
      </c>
      <c r="AB57" s="98">
        <v>11685</v>
      </c>
      <c r="AC57" s="170">
        <v>18472</v>
      </c>
      <c r="AD57" s="97">
        <v>7170</v>
      </c>
      <c r="AE57" s="98">
        <v>12177</v>
      </c>
      <c r="AF57" s="170">
        <v>19347</v>
      </c>
      <c r="AG57" s="97">
        <v>7351</v>
      </c>
      <c r="AH57" s="98">
        <v>12038</v>
      </c>
      <c r="AI57" s="170">
        <v>19389</v>
      </c>
      <c r="AJ57" s="97">
        <v>6428</v>
      </c>
      <c r="AK57" s="98">
        <v>11979</v>
      </c>
      <c r="AL57" s="170">
        <v>18407</v>
      </c>
      <c r="AM57" s="97">
        <v>79830</v>
      </c>
      <c r="AN57" s="98">
        <v>124481</v>
      </c>
      <c r="AO57" s="170">
        <v>204311</v>
      </c>
    </row>
    <row r="58" spans="2:41" x14ac:dyDescent="0.2">
      <c r="B58" s="137" t="s">
        <v>74</v>
      </c>
      <c r="C58" s="97">
        <v>3927</v>
      </c>
      <c r="D58" s="98">
        <v>7400</v>
      </c>
      <c r="E58" s="114">
        <v>11327</v>
      </c>
      <c r="F58" s="97">
        <v>2783</v>
      </c>
      <c r="G58" s="98">
        <v>4618</v>
      </c>
      <c r="H58" s="114">
        <v>7401</v>
      </c>
      <c r="I58" s="97">
        <v>4015</v>
      </c>
      <c r="J58" s="98">
        <v>8512</v>
      </c>
      <c r="K58" s="170">
        <v>12527</v>
      </c>
      <c r="L58" s="97">
        <v>3794</v>
      </c>
      <c r="M58" s="98">
        <v>10552</v>
      </c>
      <c r="N58" s="170">
        <v>14346</v>
      </c>
      <c r="O58" s="97">
        <v>3867</v>
      </c>
      <c r="P58" s="98">
        <v>11315</v>
      </c>
      <c r="Q58" s="170">
        <v>15182</v>
      </c>
      <c r="R58" s="97">
        <v>4660</v>
      </c>
      <c r="S58" s="98">
        <v>12566</v>
      </c>
      <c r="T58" s="170">
        <v>17226</v>
      </c>
      <c r="U58" s="97">
        <v>3940</v>
      </c>
      <c r="V58" s="98">
        <v>10218</v>
      </c>
      <c r="W58" s="170">
        <v>14158</v>
      </c>
      <c r="X58" s="97">
        <v>3998</v>
      </c>
      <c r="Y58" s="98">
        <v>11514</v>
      </c>
      <c r="Z58" s="170">
        <v>15512</v>
      </c>
      <c r="AA58" s="97">
        <v>4327</v>
      </c>
      <c r="AB58" s="98">
        <v>12218</v>
      </c>
      <c r="AC58" s="170">
        <v>16545</v>
      </c>
      <c r="AD58" s="97">
        <v>5112</v>
      </c>
      <c r="AE58" s="98">
        <v>11908</v>
      </c>
      <c r="AF58" s="170">
        <v>17020</v>
      </c>
      <c r="AG58" s="97">
        <v>4848</v>
      </c>
      <c r="AH58" s="98">
        <v>11371</v>
      </c>
      <c r="AI58" s="170">
        <v>16219</v>
      </c>
      <c r="AJ58" s="97">
        <v>4403</v>
      </c>
      <c r="AK58" s="98">
        <v>10237</v>
      </c>
      <c r="AL58" s="170">
        <v>14640</v>
      </c>
      <c r="AM58" s="97">
        <v>49674</v>
      </c>
      <c r="AN58" s="98">
        <v>122429</v>
      </c>
      <c r="AO58" s="170">
        <v>172103</v>
      </c>
    </row>
    <row r="59" spans="2:41" x14ac:dyDescent="0.2">
      <c r="B59" s="137" t="s">
        <v>75</v>
      </c>
      <c r="C59" s="97">
        <v>1940</v>
      </c>
      <c r="D59" s="98">
        <v>6893</v>
      </c>
      <c r="E59" s="114">
        <v>8833</v>
      </c>
      <c r="F59" s="97">
        <v>1653</v>
      </c>
      <c r="G59" s="98">
        <v>5709</v>
      </c>
      <c r="H59" s="114">
        <v>7362</v>
      </c>
      <c r="I59" s="97">
        <v>2087</v>
      </c>
      <c r="J59" s="98">
        <v>6558</v>
      </c>
      <c r="K59" s="170">
        <v>8645</v>
      </c>
      <c r="L59" s="97">
        <v>2025</v>
      </c>
      <c r="M59" s="98">
        <v>6177</v>
      </c>
      <c r="N59" s="170">
        <v>8202</v>
      </c>
      <c r="O59" s="97">
        <v>2437</v>
      </c>
      <c r="P59" s="98">
        <v>7336</v>
      </c>
      <c r="Q59" s="170">
        <v>9773</v>
      </c>
      <c r="R59" s="97">
        <v>2474</v>
      </c>
      <c r="S59" s="98">
        <v>8252</v>
      </c>
      <c r="T59" s="170">
        <v>10726</v>
      </c>
      <c r="U59" s="97">
        <v>2082</v>
      </c>
      <c r="V59" s="98">
        <v>8289</v>
      </c>
      <c r="W59" s="170">
        <v>10371</v>
      </c>
      <c r="X59" s="97">
        <v>2336</v>
      </c>
      <c r="Y59" s="98">
        <v>7855</v>
      </c>
      <c r="Z59" s="170">
        <v>10191</v>
      </c>
      <c r="AA59" s="97">
        <v>2512</v>
      </c>
      <c r="AB59" s="98">
        <v>7608</v>
      </c>
      <c r="AC59" s="170">
        <v>10120</v>
      </c>
      <c r="AD59" s="97">
        <v>2461</v>
      </c>
      <c r="AE59" s="98">
        <v>8060</v>
      </c>
      <c r="AF59" s="170">
        <v>10521</v>
      </c>
      <c r="AG59" s="97">
        <v>2460</v>
      </c>
      <c r="AH59" s="98">
        <v>7522</v>
      </c>
      <c r="AI59" s="170">
        <v>9982</v>
      </c>
      <c r="AJ59" s="97">
        <v>2347</v>
      </c>
      <c r="AK59" s="98">
        <v>7492</v>
      </c>
      <c r="AL59" s="170">
        <v>9839</v>
      </c>
      <c r="AM59" s="97">
        <v>26814</v>
      </c>
      <c r="AN59" s="98">
        <v>87751</v>
      </c>
      <c r="AO59" s="170">
        <v>114565</v>
      </c>
    </row>
    <row r="60" spans="2:41" x14ac:dyDescent="0.2">
      <c r="B60" s="137" t="s">
        <v>76</v>
      </c>
      <c r="C60" s="97">
        <v>9948</v>
      </c>
      <c r="D60" s="98">
        <v>6672</v>
      </c>
      <c r="E60" s="114">
        <v>16620</v>
      </c>
      <c r="F60" s="97">
        <v>8824</v>
      </c>
      <c r="G60" s="98">
        <v>5485</v>
      </c>
      <c r="H60" s="114">
        <v>14309</v>
      </c>
      <c r="I60" s="97">
        <v>10175</v>
      </c>
      <c r="J60" s="98">
        <v>6760</v>
      </c>
      <c r="K60" s="170">
        <v>16935</v>
      </c>
      <c r="L60" s="97">
        <v>10083</v>
      </c>
      <c r="M60" s="98">
        <v>7430</v>
      </c>
      <c r="N60" s="170">
        <v>17513</v>
      </c>
      <c r="O60" s="97">
        <v>11382</v>
      </c>
      <c r="P60" s="98">
        <v>8271</v>
      </c>
      <c r="Q60" s="170">
        <v>19653</v>
      </c>
      <c r="R60" s="97">
        <v>11245</v>
      </c>
      <c r="S60" s="98">
        <v>8197</v>
      </c>
      <c r="T60" s="170">
        <v>19442</v>
      </c>
      <c r="U60" s="97">
        <v>10818</v>
      </c>
      <c r="V60" s="98">
        <v>7560</v>
      </c>
      <c r="W60" s="170">
        <v>18378</v>
      </c>
      <c r="X60" s="97">
        <v>10634</v>
      </c>
      <c r="Y60" s="98">
        <v>7803</v>
      </c>
      <c r="Z60" s="170">
        <v>18437</v>
      </c>
      <c r="AA60" s="97">
        <v>10740</v>
      </c>
      <c r="AB60" s="98">
        <v>7853</v>
      </c>
      <c r="AC60" s="170">
        <v>18593</v>
      </c>
      <c r="AD60" s="97">
        <v>12055</v>
      </c>
      <c r="AE60" s="98">
        <v>8397</v>
      </c>
      <c r="AF60" s="170">
        <v>20452</v>
      </c>
      <c r="AG60" s="97">
        <v>10292</v>
      </c>
      <c r="AH60" s="98">
        <v>7659</v>
      </c>
      <c r="AI60" s="170">
        <v>17951</v>
      </c>
      <c r="AJ60" s="97">
        <v>11130</v>
      </c>
      <c r="AK60" s="98">
        <v>7414</v>
      </c>
      <c r="AL60" s="170">
        <v>18544</v>
      </c>
      <c r="AM60" s="97">
        <v>127326</v>
      </c>
      <c r="AN60" s="98">
        <v>89501</v>
      </c>
      <c r="AO60" s="170">
        <v>216827</v>
      </c>
    </row>
    <row r="61" spans="2:41" x14ac:dyDescent="0.2">
      <c r="B61" s="137" t="s">
        <v>77</v>
      </c>
      <c r="C61" s="97">
        <v>1131</v>
      </c>
      <c r="D61" s="98">
        <v>666</v>
      </c>
      <c r="E61" s="114">
        <v>1797</v>
      </c>
      <c r="F61" s="97">
        <v>1049</v>
      </c>
      <c r="G61" s="98">
        <v>605</v>
      </c>
      <c r="H61" s="114">
        <v>1654</v>
      </c>
      <c r="I61" s="97">
        <v>1369</v>
      </c>
      <c r="J61" s="98">
        <v>655</v>
      </c>
      <c r="K61" s="170">
        <v>2024</v>
      </c>
      <c r="L61" s="97">
        <v>1314</v>
      </c>
      <c r="M61" s="98">
        <v>710</v>
      </c>
      <c r="N61" s="170">
        <v>2024</v>
      </c>
      <c r="O61" s="97">
        <v>1522</v>
      </c>
      <c r="P61" s="98">
        <v>613</v>
      </c>
      <c r="Q61" s="170">
        <v>2135</v>
      </c>
      <c r="R61" s="97">
        <v>1916</v>
      </c>
      <c r="S61" s="98">
        <v>624</v>
      </c>
      <c r="T61" s="170">
        <v>2540</v>
      </c>
      <c r="U61" s="97">
        <v>2151</v>
      </c>
      <c r="V61" s="98">
        <v>702</v>
      </c>
      <c r="W61" s="170">
        <v>2853</v>
      </c>
      <c r="X61" s="97">
        <v>1964</v>
      </c>
      <c r="Y61" s="98">
        <v>763</v>
      </c>
      <c r="Z61" s="170">
        <v>2727</v>
      </c>
      <c r="AA61" s="97">
        <v>1812</v>
      </c>
      <c r="AB61" s="98">
        <v>752</v>
      </c>
      <c r="AC61" s="170">
        <v>2564</v>
      </c>
      <c r="AD61" s="97">
        <v>2035</v>
      </c>
      <c r="AE61" s="98">
        <v>818</v>
      </c>
      <c r="AF61" s="170">
        <v>2853</v>
      </c>
      <c r="AG61" s="97">
        <v>1415</v>
      </c>
      <c r="AH61" s="98">
        <v>983</v>
      </c>
      <c r="AI61" s="170">
        <v>2398</v>
      </c>
      <c r="AJ61" s="97">
        <v>1576</v>
      </c>
      <c r="AK61" s="98">
        <v>1005</v>
      </c>
      <c r="AL61" s="170">
        <v>2581</v>
      </c>
      <c r="AM61" s="97">
        <v>19254</v>
      </c>
      <c r="AN61" s="98">
        <v>8896</v>
      </c>
      <c r="AO61" s="170">
        <v>28150</v>
      </c>
    </row>
    <row r="62" spans="2:41" x14ac:dyDescent="0.2">
      <c r="B62" s="137" t="s">
        <v>78</v>
      </c>
      <c r="C62" s="97">
        <v>31</v>
      </c>
      <c r="D62" s="98">
        <v>0</v>
      </c>
      <c r="E62" s="114">
        <v>31</v>
      </c>
      <c r="F62" s="97">
        <v>48</v>
      </c>
      <c r="G62" s="98">
        <v>0</v>
      </c>
      <c r="H62" s="114">
        <v>48</v>
      </c>
      <c r="I62" s="97">
        <v>35</v>
      </c>
      <c r="J62" s="98">
        <v>0</v>
      </c>
      <c r="K62" s="170">
        <v>35</v>
      </c>
      <c r="L62" s="97">
        <v>17</v>
      </c>
      <c r="M62" s="98">
        <v>0</v>
      </c>
      <c r="N62" s="170">
        <v>17</v>
      </c>
      <c r="O62" s="97">
        <v>7</v>
      </c>
      <c r="P62" s="98">
        <v>14</v>
      </c>
      <c r="Q62" s="170">
        <v>21</v>
      </c>
      <c r="R62" s="97">
        <v>10</v>
      </c>
      <c r="S62" s="98">
        <v>0</v>
      </c>
      <c r="T62" s="170">
        <v>10</v>
      </c>
      <c r="U62" s="97">
        <v>2</v>
      </c>
      <c r="V62" s="98">
        <v>24</v>
      </c>
      <c r="W62" s="170">
        <v>26</v>
      </c>
      <c r="X62" s="97">
        <v>20</v>
      </c>
      <c r="Y62" s="98">
        <v>31</v>
      </c>
      <c r="Z62" s="170">
        <v>51</v>
      </c>
      <c r="AA62" s="97">
        <v>1</v>
      </c>
      <c r="AB62" s="98">
        <v>37</v>
      </c>
      <c r="AC62" s="170">
        <v>38</v>
      </c>
      <c r="AD62" s="97">
        <v>72</v>
      </c>
      <c r="AE62" s="98">
        <v>62</v>
      </c>
      <c r="AF62" s="170">
        <v>134</v>
      </c>
      <c r="AG62" s="97">
        <v>81</v>
      </c>
      <c r="AH62" s="98">
        <v>64</v>
      </c>
      <c r="AI62" s="170">
        <v>145</v>
      </c>
      <c r="AJ62" s="97">
        <v>31</v>
      </c>
      <c r="AK62" s="98">
        <v>62</v>
      </c>
      <c r="AL62" s="170">
        <v>93</v>
      </c>
      <c r="AM62" s="97">
        <v>355</v>
      </c>
      <c r="AN62" s="98">
        <v>294</v>
      </c>
      <c r="AO62" s="170">
        <v>649</v>
      </c>
    </row>
    <row r="63" spans="2:41" ht="16.5" customHeight="1" x14ac:dyDescent="0.25">
      <c r="B63" s="68" t="s">
        <v>188</v>
      </c>
      <c r="C63" s="106">
        <v>262964</v>
      </c>
      <c r="D63" s="107">
        <v>105839</v>
      </c>
      <c r="E63" s="114">
        <v>368803</v>
      </c>
      <c r="F63" s="106">
        <v>241509</v>
      </c>
      <c r="G63" s="107">
        <v>92850</v>
      </c>
      <c r="H63" s="114">
        <v>334359</v>
      </c>
      <c r="I63" s="106">
        <v>277650</v>
      </c>
      <c r="J63" s="107">
        <v>112697</v>
      </c>
      <c r="K63" s="114">
        <v>390347</v>
      </c>
      <c r="L63" s="106">
        <v>272029</v>
      </c>
      <c r="M63" s="107">
        <v>111537</v>
      </c>
      <c r="N63" s="119">
        <v>383566</v>
      </c>
      <c r="O63" s="106">
        <v>279581</v>
      </c>
      <c r="P63" s="107">
        <v>118305</v>
      </c>
      <c r="Q63" s="119">
        <v>397886</v>
      </c>
      <c r="R63" s="106">
        <v>289476</v>
      </c>
      <c r="S63" s="107">
        <v>124811</v>
      </c>
      <c r="T63" s="119">
        <v>414287</v>
      </c>
      <c r="U63" s="106">
        <v>292675</v>
      </c>
      <c r="V63" s="107">
        <v>122339</v>
      </c>
      <c r="W63" s="119">
        <v>415014</v>
      </c>
      <c r="X63" s="106">
        <v>297662</v>
      </c>
      <c r="Y63" s="107">
        <v>126688</v>
      </c>
      <c r="Z63" s="119">
        <v>424350</v>
      </c>
      <c r="AA63" s="106">
        <v>283318</v>
      </c>
      <c r="AB63" s="107">
        <v>119357</v>
      </c>
      <c r="AC63" s="119">
        <v>402675</v>
      </c>
      <c r="AD63" s="106">
        <v>295508</v>
      </c>
      <c r="AE63" s="107">
        <v>123567</v>
      </c>
      <c r="AF63" s="119">
        <v>419075</v>
      </c>
      <c r="AG63" s="106">
        <v>282162</v>
      </c>
      <c r="AH63" s="107">
        <v>116272</v>
      </c>
      <c r="AI63" s="119">
        <v>398434</v>
      </c>
      <c r="AJ63" s="106">
        <v>288901</v>
      </c>
      <c r="AK63" s="107">
        <v>120462</v>
      </c>
      <c r="AL63" s="119">
        <v>409363</v>
      </c>
      <c r="AM63" s="106">
        <v>3363435</v>
      </c>
      <c r="AN63" s="107">
        <v>1394724</v>
      </c>
      <c r="AO63" s="119">
        <v>4758159</v>
      </c>
    </row>
    <row r="64" spans="2:41" ht="23.25" customHeight="1" x14ac:dyDescent="0.2">
      <c r="B64" s="165" t="s">
        <v>189</v>
      </c>
      <c r="C64" s="166"/>
      <c r="D64" s="167"/>
      <c r="E64" s="169"/>
      <c r="F64" s="166"/>
      <c r="G64" s="167"/>
      <c r="H64" s="169"/>
      <c r="I64" s="166"/>
      <c r="J64" s="167"/>
      <c r="K64" s="169"/>
      <c r="L64" s="166"/>
      <c r="M64" s="167"/>
      <c r="N64" s="169"/>
      <c r="O64" s="166"/>
      <c r="P64" s="167"/>
      <c r="Q64" s="169"/>
      <c r="R64" s="166"/>
      <c r="S64" s="167"/>
      <c r="T64" s="169"/>
      <c r="U64" s="166"/>
      <c r="V64" s="167"/>
      <c r="W64" s="169"/>
      <c r="X64" s="166"/>
      <c r="Y64" s="167"/>
      <c r="Z64" s="169"/>
      <c r="AA64" s="166"/>
      <c r="AB64" s="167"/>
      <c r="AC64" s="169"/>
      <c r="AD64" s="166"/>
      <c r="AE64" s="167"/>
      <c r="AF64" s="169"/>
      <c r="AG64" s="166"/>
      <c r="AH64" s="167"/>
      <c r="AI64" s="169"/>
      <c r="AJ64" s="166"/>
      <c r="AK64" s="167"/>
      <c r="AL64" s="169"/>
      <c r="AM64" s="166"/>
      <c r="AN64" s="167"/>
      <c r="AO64" s="169"/>
    </row>
    <row r="65" spans="2:41" ht="20.25" customHeight="1" x14ac:dyDescent="0.2">
      <c r="B65" s="136" t="s">
        <v>62</v>
      </c>
      <c r="C65" s="97">
        <v>308</v>
      </c>
      <c r="D65" s="98">
        <v>243</v>
      </c>
      <c r="E65" s="114">
        <v>551</v>
      </c>
      <c r="F65" s="97">
        <v>368</v>
      </c>
      <c r="G65" s="98">
        <v>226</v>
      </c>
      <c r="H65" s="114">
        <v>594</v>
      </c>
      <c r="I65" s="97">
        <v>547</v>
      </c>
      <c r="J65" s="98">
        <v>190</v>
      </c>
      <c r="K65" s="114">
        <v>737</v>
      </c>
      <c r="L65" s="97">
        <v>431</v>
      </c>
      <c r="M65" s="98">
        <v>166</v>
      </c>
      <c r="N65" s="114">
        <v>597</v>
      </c>
      <c r="O65" s="97">
        <v>344</v>
      </c>
      <c r="P65" s="98">
        <v>201</v>
      </c>
      <c r="Q65" s="114">
        <v>545</v>
      </c>
      <c r="R65" s="97">
        <v>472</v>
      </c>
      <c r="S65" s="98">
        <v>197</v>
      </c>
      <c r="T65" s="114">
        <v>669</v>
      </c>
      <c r="U65" s="97">
        <v>536</v>
      </c>
      <c r="V65" s="98">
        <v>291</v>
      </c>
      <c r="W65" s="114">
        <v>827</v>
      </c>
      <c r="X65" s="97">
        <v>607</v>
      </c>
      <c r="Y65" s="98">
        <v>286</v>
      </c>
      <c r="Z65" s="114">
        <v>893</v>
      </c>
      <c r="AA65" s="97">
        <v>497</v>
      </c>
      <c r="AB65" s="98">
        <v>204</v>
      </c>
      <c r="AC65" s="114">
        <v>701</v>
      </c>
      <c r="AD65" s="97">
        <v>899</v>
      </c>
      <c r="AE65" s="98">
        <v>399</v>
      </c>
      <c r="AF65" s="114">
        <v>1298</v>
      </c>
      <c r="AG65" s="97">
        <v>208</v>
      </c>
      <c r="AH65" s="98">
        <v>220</v>
      </c>
      <c r="AI65" s="114">
        <v>428</v>
      </c>
      <c r="AJ65" s="97">
        <v>334</v>
      </c>
      <c r="AK65" s="98">
        <v>149</v>
      </c>
      <c r="AL65" s="114">
        <v>483</v>
      </c>
      <c r="AM65" s="97">
        <v>5551</v>
      </c>
      <c r="AN65" s="98">
        <v>2772</v>
      </c>
      <c r="AO65" s="114">
        <v>8323</v>
      </c>
    </row>
    <row r="66" spans="2:41" x14ac:dyDescent="0.2">
      <c r="B66" s="137" t="s">
        <v>63</v>
      </c>
      <c r="C66" s="102">
        <v>160</v>
      </c>
      <c r="D66" s="103">
        <v>171</v>
      </c>
      <c r="E66" s="114">
        <v>331</v>
      </c>
      <c r="F66" s="102">
        <v>172</v>
      </c>
      <c r="G66" s="103">
        <v>156</v>
      </c>
      <c r="H66" s="114">
        <v>328</v>
      </c>
      <c r="I66" s="102">
        <v>96</v>
      </c>
      <c r="J66" s="103">
        <v>315</v>
      </c>
      <c r="K66" s="170">
        <v>411</v>
      </c>
      <c r="L66" s="102">
        <v>134</v>
      </c>
      <c r="M66" s="103">
        <v>156</v>
      </c>
      <c r="N66" s="170">
        <v>290</v>
      </c>
      <c r="O66" s="102">
        <v>258</v>
      </c>
      <c r="P66" s="103">
        <v>134</v>
      </c>
      <c r="Q66" s="170">
        <v>392</v>
      </c>
      <c r="R66" s="102">
        <v>121</v>
      </c>
      <c r="S66" s="103">
        <v>185</v>
      </c>
      <c r="T66" s="170">
        <v>306</v>
      </c>
      <c r="U66" s="102">
        <v>133</v>
      </c>
      <c r="V66" s="103">
        <v>152</v>
      </c>
      <c r="W66" s="170">
        <v>285</v>
      </c>
      <c r="X66" s="102">
        <v>180</v>
      </c>
      <c r="Y66" s="103">
        <v>125</v>
      </c>
      <c r="Z66" s="170">
        <v>305</v>
      </c>
      <c r="AA66" s="102">
        <v>109</v>
      </c>
      <c r="AB66" s="103">
        <v>119</v>
      </c>
      <c r="AC66" s="170">
        <v>228</v>
      </c>
      <c r="AD66" s="102">
        <v>310</v>
      </c>
      <c r="AE66" s="103">
        <v>49</v>
      </c>
      <c r="AF66" s="170">
        <v>359</v>
      </c>
      <c r="AG66" s="102">
        <v>80</v>
      </c>
      <c r="AH66" s="103">
        <v>143</v>
      </c>
      <c r="AI66" s="170">
        <v>223</v>
      </c>
      <c r="AJ66" s="102">
        <v>228</v>
      </c>
      <c r="AK66" s="103">
        <v>145</v>
      </c>
      <c r="AL66" s="170">
        <v>373</v>
      </c>
      <c r="AM66" s="97">
        <v>1981</v>
      </c>
      <c r="AN66" s="98">
        <v>1850</v>
      </c>
      <c r="AO66" s="170">
        <v>3831</v>
      </c>
    </row>
    <row r="67" spans="2:41" x14ac:dyDescent="0.2">
      <c r="B67" s="137" t="s">
        <v>64</v>
      </c>
      <c r="C67" s="102">
        <v>121</v>
      </c>
      <c r="D67" s="103">
        <v>0</v>
      </c>
      <c r="E67" s="114">
        <v>121</v>
      </c>
      <c r="F67" s="102">
        <v>88</v>
      </c>
      <c r="G67" s="103">
        <v>0</v>
      </c>
      <c r="H67" s="114">
        <v>88</v>
      </c>
      <c r="I67" s="102">
        <v>237</v>
      </c>
      <c r="J67" s="103">
        <v>0</v>
      </c>
      <c r="K67" s="170">
        <v>237</v>
      </c>
      <c r="L67" s="102">
        <v>168</v>
      </c>
      <c r="M67" s="103">
        <v>0</v>
      </c>
      <c r="N67" s="170">
        <v>168</v>
      </c>
      <c r="O67" s="102">
        <v>188</v>
      </c>
      <c r="P67" s="103">
        <v>0</v>
      </c>
      <c r="Q67" s="170">
        <v>188</v>
      </c>
      <c r="R67" s="102">
        <v>432</v>
      </c>
      <c r="S67" s="103">
        <v>20</v>
      </c>
      <c r="T67" s="170">
        <v>452</v>
      </c>
      <c r="U67" s="102">
        <v>322</v>
      </c>
      <c r="V67" s="103">
        <v>31</v>
      </c>
      <c r="W67" s="170">
        <v>353</v>
      </c>
      <c r="X67" s="102">
        <v>366</v>
      </c>
      <c r="Y67" s="103">
        <v>31</v>
      </c>
      <c r="Z67" s="170">
        <v>397</v>
      </c>
      <c r="AA67" s="102">
        <v>308</v>
      </c>
      <c r="AB67" s="103">
        <v>8</v>
      </c>
      <c r="AC67" s="170">
        <v>316</v>
      </c>
      <c r="AD67" s="102">
        <v>304</v>
      </c>
      <c r="AE67" s="103">
        <v>0</v>
      </c>
      <c r="AF67" s="170">
        <v>304</v>
      </c>
      <c r="AG67" s="102">
        <v>409</v>
      </c>
      <c r="AH67" s="103">
        <v>0</v>
      </c>
      <c r="AI67" s="170">
        <v>409</v>
      </c>
      <c r="AJ67" s="102">
        <v>289</v>
      </c>
      <c r="AK67" s="103">
        <v>28</v>
      </c>
      <c r="AL67" s="170">
        <v>317</v>
      </c>
      <c r="AM67" s="97">
        <v>3232</v>
      </c>
      <c r="AN67" s="98">
        <v>118</v>
      </c>
      <c r="AO67" s="170">
        <v>3350</v>
      </c>
    </row>
    <row r="68" spans="2:41" x14ac:dyDescent="0.2">
      <c r="B68" s="137" t="s">
        <v>65</v>
      </c>
      <c r="C68" s="102">
        <v>1724</v>
      </c>
      <c r="D68" s="103">
        <v>989</v>
      </c>
      <c r="E68" s="114">
        <v>2713</v>
      </c>
      <c r="F68" s="102">
        <v>1473</v>
      </c>
      <c r="G68" s="103">
        <v>810</v>
      </c>
      <c r="H68" s="114">
        <v>2283</v>
      </c>
      <c r="I68" s="102">
        <v>1609</v>
      </c>
      <c r="J68" s="103">
        <v>881</v>
      </c>
      <c r="K68" s="170">
        <v>2490</v>
      </c>
      <c r="L68" s="102">
        <v>1722</v>
      </c>
      <c r="M68" s="103">
        <v>949</v>
      </c>
      <c r="N68" s="170">
        <v>2671</v>
      </c>
      <c r="O68" s="102">
        <v>2040</v>
      </c>
      <c r="P68" s="103">
        <v>1335</v>
      </c>
      <c r="Q68" s="170">
        <v>3375</v>
      </c>
      <c r="R68" s="102">
        <v>2365</v>
      </c>
      <c r="S68" s="103">
        <v>1061</v>
      </c>
      <c r="T68" s="170">
        <v>3426</v>
      </c>
      <c r="U68" s="102">
        <v>2495</v>
      </c>
      <c r="V68" s="103">
        <v>1376</v>
      </c>
      <c r="W68" s="170">
        <v>3871</v>
      </c>
      <c r="X68" s="102">
        <v>2836</v>
      </c>
      <c r="Y68" s="103">
        <v>1559</v>
      </c>
      <c r="Z68" s="170">
        <v>4395</v>
      </c>
      <c r="AA68" s="102">
        <v>2940</v>
      </c>
      <c r="AB68" s="103">
        <v>1190</v>
      </c>
      <c r="AC68" s="170">
        <v>4130</v>
      </c>
      <c r="AD68" s="102">
        <v>2747</v>
      </c>
      <c r="AE68" s="103">
        <v>1044</v>
      </c>
      <c r="AF68" s="170">
        <v>3791</v>
      </c>
      <c r="AG68" s="102">
        <v>3189</v>
      </c>
      <c r="AH68" s="103">
        <v>1310</v>
      </c>
      <c r="AI68" s="170">
        <v>4499</v>
      </c>
      <c r="AJ68" s="102">
        <v>2885</v>
      </c>
      <c r="AK68" s="103">
        <v>1288</v>
      </c>
      <c r="AL68" s="170">
        <v>4173</v>
      </c>
      <c r="AM68" s="97">
        <v>28025</v>
      </c>
      <c r="AN68" s="98">
        <v>13792</v>
      </c>
      <c r="AO68" s="170">
        <v>41817</v>
      </c>
    </row>
    <row r="69" spans="2:41" x14ac:dyDescent="0.2">
      <c r="B69" s="137" t="s">
        <v>66</v>
      </c>
      <c r="C69" s="102">
        <v>50</v>
      </c>
      <c r="D69" s="103">
        <v>31</v>
      </c>
      <c r="E69" s="114">
        <v>81</v>
      </c>
      <c r="F69" s="102">
        <v>26</v>
      </c>
      <c r="G69" s="103">
        <v>28</v>
      </c>
      <c r="H69" s="114">
        <v>54</v>
      </c>
      <c r="I69" s="102">
        <v>9</v>
      </c>
      <c r="J69" s="103">
        <v>31</v>
      </c>
      <c r="K69" s="170">
        <v>40</v>
      </c>
      <c r="L69" s="102">
        <v>52</v>
      </c>
      <c r="M69" s="103">
        <v>30</v>
      </c>
      <c r="N69" s="170">
        <v>82</v>
      </c>
      <c r="O69" s="102">
        <v>31</v>
      </c>
      <c r="P69" s="103">
        <v>31</v>
      </c>
      <c r="Q69" s="170">
        <v>62</v>
      </c>
      <c r="R69" s="102">
        <v>30</v>
      </c>
      <c r="S69" s="103">
        <v>30</v>
      </c>
      <c r="T69" s="170">
        <v>60</v>
      </c>
      <c r="U69" s="102">
        <v>31</v>
      </c>
      <c r="V69" s="103">
        <v>31</v>
      </c>
      <c r="W69" s="170">
        <v>62</v>
      </c>
      <c r="X69" s="102">
        <v>31</v>
      </c>
      <c r="Y69" s="103">
        <v>31</v>
      </c>
      <c r="Z69" s="170">
        <v>62</v>
      </c>
      <c r="AA69" s="102">
        <v>17</v>
      </c>
      <c r="AB69" s="103">
        <v>63</v>
      </c>
      <c r="AC69" s="170">
        <v>80</v>
      </c>
      <c r="AD69" s="102">
        <v>2</v>
      </c>
      <c r="AE69" s="103">
        <v>0</v>
      </c>
      <c r="AF69" s="170">
        <v>2</v>
      </c>
      <c r="AG69" s="102">
        <v>73</v>
      </c>
      <c r="AH69" s="103">
        <v>0</v>
      </c>
      <c r="AI69" s="170">
        <v>73</v>
      </c>
      <c r="AJ69" s="102">
        <v>31</v>
      </c>
      <c r="AK69" s="103">
        <v>31</v>
      </c>
      <c r="AL69" s="170">
        <v>62</v>
      </c>
      <c r="AM69" s="97">
        <v>383</v>
      </c>
      <c r="AN69" s="98">
        <v>337</v>
      </c>
      <c r="AO69" s="170">
        <v>720</v>
      </c>
    </row>
    <row r="70" spans="2:41" x14ac:dyDescent="0.2">
      <c r="B70" s="137" t="s">
        <v>67</v>
      </c>
      <c r="C70" s="102">
        <v>1142</v>
      </c>
      <c r="D70" s="103">
        <v>187</v>
      </c>
      <c r="E70" s="114">
        <v>1329</v>
      </c>
      <c r="F70" s="102">
        <v>1311</v>
      </c>
      <c r="G70" s="103">
        <v>268</v>
      </c>
      <c r="H70" s="114">
        <v>1579</v>
      </c>
      <c r="I70" s="102">
        <v>1429</v>
      </c>
      <c r="J70" s="103">
        <v>293</v>
      </c>
      <c r="K70" s="170">
        <v>1722</v>
      </c>
      <c r="L70" s="102">
        <v>1326</v>
      </c>
      <c r="M70" s="103">
        <v>330</v>
      </c>
      <c r="N70" s="170">
        <v>1656</v>
      </c>
      <c r="O70" s="102">
        <v>1273</v>
      </c>
      <c r="P70" s="103">
        <v>308</v>
      </c>
      <c r="Q70" s="170">
        <v>1581</v>
      </c>
      <c r="R70" s="102">
        <v>1458</v>
      </c>
      <c r="S70" s="103">
        <v>135</v>
      </c>
      <c r="T70" s="170">
        <v>1593</v>
      </c>
      <c r="U70" s="102">
        <v>1532</v>
      </c>
      <c r="V70" s="103">
        <v>167</v>
      </c>
      <c r="W70" s="170">
        <v>1699</v>
      </c>
      <c r="X70" s="102">
        <v>1566</v>
      </c>
      <c r="Y70" s="103">
        <v>279</v>
      </c>
      <c r="Z70" s="170">
        <v>1845</v>
      </c>
      <c r="AA70" s="102">
        <v>1334</v>
      </c>
      <c r="AB70" s="103">
        <v>388</v>
      </c>
      <c r="AC70" s="170">
        <v>1722</v>
      </c>
      <c r="AD70" s="102">
        <v>1844</v>
      </c>
      <c r="AE70" s="103">
        <v>477</v>
      </c>
      <c r="AF70" s="170">
        <v>2321</v>
      </c>
      <c r="AG70" s="102">
        <v>1483</v>
      </c>
      <c r="AH70" s="103">
        <v>197</v>
      </c>
      <c r="AI70" s="170">
        <v>1680</v>
      </c>
      <c r="AJ70" s="102">
        <v>1448</v>
      </c>
      <c r="AK70" s="103">
        <v>179</v>
      </c>
      <c r="AL70" s="170">
        <v>1627</v>
      </c>
      <c r="AM70" s="97">
        <v>17146</v>
      </c>
      <c r="AN70" s="98">
        <v>3208</v>
      </c>
      <c r="AO70" s="170">
        <v>20354</v>
      </c>
    </row>
    <row r="71" spans="2:41" x14ac:dyDescent="0.2">
      <c r="B71" s="137" t="s">
        <v>68</v>
      </c>
      <c r="C71" s="102">
        <v>816</v>
      </c>
      <c r="D71" s="103">
        <v>1378</v>
      </c>
      <c r="E71" s="114">
        <v>2194</v>
      </c>
      <c r="F71" s="102">
        <v>897</v>
      </c>
      <c r="G71" s="103">
        <v>1315</v>
      </c>
      <c r="H71" s="114">
        <v>2212</v>
      </c>
      <c r="I71" s="102">
        <v>1071</v>
      </c>
      <c r="J71" s="103">
        <v>1624</v>
      </c>
      <c r="K71" s="170">
        <v>2695</v>
      </c>
      <c r="L71" s="102">
        <v>969</v>
      </c>
      <c r="M71" s="103">
        <v>1232</v>
      </c>
      <c r="N71" s="170">
        <v>2201</v>
      </c>
      <c r="O71" s="102">
        <v>1128</v>
      </c>
      <c r="P71" s="103">
        <v>1535</v>
      </c>
      <c r="Q71" s="170">
        <v>2663</v>
      </c>
      <c r="R71" s="102">
        <v>1403</v>
      </c>
      <c r="S71" s="103">
        <v>1901</v>
      </c>
      <c r="T71" s="170">
        <v>3304</v>
      </c>
      <c r="U71" s="102">
        <v>1483</v>
      </c>
      <c r="V71" s="103">
        <v>1765</v>
      </c>
      <c r="W71" s="170">
        <v>3248</v>
      </c>
      <c r="X71" s="102">
        <v>1454</v>
      </c>
      <c r="Y71" s="103">
        <v>1462</v>
      </c>
      <c r="Z71" s="170">
        <v>2916</v>
      </c>
      <c r="AA71" s="102">
        <v>1556</v>
      </c>
      <c r="AB71" s="103">
        <v>1805</v>
      </c>
      <c r="AC71" s="170">
        <v>3361</v>
      </c>
      <c r="AD71" s="102">
        <v>1370</v>
      </c>
      <c r="AE71" s="103">
        <v>2348</v>
      </c>
      <c r="AF71" s="170">
        <v>3718</v>
      </c>
      <c r="AG71" s="102">
        <v>1460</v>
      </c>
      <c r="AH71" s="103">
        <v>2086</v>
      </c>
      <c r="AI71" s="170">
        <v>3546</v>
      </c>
      <c r="AJ71" s="102">
        <v>1106</v>
      </c>
      <c r="AK71" s="103">
        <v>2121</v>
      </c>
      <c r="AL71" s="170">
        <v>3227</v>
      </c>
      <c r="AM71" s="97">
        <v>14713</v>
      </c>
      <c r="AN71" s="98">
        <v>20572</v>
      </c>
      <c r="AO71" s="170">
        <v>35285</v>
      </c>
    </row>
    <row r="72" spans="2:41" x14ac:dyDescent="0.2">
      <c r="B72" s="137" t="s">
        <v>69</v>
      </c>
      <c r="C72" s="102">
        <v>199</v>
      </c>
      <c r="D72" s="103">
        <v>430</v>
      </c>
      <c r="E72" s="114">
        <v>629</v>
      </c>
      <c r="F72" s="102">
        <v>99</v>
      </c>
      <c r="G72" s="103">
        <v>467</v>
      </c>
      <c r="H72" s="114">
        <v>566</v>
      </c>
      <c r="I72" s="102">
        <v>107</v>
      </c>
      <c r="J72" s="103">
        <v>333</v>
      </c>
      <c r="K72" s="170">
        <v>440</v>
      </c>
      <c r="L72" s="102">
        <v>135</v>
      </c>
      <c r="M72" s="103">
        <v>278</v>
      </c>
      <c r="N72" s="170">
        <v>413</v>
      </c>
      <c r="O72" s="102">
        <v>228</v>
      </c>
      <c r="P72" s="103">
        <v>311</v>
      </c>
      <c r="Q72" s="170">
        <v>539</v>
      </c>
      <c r="R72" s="102">
        <v>200</v>
      </c>
      <c r="S72" s="103">
        <v>596</v>
      </c>
      <c r="T72" s="170">
        <v>796</v>
      </c>
      <c r="U72" s="102">
        <v>345</v>
      </c>
      <c r="V72" s="103">
        <v>530</v>
      </c>
      <c r="W72" s="170">
        <v>875</v>
      </c>
      <c r="X72" s="102">
        <v>210</v>
      </c>
      <c r="Y72" s="103">
        <v>1214</v>
      </c>
      <c r="Z72" s="170">
        <v>1424</v>
      </c>
      <c r="AA72" s="102">
        <v>180</v>
      </c>
      <c r="AB72" s="103">
        <v>638</v>
      </c>
      <c r="AC72" s="170">
        <v>818</v>
      </c>
      <c r="AD72" s="102">
        <v>30</v>
      </c>
      <c r="AE72" s="103">
        <v>516</v>
      </c>
      <c r="AF72" s="170">
        <v>546</v>
      </c>
      <c r="AG72" s="102">
        <v>280</v>
      </c>
      <c r="AH72" s="103">
        <v>676</v>
      </c>
      <c r="AI72" s="170">
        <v>956</v>
      </c>
      <c r="AJ72" s="102">
        <v>213</v>
      </c>
      <c r="AK72" s="103">
        <v>438</v>
      </c>
      <c r="AL72" s="170">
        <v>651</v>
      </c>
      <c r="AM72" s="97">
        <v>2226</v>
      </c>
      <c r="AN72" s="98">
        <v>6427</v>
      </c>
      <c r="AO72" s="170">
        <v>8653</v>
      </c>
    </row>
    <row r="73" spans="2:41" x14ac:dyDescent="0.2">
      <c r="B73" s="137" t="s">
        <v>70</v>
      </c>
      <c r="C73" s="102">
        <v>1216</v>
      </c>
      <c r="D73" s="103">
        <v>357</v>
      </c>
      <c r="E73" s="114">
        <v>1573</v>
      </c>
      <c r="F73" s="102">
        <v>1043</v>
      </c>
      <c r="G73" s="103">
        <v>322</v>
      </c>
      <c r="H73" s="114">
        <v>1365</v>
      </c>
      <c r="I73" s="102">
        <v>1186</v>
      </c>
      <c r="J73" s="103">
        <v>178</v>
      </c>
      <c r="K73" s="170">
        <v>1364</v>
      </c>
      <c r="L73" s="102">
        <v>909</v>
      </c>
      <c r="M73" s="103">
        <v>265</v>
      </c>
      <c r="N73" s="170">
        <v>1174</v>
      </c>
      <c r="O73" s="102">
        <v>833</v>
      </c>
      <c r="P73" s="103">
        <v>315</v>
      </c>
      <c r="Q73" s="170">
        <v>1148</v>
      </c>
      <c r="R73" s="102">
        <v>1192</v>
      </c>
      <c r="S73" s="103">
        <v>217</v>
      </c>
      <c r="T73" s="170">
        <v>1409</v>
      </c>
      <c r="U73" s="102">
        <v>960</v>
      </c>
      <c r="V73" s="103">
        <v>262</v>
      </c>
      <c r="W73" s="170">
        <v>1222</v>
      </c>
      <c r="X73" s="102">
        <v>970</v>
      </c>
      <c r="Y73" s="103">
        <v>286</v>
      </c>
      <c r="Z73" s="170">
        <v>1256</v>
      </c>
      <c r="AA73" s="102">
        <v>1790</v>
      </c>
      <c r="AB73" s="103">
        <v>781</v>
      </c>
      <c r="AC73" s="170">
        <v>2571</v>
      </c>
      <c r="AD73" s="102">
        <v>2299</v>
      </c>
      <c r="AE73" s="103">
        <v>223</v>
      </c>
      <c r="AF73" s="170">
        <v>2522</v>
      </c>
      <c r="AG73" s="102">
        <v>846</v>
      </c>
      <c r="AH73" s="103">
        <v>588</v>
      </c>
      <c r="AI73" s="170">
        <v>1434</v>
      </c>
      <c r="AJ73" s="102">
        <v>907</v>
      </c>
      <c r="AK73" s="103">
        <v>1091</v>
      </c>
      <c r="AL73" s="170">
        <v>1998</v>
      </c>
      <c r="AM73" s="97">
        <v>14151</v>
      </c>
      <c r="AN73" s="98">
        <v>4885</v>
      </c>
      <c r="AO73" s="170">
        <v>19036</v>
      </c>
    </row>
    <row r="74" spans="2:41" x14ac:dyDescent="0.2">
      <c r="B74" s="137" t="s">
        <v>71</v>
      </c>
      <c r="C74" s="102">
        <v>24</v>
      </c>
      <c r="D74" s="103">
        <v>442</v>
      </c>
      <c r="E74" s="114">
        <v>466</v>
      </c>
      <c r="F74" s="102">
        <v>24</v>
      </c>
      <c r="G74" s="103">
        <v>558</v>
      </c>
      <c r="H74" s="114">
        <v>582</v>
      </c>
      <c r="I74" s="102">
        <v>115</v>
      </c>
      <c r="J74" s="103">
        <v>420</v>
      </c>
      <c r="K74" s="170">
        <v>535</v>
      </c>
      <c r="L74" s="102">
        <v>165</v>
      </c>
      <c r="M74" s="103">
        <v>491</v>
      </c>
      <c r="N74" s="170">
        <v>656</v>
      </c>
      <c r="O74" s="102">
        <v>218</v>
      </c>
      <c r="P74" s="103">
        <v>627</v>
      </c>
      <c r="Q74" s="170">
        <v>845</v>
      </c>
      <c r="R74" s="102">
        <v>355</v>
      </c>
      <c r="S74" s="103">
        <v>546</v>
      </c>
      <c r="T74" s="170">
        <v>901</v>
      </c>
      <c r="U74" s="102">
        <v>252</v>
      </c>
      <c r="V74" s="103">
        <v>666</v>
      </c>
      <c r="W74" s="170">
        <v>918</v>
      </c>
      <c r="X74" s="102">
        <v>384</v>
      </c>
      <c r="Y74" s="103">
        <v>682</v>
      </c>
      <c r="Z74" s="170">
        <v>1066</v>
      </c>
      <c r="AA74" s="102">
        <v>158</v>
      </c>
      <c r="AB74" s="103">
        <v>574</v>
      </c>
      <c r="AC74" s="170">
        <v>732</v>
      </c>
      <c r="AD74" s="102">
        <v>189</v>
      </c>
      <c r="AE74" s="103">
        <v>1640</v>
      </c>
      <c r="AF74" s="170">
        <v>1829</v>
      </c>
      <c r="AG74" s="102">
        <v>111</v>
      </c>
      <c r="AH74" s="103">
        <v>693</v>
      </c>
      <c r="AI74" s="170">
        <v>804</v>
      </c>
      <c r="AJ74" s="102">
        <v>113</v>
      </c>
      <c r="AK74" s="103">
        <v>977</v>
      </c>
      <c r="AL74" s="170">
        <v>1090</v>
      </c>
      <c r="AM74" s="97">
        <v>2108</v>
      </c>
      <c r="AN74" s="98">
        <v>8316</v>
      </c>
      <c r="AO74" s="170">
        <v>10424</v>
      </c>
    </row>
    <row r="75" spans="2:41" x14ac:dyDescent="0.2">
      <c r="B75" s="137" t="s">
        <v>72</v>
      </c>
      <c r="C75" s="102">
        <v>648</v>
      </c>
      <c r="D75" s="103">
        <v>1081</v>
      </c>
      <c r="E75" s="114">
        <v>1729</v>
      </c>
      <c r="F75" s="102">
        <v>590</v>
      </c>
      <c r="G75" s="103">
        <v>1064</v>
      </c>
      <c r="H75" s="114">
        <v>1654</v>
      </c>
      <c r="I75" s="102">
        <v>604</v>
      </c>
      <c r="J75" s="103">
        <v>1077</v>
      </c>
      <c r="K75" s="170">
        <v>1681</v>
      </c>
      <c r="L75" s="102">
        <v>574</v>
      </c>
      <c r="M75" s="103">
        <v>932</v>
      </c>
      <c r="N75" s="170">
        <v>1506</v>
      </c>
      <c r="O75" s="102">
        <v>620</v>
      </c>
      <c r="P75" s="103">
        <v>1135</v>
      </c>
      <c r="Q75" s="170">
        <v>1755</v>
      </c>
      <c r="R75" s="102">
        <v>737</v>
      </c>
      <c r="S75" s="103">
        <v>934</v>
      </c>
      <c r="T75" s="170">
        <v>1671</v>
      </c>
      <c r="U75" s="102">
        <v>1151</v>
      </c>
      <c r="V75" s="103">
        <v>1259</v>
      </c>
      <c r="W75" s="170">
        <v>2410</v>
      </c>
      <c r="X75" s="102">
        <v>627</v>
      </c>
      <c r="Y75" s="103">
        <v>1428</v>
      </c>
      <c r="Z75" s="170">
        <v>2055</v>
      </c>
      <c r="AA75" s="102">
        <v>769</v>
      </c>
      <c r="AB75" s="103">
        <v>1406</v>
      </c>
      <c r="AC75" s="170">
        <v>2175</v>
      </c>
      <c r="AD75" s="102">
        <v>1122</v>
      </c>
      <c r="AE75" s="103">
        <v>1324</v>
      </c>
      <c r="AF75" s="170">
        <v>2446</v>
      </c>
      <c r="AG75" s="102">
        <v>1470</v>
      </c>
      <c r="AH75" s="103">
        <v>1781</v>
      </c>
      <c r="AI75" s="170">
        <v>3251</v>
      </c>
      <c r="AJ75" s="102">
        <v>1093</v>
      </c>
      <c r="AK75" s="103">
        <v>1535</v>
      </c>
      <c r="AL75" s="170">
        <v>2628</v>
      </c>
      <c r="AM75" s="97">
        <v>10005</v>
      </c>
      <c r="AN75" s="98">
        <v>14956</v>
      </c>
      <c r="AO75" s="170">
        <v>24961</v>
      </c>
    </row>
    <row r="76" spans="2:41" x14ac:dyDescent="0.2">
      <c r="B76" s="137" t="s">
        <v>73</v>
      </c>
      <c r="C76" s="102">
        <v>735</v>
      </c>
      <c r="D76" s="103">
        <v>2348</v>
      </c>
      <c r="E76" s="114">
        <v>3083</v>
      </c>
      <c r="F76" s="102">
        <v>549</v>
      </c>
      <c r="G76" s="103">
        <v>1620</v>
      </c>
      <c r="H76" s="114">
        <v>2169</v>
      </c>
      <c r="I76" s="102">
        <v>597</v>
      </c>
      <c r="J76" s="103">
        <v>1454</v>
      </c>
      <c r="K76" s="170">
        <v>2051</v>
      </c>
      <c r="L76" s="102">
        <v>535</v>
      </c>
      <c r="M76" s="103">
        <v>1531</v>
      </c>
      <c r="N76" s="170">
        <v>2066</v>
      </c>
      <c r="O76" s="102">
        <v>815</v>
      </c>
      <c r="P76" s="103">
        <v>1951</v>
      </c>
      <c r="Q76" s="170">
        <v>2766</v>
      </c>
      <c r="R76" s="102">
        <v>1333</v>
      </c>
      <c r="S76" s="103">
        <v>2485</v>
      </c>
      <c r="T76" s="170">
        <v>3818</v>
      </c>
      <c r="U76" s="102">
        <v>1280</v>
      </c>
      <c r="V76" s="103">
        <v>2532</v>
      </c>
      <c r="W76" s="170">
        <v>3812</v>
      </c>
      <c r="X76" s="102">
        <v>1106</v>
      </c>
      <c r="Y76" s="103">
        <v>2793</v>
      </c>
      <c r="Z76" s="170">
        <v>3899</v>
      </c>
      <c r="AA76" s="102">
        <v>1310</v>
      </c>
      <c r="AB76" s="103">
        <v>3751</v>
      </c>
      <c r="AC76" s="170">
        <v>5061</v>
      </c>
      <c r="AD76" s="102">
        <v>1058</v>
      </c>
      <c r="AE76" s="103">
        <v>3430</v>
      </c>
      <c r="AF76" s="170">
        <v>4488</v>
      </c>
      <c r="AG76" s="102">
        <v>1520</v>
      </c>
      <c r="AH76" s="103">
        <v>3156</v>
      </c>
      <c r="AI76" s="170">
        <v>4676</v>
      </c>
      <c r="AJ76" s="102">
        <v>1822</v>
      </c>
      <c r="AK76" s="103">
        <v>3863</v>
      </c>
      <c r="AL76" s="170">
        <v>5685</v>
      </c>
      <c r="AM76" s="97">
        <v>12660</v>
      </c>
      <c r="AN76" s="98">
        <v>30914</v>
      </c>
      <c r="AO76" s="170">
        <v>43574</v>
      </c>
    </row>
    <row r="77" spans="2:41" x14ac:dyDescent="0.2">
      <c r="B77" s="137" t="s">
        <v>74</v>
      </c>
      <c r="C77" s="102">
        <v>268</v>
      </c>
      <c r="D77" s="103">
        <v>1480</v>
      </c>
      <c r="E77" s="114">
        <v>1748</v>
      </c>
      <c r="F77" s="102">
        <v>119</v>
      </c>
      <c r="G77" s="103">
        <v>912</v>
      </c>
      <c r="H77" s="114">
        <v>1031</v>
      </c>
      <c r="I77" s="102">
        <v>187</v>
      </c>
      <c r="J77" s="103">
        <v>1013</v>
      </c>
      <c r="K77" s="170">
        <v>1200</v>
      </c>
      <c r="L77" s="102">
        <v>211</v>
      </c>
      <c r="M77" s="103">
        <v>1258</v>
      </c>
      <c r="N77" s="170">
        <v>1469</v>
      </c>
      <c r="O77" s="102">
        <v>146</v>
      </c>
      <c r="P77" s="103">
        <v>1729</v>
      </c>
      <c r="Q77" s="170">
        <v>1875</v>
      </c>
      <c r="R77" s="102">
        <v>328</v>
      </c>
      <c r="S77" s="103">
        <v>2389</v>
      </c>
      <c r="T77" s="170">
        <v>2717</v>
      </c>
      <c r="U77" s="102">
        <v>377</v>
      </c>
      <c r="V77" s="103">
        <v>2377</v>
      </c>
      <c r="W77" s="170">
        <v>2754</v>
      </c>
      <c r="X77" s="102">
        <v>550</v>
      </c>
      <c r="Y77" s="103">
        <v>2337</v>
      </c>
      <c r="Z77" s="170">
        <v>2887</v>
      </c>
      <c r="AA77" s="102">
        <v>386</v>
      </c>
      <c r="AB77" s="103">
        <v>2182</v>
      </c>
      <c r="AC77" s="170">
        <v>2568</v>
      </c>
      <c r="AD77" s="102">
        <v>537</v>
      </c>
      <c r="AE77" s="103">
        <v>1791</v>
      </c>
      <c r="AF77" s="170">
        <v>2328</v>
      </c>
      <c r="AG77" s="102">
        <v>669</v>
      </c>
      <c r="AH77" s="103">
        <v>3027</v>
      </c>
      <c r="AI77" s="170">
        <v>3696</v>
      </c>
      <c r="AJ77" s="102">
        <v>256</v>
      </c>
      <c r="AK77" s="103">
        <v>2697</v>
      </c>
      <c r="AL77" s="170">
        <v>2953</v>
      </c>
      <c r="AM77" s="97">
        <v>4034</v>
      </c>
      <c r="AN77" s="98">
        <v>23192</v>
      </c>
      <c r="AO77" s="170">
        <v>27226</v>
      </c>
    </row>
    <row r="78" spans="2:41" x14ac:dyDescent="0.2">
      <c r="B78" s="137" t="s">
        <v>75</v>
      </c>
      <c r="C78" s="102">
        <v>202</v>
      </c>
      <c r="D78" s="103">
        <v>966</v>
      </c>
      <c r="E78" s="114">
        <v>1168</v>
      </c>
      <c r="F78" s="102">
        <v>176</v>
      </c>
      <c r="G78" s="103">
        <v>880</v>
      </c>
      <c r="H78" s="114">
        <v>1056</v>
      </c>
      <c r="I78" s="102">
        <v>226</v>
      </c>
      <c r="J78" s="103">
        <v>1029</v>
      </c>
      <c r="K78" s="170">
        <v>1255</v>
      </c>
      <c r="L78" s="102">
        <v>195</v>
      </c>
      <c r="M78" s="103">
        <v>920</v>
      </c>
      <c r="N78" s="170">
        <v>1115</v>
      </c>
      <c r="O78" s="102">
        <v>97</v>
      </c>
      <c r="P78" s="103">
        <v>933</v>
      </c>
      <c r="Q78" s="170">
        <v>1030</v>
      </c>
      <c r="R78" s="102">
        <v>78</v>
      </c>
      <c r="S78" s="103">
        <v>1473</v>
      </c>
      <c r="T78" s="170">
        <v>1551</v>
      </c>
      <c r="U78" s="102">
        <v>101</v>
      </c>
      <c r="V78" s="103">
        <v>1659</v>
      </c>
      <c r="W78" s="170">
        <v>1760</v>
      </c>
      <c r="X78" s="102">
        <v>243</v>
      </c>
      <c r="Y78" s="103">
        <v>1662</v>
      </c>
      <c r="Z78" s="170">
        <v>1905</v>
      </c>
      <c r="AA78" s="102">
        <v>197</v>
      </c>
      <c r="AB78" s="103">
        <v>1113</v>
      </c>
      <c r="AC78" s="170">
        <v>1310</v>
      </c>
      <c r="AD78" s="102">
        <v>110</v>
      </c>
      <c r="AE78" s="103">
        <v>1250</v>
      </c>
      <c r="AF78" s="170">
        <v>1360</v>
      </c>
      <c r="AG78" s="102">
        <v>352</v>
      </c>
      <c r="AH78" s="103">
        <v>2385</v>
      </c>
      <c r="AI78" s="170">
        <v>2737</v>
      </c>
      <c r="AJ78" s="102">
        <v>141</v>
      </c>
      <c r="AK78" s="103">
        <v>1635</v>
      </c>
      <c r="AL78" s="170">
        <v>1776</v>
      </c>
      <c r="AM78" s="97">
        <v>2118</v>
      </c>
      <c r="AN78" s="98">
        <v>15905</v>
      </c>
      <c r="AO78" s="170">
        <v>18023</v>
      </c>
    </row>
    <row r="79" spans="2:41" x14ac:dyDescent="0.2">
      <c r="B79" s="137" t="s">
        <v>76</v>
      </c>
      <c r="C79" s="102">
        <v>53</v>
      </c>
      <c r="D79" s="103">
        <v>571</v>
      </c>
      <c r="E79" s="114">
        <v>624</v>
      </c>
      <c r="F79" s="102">
        <v>64</v>
      </c>
      <c r="G79" s="103">
        <v>462</v>
      </c>
      <c r="H79" s="114">
        <v>526</v>
      </c>
      <c r="I79" s="102">
        <v>184</v>
      </c>
      <c r="J79" s="103">
        <v>769</v>
      </c>
      <c r="K79" s="170">
        <v>953</v>
      </c>
      <c r="L79" s="102">
        <v>247</v>
      </c>
      <c r="M79" s="103">
        <v>987</v>
      </c>
      <c r="N79" s="170">
        <v>1234</v>
      </c>
      <c r="O79" s="102">
        <v>181</v>
      </c>
      <c r="P79" s="103">
        <v>1132</v>
      </c>
      <c r="Q79" s="170">
        <v>1313</v>
      </c>
      <c r="R79" s="102">
        <v>574</v>
      </c>
      <c r="S79" s="103">
        <v>1237</v>
      </c>
      <c r="T79" s="170">
        <v>1811</v>
      </c>
      <c r="U79" s="102">
        <v>251</v>
      </c>
      <c r="V79" s="103">
        <v>1425</v>
      </c>
      <c r="W79" s="170">
        <v>1676</v>
      </c>
      <c r="X79" s="102">
        <v>400</v>
      </c>
      <c r="Y79" s="103">
        <v>1427</v>
      </c>
      <c r="Z79" s="170">
        <v>1827</v>
      </c>
      <c r="AA79" s="102">
        <v>362</v>
      </c>
      <c r="AB79" s="103">
        <v>1422</v>
      </c>
      <c r="AC79" s="170">
        <v>1784</v>
      </c>
      <c r="AD79" s="102">
        <v>418</v>
      </c>
      <c r="AE79" s="103">
        <v>1215</v>
      </c>
      <c r="AF79" s="170">
        <v>1633</v>
      </c>
      <c r="AG79" s="102">
        <v>341</v>
      </c>
      <c r="AH79" s="103">
        <v>1171</v>
      </c>
      <c r="AI79" s="170">
        <v>1512</v>
      </c>
      <c r="AJ79" s="102">
        <v>248</v>
      </c>
      <c r="AK79" s="103">
        <v>1194</v>
      </c>
      <c r="AL79" s="170">
        <v>1442</v>
      </c>
      <c r="AM79" s="97">
        <v>3323</v>
      </c>
      <c r="AN79" s="98">
        <v>13012</v>
      </c>
      <c r="AO79" s="170">
        <v>16335</v>
      </c>
    </row>
    <row r="80" spans="2:41" x14ac:dyDescent="0.2">
      <c r="B80" s="137" t="s">
        <v>77</v>
      </c>
      <c r="C80" s="102">
        <v>33</v>
      </c>
      <c r="D80" s="103">
        <v>0</v>
      </c>
      <c r="E80" s="114">
        <v>33</v>
      </c>
      <c r="F80" s="102">
        <v>28</v>
      </c>
      <c r="G80" s="103">
        <v>0</v>
      </c>
      <c r="H80" s="114">
        <v>28</v>
      </c>
      <c r="I80" s="102">
        <v>2</v>
      </c>
      <c r="J80" s="103">
        <v>0</v>
      </c>
      <c r="K80" s="170">
        <v>2</v>
      </c>
      <c r="L80" s="102">
        <v>0</v>
      </c>
      <c r="M80" s="103">
        <v>0</v>
      </c>
      <c r="N80" s="170">
        <v>0</v>
      </c>
      <c r="O80" s="102">
        <v>13</v>
      </c>
      <c r="P80" s="103">
        <v>37</v>
      </c>
      <c r="Q80" s="170">
        <v>50</v>
      </c>
      <c r="R80" s="102">
        <v>4</v>
      </c>
      <c r="S80" s="103">
        <v>38</v>
      </c>
      <c r="T80" s="170">
        <v>42</v>
      </c>
      <c r="U80" s="102">
        <v>0</v>
      </c>
      <c r="V80" s="103">
        <v>15</v>
      </c>
      <c r="W80" s="170">
        <v>15</v>
      </c>
      <c r="X80" s="102">
        <v>0</v>
      </c>
      <c r="Y80" s="103">
        <v>0</v>
      </c>
      <c r="Z80" s="170">
        <v>0</v>
      </c>
      <c r="AA80" s="102">
        <v>0</v>
      </c>
      <c r="AB80" s="103">
        <v>0</v>
      </c>
      <c r="AC80" s="170">
        <v>0</v>
      </c>
      <c r="AD80" s="102">
        <v>0</v>
      </c>
      <c r="AE80" s="103">
        <v>0</v>
      </c>
      <c r="AF80" s="170">
        <v>0</v>
      </c>
      <c r="AG80" s="102">
        <v>15</v>
      </c>
      <c r="AH80" s="103">
        <v>0</v>
      </c>
      <c r="AI80" s="170">
        <v>15</v>
      </c>
      <c r="AJ80" s="102">
        <v>0</v>
      </c>
      <c r="AK80" s="103">
        <v>0</v>
      </c>
      <c r="AL80" s="170">
        <v>0</v>
      </c>
      <c r="AM80" s="97">
        <v>95</v>
      </c>
      <c r="AN80" s="98">
        <v>90</v>
      </c>
      <c r="AO80" s="170">
        <v>185</v>
      </c>
    </row>
    <row r="81" spans="2:41" x14ac:dyDescent="0.2">
      <c r="B81" s="137" t="s">
        <v>78</v>
      </c>
      <c r="C81" s="102">
        <v>0</v>
      </c>
      <c r="D81" s="103">
        <v>0</v>
      </c>
      <c r="E81" s="114">
        <v>0</v>
      </c>
      <c r="F81" s="102">
        <v>0</v>
      </c>
      <c r="G81" s="103">
        <v>0</v>
      </c>
      <c r="H81" s="114">
        <v>0</v>
      </c>
      <c r="I81" s="102">
        <v>0</v>
      </c>
      <c r="J81" s="103">
        <v>0</v>
      </c>
      <c r="K81" s="170">
        <v>0</v>
      </c>
      <c r="L81" s="102">
        <v>0</v>
      </c>
      <c r="M81" s="103">
        <v>0</v>
      </c>
      <c r="N81" s="170">
        <v>0</v>
      </c>
      <c r="O81" s="102">
        <v>0</v>
      </c>
      <c r="P81" s="103">
        <v>0</v>
      </c>
      <c r="Q81" s="170">
        <v>0</v>
      </c>
      <c r="R81" s="102">
        <v>0</v>
      </c>
      <c r="S81" s="103">
        <v>0</v>
      </c>
      <c r="T81" s="170">
        <v>0</v>
      </c>
      <c r="U81" s="102">
        <v>0</v>
      </c>
      <c r="V81" s="103">
        <v>0</v>
      </c>
      <c r="W81" s="170">
        <v>0</v>
      </c>
      <c r="X81" s="102">
        <v>0</v>
      </c>
      <c r="Y81" s="103">
        <v>0</v>
      </c>
      <c r="Z81" s="170">
        <v>0</v>
      </c>
      <c r="AA81" s="102">
        <v>0</v>
      </c>
      <c r="AB81" s="103">
        <v>0</v>
      </c>
      <c r="AC81" s="170">
        <v>0</v>
      </c>
      <c r="AD81" s="102">
        <v>0</v>
      </c>
      <c r="AE81" s="103">
        <v>0</v>
      </c>
      <c r="AF81" s="170">
        <v>0</v>
      </c>
      <c r="AG81" s="102">
        <v>0</v>
      </c>
      <c r="AH81" s="103">
        <v>0</v>
      </c>
      <c r="AI81" s="170">
        <v>0</v>
      </c>
      <c r="AJ81" s="102">
        <v>0</v>
      </c>
      <c r="AK81" s="103">
        <v>0</v>
      </c>
      <c r="AL81" s="170">
        <v>0</v>
      </c>
      <c r="AM81" s="97">
        <v>0</v>
      </c>
      <c r="AN81" s="98">
        <v>0</v>
      </c>
      <c r="AO81" s="170">
        <v>0</v>
      </c>
    </row>
    <row r="82" spans="2:41" ht="15" x14ac:dyDescent="0.25">
      <c r="B82" s="68" t="s">
        <v>190</v>
      </c>
      <c r="C82" s="106">
        <v>7699</v>
      </c>
      <c r="D82" s="107">
        <v>10674</v>
      </c>
      <c r="E82" s="114">
        <v>18373</v>
      </c>
      <c r="F82" s="106">
        <v>7027</v>
      </c>
      <c r="G82" s="107">
        <v>9088</v>
      </c>
      <c r="H82" s="114">
        <v>16115</v>
      </c>
      <c r="I82" s="106">
        <v>8206</v>
      </c>
      <c r="J82" s="107">
        <v>9607</v>
      </c>
      <c r="K82" s="114">
        <v>17813</v>
      </c>
      <c r="L82" s="106">
        <v>7773</v>
      </c>
      <c r="M82" s="107">
        <v>9525</v>
      </c>
      <c r="N82" s="119">
        <v>17298</v>
      </c>
      <c r="O82" s="106">
        <v>8413</v>
      </c>
      <c r="P82" s="107">
        <v>11714</v>
      </c>
      <c r="Q82" s="119">
        <v>20127</v>
      </c>
      <c r="R82" s="106">
        <v>11082</v>
      </c>
      <c r="S82" s="107">
        <v>13444</v>
      </c>
      <c r="T82" s="119">
        <v>24526</v>
      </c>
      <c r="U82" s="106">
        <v>11249</v>
      </c>
      <c r="V82" s="107">
        <v>14538</v>
      </c>
      <c r="W82" s="119">
        <v>25787</v>
      </c>
      <c r="X82" s="106">
        <v>11530</v>
      </c>
      <c r="Y82" s="107">
        <v>15602</v>
      </c>
      <c r="Z82" s="119">
        <v>27132</v>
      </c>
      <c r="AA82" s="106">
        <v>11913</v>
      </c>
      <c r="AB82" s="107">
        <v>15644</v>
      </c>
      <c r="AC82" s="119">
        <v>27557</v>
      </c>
      <c r="AD82" s="106">
        <v>13239</v>
      </c>
      <c r="AE82" s="107">
        <v>15706</v>
      </c>
      <c r="AF82" s="119">
        <v>28945</v>
      </c>
      <c r="AG82" s="106">
        <v>12506</v>
      </c>
      <c r="AH82" s="107">
        <v>17433</v>
      </c>
      <c r="AI82" s="119">
        <v>29939</v>
      </c>
      <c r="AJ82" s="106">
        <v>11114</v>
      </c>
      <c r="AK82" s="107">
        <v>17371</v>
      </c>
      <c r="AL82" s="119">
        <v>28485</v>
      </c>
      <c r="AM82" s="106">
        <v>121751</v>
      </c>
      <c r="AN82" s="107">
        <v>160346</v>
      </c>
      <c r="AO82" s="119">
        <v>282097</v>
      </c>
    </row>
    <row r="83" spans="2:41" x14ac:dyDescent="0.2">
      <c r="B83" s="231" t="s">
        <v>134</v>
      </c>
      <c r="C83" s="232"/>
      <c r="D83" s="232"/>
      <c r="E83" s="232"/>
      <c r="F83" s="232"/>
      <c r="G83" s="232"/>
      <c r="H83" s="232"/>
      <c r="I83" s="232"/>
      <c r="J83" s="232"/>
      <c r="K83" s="232"/>
      <c r="L83" s="232"/>
      <c r="M83" s="232"/>
      <c r="N83" s="232"/>
    </row>
    <row r="84" spans="2:41" x14ac:dyDescent="0.2">
      <c r="B84" s="173" t="s">
        <v>135</v>
      </c>
      <c r="C84" s="174"/>
      <c r="D84" s="174"/>
      <c r="E84" s="174"/>
      <c r="F84" s="174"/>
      <c r="G84" s="48"/>
      <c r="H84" s="48"/>
      <c r="I84" s="48"/>
      <c r="J84" s="48"/>
      <c r="K84" s="48"/>
      <c r="L84" s="48"/>
      <c r="M84" s="48"/>
      <c r="N84" s="48"/>
    </row>
    <row r="85" spans="2:41" x14ac:dyDescent="0.2">
      <c r="B85" s="175" t="s">
        <v>191</v>
      </c>
      <c r="C85" s="175"/>
      <c r="D85" s="175"/>
      <c r="E85" s="175"/>
      <c r="F85" s="175"/>
      <c r="G85" s="175"/>
      <c r="H85" s="175"/>
      <c r="I85" s="175"/>
      <c r="J85" s="175"/>
      <c r="K85" s="175"/>
      <c r="L85" s="175"/>
      <c r="M85" s="175"/>
      <c r="N85" s="175"/>
    </row>
    <row r="86" spans="2:41" x14ac:dyDescent="0.2">
      <c r="B86" s="14"/>
      <c r="C86" s="145"/>
      <c r="D86" s="145"/>
      <c r="E86" s="145"/>
      <c r="F86" s="145"/>
      <c r="G86" s="145"/>
      <c r="H86" s="145"/>
      <c r="I86" s="145"/>
      <c r="J86" s="145"/>
      <c r="K86" s="145"/>
      <c r="L86" s="145"/>
      <c r="M86" s="145"/>
      <c r="N86" s="145"/>
    </row>
    <row r="87" spans="2:41" x14ac:dyDescent="0.2">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row>
  </sheetData>
  <mergeCells count="15">
    <mergeCell ref="AJ5:AL5"/>
    <mergeCell ref="AM5:AO5"/>
    <mergeCell ref="B85:N85"/>
    <mergeCell ref="R5:T5"/>
    <mergeCell ref="U5:W5"/>
    <mergeCell ref="X5:Z5"/>
    <mergeCell ref="AA5:AC5"/>
    <mergeCell ref="AD5:AF5"/>
    <mergeCell ref="AG5:AI5"/>
    <mergeCell ref="B5:B6"/>
    <mergeCell ref="C5:E5"/>
    <mergeCell ref="F5:H5"/>
    <mergeCell ref="I5:K5"/>
    <mergeCell ref="L5:N5"/>
    <mergeCell ref="O5:Q5"/>
  </mergeCells>
  <printOptions horizontalCentered="1"/>
  <pageMargins left="0" right="0" top="0.78740157480314965" bottom="0.98425196850393704" header="0" footer="0"/>
  <pageSetup scale="63" fitToWidth="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79"/>
  <sheetViews>
    <sheetView showGridLines="0" topLeftCell="V1" workbookViewId="0"/>
  </sheetViews>
  <sheetFormatPr baseColWidth="10" defaultColWidth="10.85546875" defaultRowHeight="12.75" x14ac:dyDescent="0.2"/>
  <cols>
    <col min="1" max="1" width="2.28515625" style="3" customWidth="1"/>
    <col min="2" max="2" width="50.42578125" style="3" customWidth="1"/>
    <col min="3" max="3" width="13.42578125" style="3" bestFit="1" customWidth="1"/>
    <col min="4" max="4" width="10.28515625" style="30" customWidth="1"/>
    <col min="5" max="10" width="11.140625" style="30" customWidth="1"/>
    <col min="11" max="11" width="12.42578125" style="3" bestFit="1" customWidth="1"/>
    <col min="12" max="12" width="11" style="3" bestFit="1" customWidth="1"/>
    <col min="13" max="22" width="10.85546875" style="3"/>
    <col min="23" max="23" width="11" style="3" bestFit="1" customWidth="1"/>
    <col min="24" max="31" width="10.85546875" style="3"/>
    <col min="32" max="32" width="12" style="3" bestFit="1" customWidth="1"/>
    <col min="33" max="16384" width="10.85546875" style="3"/>
  </cols>
  <sheetData>
    <row r="1" spans="2:41" s="48" customFormat="1" ht="15.75" x14ac:dyDescent="0.2">
      <c r="B1" s="74" t="s">
        <v>192</v>
      </c>
      <c r="C1" s="75"/>
      <c r="D1" s="76"/>
      <c r="E1" s="76"/>
      <c r="F1" s="76"/>
      <c r="G1" s="76"/>
      <c r="H1" s="50"/>
      <c r="I1" s="50"/>
      <c r="J1" s="50"/>
    </row>
    <row r="2" spans="2:41" s="48" customFormat="1" ht="15.75" x14ac:dyDescent="0.2">
      <c r="B2" s="74" t="s">
        <v>80</v>
      </c>
      <c r="C2" s="75"/>
      <c r="D2" s="76"/>
      <c r="E2" s="76"/>
      <c r="F2" s="76"/>
      <c r="G2" s="76"/>
      <c r="H2" s="50"/>
      <c r="I2" s="50"/>
      <c r="J2" s="50"/>
    </row>
    <row r="3" spans="2:41" s="48" customFormat="1" ht="15.75" x14ac:dyDescent="0.25">
      <c r="B3" s="77" t="s">
        <v>2</v>
      </c>
      <c r="C3" s="78"/>
      <c r="D3" s="79"/>
      <c r="E3" s="79"/>
      <c r="F3" s="79"/>
      <c r="G3" s="79"/>
      <c r="H3" s="50"/>
      <c r="I3" s="50"/>
      <c r="J3" s="50"/>
    </row>
    <row r="4" spans="2:41" s="85" customFormat="1" x14ac:dyDescent="0.2">
      <c r="B4" s="80"/>
      <c r="C4" s="80"/>
      <c r="D4" s="110"/>
      <c r="E4" s="81"/>
      <c r="F4" s="82"/>
      <c r="G4" s="82"/>
      <c r="H4" s="82"/>
      <c r="I4" s="82"/>
      <c r="J4" s="82"/>
      <c r="K4" s="83"/>
      <c r="L4" s="83"/>
      <c r="M4" s="84"/>
      <c r="N4" s="84"/>
      <c r="O4" s="84"/>
      <c r="P4" s="84"/>
      <c r="Q4" s="84"/>
      <c r="R4" s="84"/>
      <c r="S4" s="84"/>
      <c r="T4" s="84"/>
      <c r="U4" s="84"/>
      <c r="V4" s="84"/>
      <c r="W4" s="84"/>
      <c r="X4" s="84"/>
      <c r="Y4" s="84"/>
      <c r="Z4" s="84"/>
      <c r="AA4" s="84"/>
      <c r="AB4" s="84"/>
      <c r="AC4" s="84"/>
      <c r="AD4" s="84"/>
      <c r="AE4" s="84"/>
      <c r="AF4" s="84"/>
      <c r="AG4" s="84"/>
      <c r="AH4" s="84"/>
    </row>
    <row r="5" spans="2:41" s="48" customFormat="1" x14ac:dyDescent="0.2">
      <c r="B5" s="86" t="s">
        <v>89</v>
      </c>
      <c r="C5" s="89" t="s">
        <v>4</v>
      </c>
      <c r="D5" s="87"/>
      <c r="E5" s="88"/>
      <c r="F5" s="89" t="s">
        <v>5</v>
      </c>
      <c r="G5" s="87"/>
      <c r="H5" s="88"/>
      <c r="I5" s="89" t="s">
        <v>6</v>
      </c>
      <c r="J5" s="87"/>
      <c r="K5" s="88"/>
      <c r="L5" s="89" t="s">
        <v>7</v>
      </c>
      <c r="M5" s="87"/>
      <c r="N5" s="88"/>
      <c r="O5" s="89" t="s">
        <v>8</v>
      </c>
      <c r="P5" s="87"/>
      <c r="Q5" s="88"/>
      <c r="R5" s="89" t="s">
        <v>9</v>
      </c>
      <c r="S5" s="87"/>
      <c r="T5" s="88"/>
      <c r="U5" s="89" t="s">
        <v>10</v>
      </c>
      <c r="V5" s="87"/>
      <c r="W5" s="88"/>
      <c r="X5" s="89" t="s">
        <v>11</v>
      </c>
      <c r="Y5" s="87"/>
      <c r="Z5" s="88"/>
      <c r="AA5" s="89" t="s">
        <v>12</v>
      </c>
      <c r="AB5" s="87"/>
      <c r="AC5" s="88"/>
      <c r="AD5" s="89" t="s">
        <v>13</v>
      </c>
      <c r="AE5" s="87"/>
      <c r="AF5" s="88"/>
      <c r="AG5" s="89" t="s">
        <v>14</v>
      </c>
      <c r="AH5" s="87"/>
      <c r="AI5" s="88"/>
      <c r="AJ5" s="89" t="s">
        <v>15</v>
      </c>
      <c r="AK5" s="87"/>
      <c r="AL5" s="88"/>
      <c r="AM5" s="89" t="s">
        <v>125</v>
      </c>
      <c r="AN5" s="87"/>
      <c r="AO5" s="88"/>
    </row>
    <row r="6" spans="2:41" ht="18" customHeight="1" x14ac:dyDescent="0.2">
      <c r="B6" s="90"/>
      <c r="C6" s="111" t="s">
        <v>81</v>
      </c>
      <c r="D6" s="112" t="s">
        <v>82</v>
      </c>
      <c r="E6" s="113" t="s">
        <v>61</v>
      </c>
      <c r="F6" s="111" t="s">
        <v>81</v>
      </c>
      <c r="G6" s="112" t="s">
        <v>82</v>
      </c>
      <c r="H6" s="113" t="s">
        <v>61</v>
      </c>
      <c r="I6" s="111" t="s">
        <v>81</v>
      </c>
      <c r="J6" s="112" t="s">
        <v>82</v>
      </c>
      <c r="K6" s="113" t="s">
        <v>61</v>
      </c>
      <c r="L6" s="111" t="s">
        <v>81</v>
      </c>
      <c r="M6" s="112" t="s">
        <v>82</v>
      </c>
      <c r="N6" s="113" t="s">
        <v>61</v>
      </c>
      <c r="O6" s="111" t="s">
        <v>81</v>
      </c>
      <c r="P6" s="112" t="s">
        <v>82</v>
      </c>
      <c r="Q6" s="113" t="s">
        <v>61</v>
      </c>
      <c r="R6" s="111" t="s">
        <v>81</v>
      </c>
      <c r="S6" s="112" t="s">
        <v>82</v>
      </c>
      <c r="T6" s="113" t="s">
        <v>61</v>
      </c>
      <c r="U6" s="111" t="s">
        <v>81</v>
      </c>
      <c r="V6" s="112" t="s">
        <v>82</v>
      </c>
      <c r="W6" s="113" t="s">
        <v>61</v>
      </c>
      <c r="X6" s="111" t="s">
        <v>81</v>
      </c>
      <c r="Y6" s="112" t="s">
        <v>82</v>
      </c>
      <c r="Z6" s="113" t="s">
        <v>61</v>
      </c>
      <c r="AA6" s="111" t="s">
        <v>81</v>
      </c>
      <c r="AB6" s="112" t="s">
        <v>82</v>
      </c>
      <c r="AC6" s="113" t="s">
        <v>61</v>
      </c>
      <c r="AD6" s="111" t="s">
        <v>81</v>
      </c>
      <c r="AE6" s="112" t="s">
        <v>82</v>
      </c>
      <c r="AF6" s="113" t="s">
        <v>61</v>
      </c>
      <c r="AG6" s="111" t="s">
        <v>81</v>
      </c>
      <c r="AH6" s="112" t="s">
        <v>82</v>
      </c>
      <c r="AI6" s="113" t="s">
        <v>61</v>
      </c>
      <c r="AJ6" s="111" t="s">
        <v>81</v>
      </c>
      <c r="AK6" s="112" t="s">
        <v>82</v>
      </c>
      <c r="AL6" s="113" t="s">
        <v>61</v>
      </c>
      <c r="AM6" s="111" t="s">
        <v>81</v>
      </c>
      <c r="AN6" s="112" t="s">
        <v>82</v>
      </c>
      <c r="AO6" s="113" t="s">
        <v>61</v>
      </c>
    </row>
    <row r="7" spans="2:41" ht="18.75" customHeight="1" x14ac:dyDescent="0.2">
      <c r="B7" s="165" t="s">
        <v>183</v>
      </c>
      <c r="C7" s="166"/>
      <c r="D7" s="167"/>
      <c r="E7" s="169"/>
      <c r="F7" s="166"/>
      <c r="G7" s="167"/>
      <c r="H7" s="169"/>
      <c r="I7" s="166"/>
      <c r="J7" s="167"/>
      <c r="K7" s="169"/>
      <c r="L7" s="166"/>
      <c r="M7" s="167"/>
      <c r="N7" s="169"/>
      <c r="O7" s="166"/>
      <c r="P7" s="167"/>
      <c r="Q7" s="169"/>
      <c r="R7" s="166"/>
      <c r="S7" s="167"/>
      <c r="T7" s="169"/>
      <c r="U7" s="166"/>
      <c r="V7" s="167"/>
      <c r="W7" s="169"/>
      <c r="X7" s="166"/>
      <c r="Y7" s="167"/>
      <c r="Z7" s="169"/>
      <c r="AA7" s="166"/>
      <c r="AB7" s="167"/>
      <c r="AC7" s="169"/>
      <c r="AD7" s="166"/>
      <c r="AE7" s="167"/>
      <c r="AF7" s="169"/>
      <c r="AG7" s="166"/>
      <c r="AH7" s="167"/>
      <c r="AI7" s="169"/>
      <c r="AJ7" s="166"/>
      <c r="AK7" s="167"/>
      <c r="AL7" s="169"/>
      <c r="AM7" s="166"/>
      <c r="AN7" s="167"/>
      <c r="AO7" s="169"/>
    </row>
    <row r="8" spans="2:41" x14ac:dyDescent="0.2">
      <c r="B8" s="136" t="s">
        <v>90</v>
      </c>
      <c r="C8" s="97">
        <v>1091</v>
      </c>
      <c r="D8" s="98">
        <v>135</v>
      </c>
      <c r="E8" s="114">
        <v>1226</v>
      </c>
      <c r="F8" s="97">
        <v>1024</v>
      </c>
      <c r="G8" s="98">
        <v>223</v>
      </c>
      <c r="H8" s="114">
        <v>1247</v>
      </c>
      <c r="I8" s="97">
        <v>1252</v>
      </c>
      <c r="J8" s="98">
        <v>383</v>
      </c>
      <c r="K8" s="114">
        <v>1635</v>
      </c>
      <c r="L8" s="97">
        <v>1153</v>
      </c>
      <c r="M8" s="98">
        <v>313</v>
      </c>
      <c r="N8" s="114">
        <v>1466</v>
      </c>
      <c r="O8" s="97">
        <v>1400</v>
      </c>
      <c r="P8" s="98">
        <v>365</v>
      </c>
      <c r="Q8" s="114">
        <v>1765</v>
      </c>
      <c r="R8" s="97">
        <v>1376</v>
      </c>
      <c r="S8" s="98">
        <v>475</v>
      </c>
      <c r="T8" s="114">
        <v>1851</v>
      </c>
      <c r="U8" s="97">
        <v>1343</v>
      </c>
      <c r="V8" s="98">
        <v>518</v>
      </c>
      <c r="W8" s="114">
        <v>1861</v>
      </c>
      <c r="X8" s="97">
        <v>1106</v>
      </c>
      <c r="Y8" s="98">
        <v>420</v>
      </c>
      <c r="Z8" s="114">
        <v>1526</v>
      </c>
      <c r="AA8" s="97">
        <v>1113</v>
      </c>
      <c r="AB8" s="98">
        <v>389</v>
      </c>
      <c r="AC8" s="114">
        <v>1502</v>
      </c>
      <c r="AD8" s="97">
        <v>1196</v>
      </c>
      <c r="AE8" s="98">
        <v>502</v>
      </c>
      <c r="AF8" s="114">
        <v>1698</v>
      </c>
      <c r="AG8" s="97">
        <v>878</v>
      </c>
      <c r="AH8" s="98">
        <v>658</v>
      </c>
      <c r="AI8" s="114">
        <v>1536</v>
      </c>
      <c r="AJ8" s="97">
        <v>1124</v>
      </c>
      <c r="AK8" s="98">
        <v>556</v>
      </c>
      <c r="AL8" s="114">
        <v>1680</v>
      </c>
      <c r="AM8" s="97">
        <v>14056</v>
      </c>
      <c r="AN8" s="98">
        <v>4937</v>
      </c>
      <c r="AO8" s="114">
        <v>18993</v>
      </c>
    </row>
    <row r="9" spans="2:41" x14ac:dyDescent="0.2">
      <c r="B9" s="137" t="s">
        <v>91</v>
      </c>
      <c r="C9" s="102">
        <v>1517</v>
      </c>
      <c r="D9" s="103">
        <v>426</v>
      </c>
      <c r="E9" s="114">
        <v>1943</v>
      </c>
      <c r="F9" s="102">
        <v>1509</v>
      </c>
      <c r="G9" s="103">
        <v>586</v>
      </c>
      <c r="H9" s="114">
        <v>2095</v>
      </c>
      <c r="I9" s="102">
        <v>1770</v>
      </c>
      <c r="J9" s="103">
        <v>679</v>
      </c>
      <c r="K9" s="170">
        <v>2449</v>
      </c>
      <c r="L9" s="102">
        <v>1733</v>
      </c>
      <c r="M9" s="103">
        <v>827</v>
      </c>
      <c r="N9" s="170">
        <v>2560</v>
      </c>
      <c r="O9" s="102">
        <v>2572</v>
      </c>
      <c r="P9" s="103">
        <v>1018</v>
      </c>
      <c r="Q9" s="170">
        <v>3590</v>
      </c>
      <c r="R9" s="102">
        <v>2820</v>
      </c>
      <c r="S9" s="103">
        <v>853</v>
      </c>
      <c r="T9" s="170">
        <v>3673</v>
      </c>
      <c r="U9" s="102">
        <v>2679</v>
      </c>
      <c r="V9" s="103">
        <v>671</v>
      </c>
      <c r="W9" s="170">
        <v>3350</v>
      </c>
      <c r="X9" s="102">
        <v>2808</v>
      </c>
      <c r="Y9" s="103">
        <v>837</v>
      </c>
      <c r="Z9" s="170">
        <v>3645</v>
      </c>
      <c r="AA9" s="102">
        <v>2812</v>
      </c>
      <c r="AB9" s="103">
        <v>753</v>
      </c>
      <c r="AC9" s="170">
        <v>3565</v>
      </c>
      <c r="AD9" s="102">
        <v>3291</v>
      </c>
      <c r="AE9" s="103">
        <v>1016</v>
      </c>
      <c r="AF9" s="170">
        <v>4307</v>
      </c>
      <c r="AG9" s="102">
        <v>3246</v>
      </c>
      <c r="AH9" s="103">
        <v>974</v>
      </c>
      <c r="AI9" s="170">
        <v>4220</v>
      </c>
      <c r="AJ9" s="102">
        <v>2822</v>
      </c>
      <c r="AK9" s="103">
        <v>991</v>
      </c>
      <c r="AL9" s="170">
        <v>3813</v>
      </c>
      <c r="AM9" s="97">
        <v>29579</v>
      </c>
      <c r="AN9" s="98">
        <v>9631</v>
      </c>
      <c r="AO9" s="170">
        <v>39210</v>
      </c>
    </row>
    <row r="10" spans="2:41" x14ac:dyDescent="0.2">
      <c r="B10" s="137" t="s">
        <v>92</v>
      </c>
      <c r="C10" s="102">
        <v>2660</v>
      </c>
      <c r="D10" s="103">
        <v>771</v>
      </c>
      <c r="E10" s="114">
        <v>3431</v>
      </c>
      <c r="F10" s="102">
        <v>2677</v>
      </c>
      <c r="G10" s="103">
        <v>617</v>
      </c>
      <c r="H10" s="114">
        <v>3294</v>
      </c>
      <c r="I10" s="102">
        <v>3592</v>
      </c>
      <c r="J10" s="103">
        <v>1233</v>
      </c>
      <c r="K10" s="170">
        <v>4825</v>
      </c>
      <c r="L10" s="102">
        <v>3377</v>
      </c>
      <c r="M10" s="103">
        <v>1456</v>
      </c>
      <c r="N10" s="170">
        <v>4833</v>
      </c>
      <c r="O10" s="102">
        <v>4327</v>
      </c>
      <c r="P10" s="103">
        <v>2022</v>
      </c>
      <c r="Q10" s="170">
        <v>6349</v>
      </c>
      <c r="R10" s="102">
        <v>4856</v>
      </c>
      <c r="S10" s="103">
        <v>2363</v>
      </c>
      <c r="T10" s="170">
        <v>7219</v>
      </c>
      <c r="U10" s="102">
        <v>5059</v>
      </c>
      <c r="V10" s="103">
        <v>2062</v>
      </c>
      <c r="W10" s="170">
        <v>7121</v>
      </c>
      <c r="X10" s="102">
        <v>4880</v>
      </c>
      <c r="Y10" s="103">
        <v>1945</v>
      </c>
      <c r="Z10" s="170">
        <v>6825</v>
      </c>
      <c r="AA10" s="102">
        <v>4362</v>
      </c>
      <c r="AB10" s="103">
        <v>1949</v>
      </c>
      <c r="AC10" s="170">
        <v>6311</v>
      </c>
      <c r="AD10" s="102">
        <v>4623</v>
      </c>
      <c r="AE10" s="103">
        <v>2067</v>
      </c>
      <c r="AF10" s="170">
        <v>6690</v>
      </c>
      <c r="AG10" s="102">
        <v>4376</v>
      </c>
      <c r="AH10" s="103">
        <v>1899</v>
      </c>
      <c r="AI10" s="170">
        <v>6275</v>
      </c>
      <c r="AJ10" s="102">
        <v>4113</v>
      </c>
      <c r="AK10" s="103">
        <v>1844</v>
      </c>
      <c r="AL10" s="170">
        <v>5957</v>
      </c>
      <c r="AM10" s="97">
        <v>48902</v>
      </c>
      <c r="AN10" s="98">
        <v>20228</v>
      </c>
      <c r="AO10" s="170">
        <v>69130</v>
      </c>
    </row>
    <row r="11" spans="2:41" x14ac:dyDescent="0.2">
      <c r="B11" s="137" t="s">
        <v>93</v>
      </c>
      <c r="C11" s="102">
        <v>1856</v>
      </c>
      <c r="D11" s="103">
        <v>453</v>
      </c>
      <c r="E11" s="114">
        <v>2309</v>
      </c>
      <c r="F11" s="102">
        <v>1801</v>
      </c>
      <c r="G11" s="103">
        <v>537</v>
      </c>
      <c r="H11" s="114">
        <v>2338</v>
      </c>
      <c r="I11" s="102">
        <v>1748</v>
      </c>
      <c r="J11" s="103">
        <v>713</v>
      </c>
      <c r="K11" s="170">
        <v>2461</v>
      </c>
      <c r="L11" s="102">
        <v>1710</v>
      </c>
      <c r="M11" s="103">
        <v>652</v>
      </c>
      <c r="N11" s="170">
        <v>2362</v>
      </c>
      <c r="O11" s="102">
        <v>2195</v>
      </c>
      <c r="P11" s="103">
        <v>870</v>
      </c>
      <c r="Q11" s="170">
        <v>3065</v>
      </c>
      <c r="R11" s="102">
        <v>2345</v>
      </c>
      <c r="S11" s="103">
        <v>959</v>
      </c>
      <c r="T11" s="170">
        <v>3304</v>
      </c>
      <c r="U11" s="102">
        <v>2478</v>
      </c>
      <c r="V11" s="103">
        <v>751</v>
      </c>
      <c r="W11" s="170">
        <v>3229</v>
      </c>
      <c r="X11" s="102">
        <v>2371</v>
      </c>
      <c r="Y11" s="103">
        <v>824</v>
      </c>
      <c r="Z11" s="170">
        <v>3195</v>
      </c>
      <c r="AA11" s="102">
        <v>2271</v>
      </c>
      <c r="AB11" s="103">
        <v>851</v>
      </c>
      <c r="AC11" s="170">
        <v>3122</v>
      </c>
      <c r="AD11" s="102">
        <v>2473</v>
      </c>
      <c r="AE11" s="103">
        <v>1085</v>
      </c>
      <c r="AF11" s="170">
        <v>3558</v>
      </c>
      <c r="AG11" s="102">
        <v>2218</v>
      </c>
      <c r="AH11" s="103">
        <v>890</v>
      </c>
      <c r="AI11" s="170">
        <v>3108</v>
      </c>
      <c r="AJ11" s="102">
        <v>2218</v>
      </c>
      <c r="AK11" s="103">
        <v>839</v>
      </c>
      <c r="AL11" s="170">
        <v>3057</v>
      </c>
      <c r="AM11" s="97">
        <v>25684</v>
      </c>
      <c r="AN11" s="98">
        <v>9424</v>
      </c>
      <c r="AO11" s="170">
        <v>35108</v>
      </c>
    </row>
    <row r="12" spans="2:41" x14ac:dyDescent="0.2">
      <c r="B12" s="137" t="s">
        <v>94</v>
      </c>
      <c r="C12" s="102">
        <v>3805</v>
      </c>
      <c r="D12" s="103">
        <v>1241</v>
      </c>
      <c r="E12" s="114">
        <v>5046</v>
      </c>
      <c r="F12" s="102">
        <v>3459</v>
      </c>
      <c r="G12" s="103">
        <v>1071</v>
      </c>
      <c r="H12" s="114">
        <v>4530</v>
      </c>
      <c r="I12" s="102">
        <v>3801</v>
      </c>
      <c r="J12" s="103">
        <v>1318</v>
      </c>
      <c r="K12" s="170">
        <v>5119</v>
      </c>
      <c r="L12" s="102">
        <v>3256</v>
      </c>
      <c r="M12" s="103">
        <v>977</v>
      </c>
      <c r="N12" s="170">
        <v>4233</v>
      </c>
      <c r="O12" s="102">
        <v>4283</v>
      </c>
      <c r="P12" s="103">
        <v>2089</v>
      </c>
      <c r="Q12" s="170">
        <v>6372</v>
      </c>
      <c r="R12" s="102">
        <v>4274</v>
      </c>
      <c r="S12" s="103">
        <v>1648</v>
      </c>
      <c r="T12" s="170">
        <v>5922</v>
      </c>
      <c r="U12" s="102">
        <v>4024</v>
      </c>
      <c r="V12" s="103">
        <v>1486</v>
      </c>
      <c r="W12" s="170">
        <v>5510</v>
      </c>
      <c r="X12" s="102">
        <v>4432</v>
      </c>
      <c r="Y12" s="103">
        <v>2099</v>
      </c>
      <c r="Z12" s="170">
        <v>6531</v>
      </c>
      <c r="AA12" s="102">
        <v>4789</v>
      </c>
      <c r="AB12" s="103">
        <v>2278</v>
      </c>
      <c r="AC12" s="170">
        <v>7067</v>
      </c>
      <c r="AD12" s="102">
        <v>5196</v>
      </c>
      <c r="AE12" s="103">
        <v>2215</v>
      </c>
      <c r="AF12" s="170">
        <v>7411</v>
      </c>
      <c r="AG12" s="102">
        <v>4119</v>
      </c>
      <c r="AH12" s="103">
        <v>2310</v>
      </c>
      <c r="AI12" s="170">
        <v>6429</v>
      </c>
      <c r="AJ12" s="102">
        <v>4556</v>
      </c>
      <c r="AK12" s="103">
        <v>2083</v>
      </c>
      <c r="AL12" s="170">
        <v>6639</v>
      </c>
      <c r="AM12" s="97">
        <v>49994</v>
      </c>
      <c r="AN12" s="98">
        <v>20815</v>
      </c>
      <c r="AO12" s="170">
        <v>70809</v>
      </c>
    </row>
    <row r="13" spans="2:41" x14ac:dyDescent="0.2">
      <c r="B13" s="137" t="s">
        <v>95</v>
      </c>
      <c r="C13" s="102">
        <v>14195</v>
      </c>
      <c r="D13" s="103">
        <v>4347</v>
      </c>
      <c r="E13" s="114">
        <v>18542</v>
      </c>
      <c r="F13" s="102">
        <v>12993</v>
      </c>
      <c r="G13" s="103">
        <v>4215</v>
      </c>
      <c r="H13" s="114">
        <v>17208</v>
      </c>
      <c r="I13" s="102">
        <v>15282</v>
      </c>
      <c r="J13" s="103">
        <v>5006</v>
      </c>
      <c r="K13" s="170">
        <v>20288</v>
      </c>
      <c r="L13" s="102">
        <v>14601</v>
      </c>
      <c r="M13" s="103">
        <v>4852</v>
      </c>
      <c r="N13" s="170">
        <v>19453</v>
      </c>
      <c r="O13" s="102">
        <v>15994</v>
      </c>
      <c r="P13" s="103">
        <v>5761</v>
      </c>
      <c r="Q13" s="170">
        <v>21755</v>
      </c>
      <c r="R13" s="102">
        <v>16898</v>
      </c>
      <c r="S13" s="103">
        <v>5791</v>
      </c>
      <c r="T13" s="170">
        <v>22689</v>
      </c>
      <c r="U13" s="102">
        <v>16490</v>
      </c>
      <c r="V13" s="103">
        <v>5445</v>
      </c>
      <c r="W13" s="170">
        <v>21935</v>
      </c>
      <c r="X13" s="102">
        <v>17016</v>
      </c>
      <c r="Y13" s="103">
        <v>5869</v>
      </c>
      <c r="Z13" s="170">
        <v>22885</v>
      </c>
      <c r="AA13" s="102">
        <v>16911</v>
      </c>
      <c r="AB13" s="103">
        <v>5905</v>
      </c>
      <c r="AC13" s="170">
        <v>22816</v>
      </c>
      <c r="AD13" s="102">
        <v>17255</v>
      </c>
      <c r="AE13" s="103">
        <v>6007</v>
      </c>
      <c r="AF13" s="170">
        <v>23262</v>
      </c>
      <c r="AG13" s="102">
        <v>17385</v>
      </c>
      <c r="AH13" s="103">
        <v>6311</v>
      </c>
      <c r="AI13" s="170">
        <v>23696</v>
      </c>
      <c r="AJ13" s="102">
        <v>17324</v>
      </c>
      <c r="AK13" s="103">
        <v>6492</v>
      </c>
      <c r="AL13" s="170">
        <v>23816</v>
      </c>
      <c r="AM13" s="97">
        <v>192344</v>
      </c>
      <c r="AN13" s="98">
        <v>66001</v>
      </c>
      <c r="AO13" s="170">
        <v>258345</v>
      </c>
    </row>
    <row r="14" spans="2:41" x14ac:dyDescent="0.2">
      <c r="B14" s="137" t="s">
        <v>96</v>
      </c>
      <c r="C14" s="102">
        <v>9897</v>
      </c>
      <c r="D14" s="103">
        <v>3439</v>
      </c>
      <c r="E14" s="114">
        <v>13336</v>
      </c>
      <c r="F14" s="102">
        <v>9335</v>
      </c>
      <c r="G14" s="103">
        <v>3371</v>
      </c>
      <c r="H14" s="114">
        <v>12706</v>
      </c>
      <c r="I14" s="102">
        <v>10036</v>
      </c>
      <c r="J14" s="103">
        <v>3998</v>
      </c>
      <c r="K14" s="170">
        <v>14034</v>
      </c>
      <c r="L14" s="102">
        <v>10299</v>
      </c>
      <c r="M14" s="103">
        <v>3635</v>
      </c>
      <c r="N14" s="170">
        <v>13934</v>
      </c>
      <c r="O14" s="102">
        <v>12149</v>
      </c>
      <c r="P14" s="103">
        <v>4098</v>
      </c>
      <c r="Q14" s="170">
        <v>16247</v>
      </c>
      <c r="R14" s="102">
        <v>12819</v>
      </c>
      <c r="S14" s="103">
        <v>3745</v>
      </c>
      <c r="T14" s="170">
        <v>16564</v>
      </c>
      <c r="U14" s="102">
        <v>12674</v>
      </c>
      <c r="V14" s="103">
        <v>3459</v>
      </c>
      <c r="W14" s="170">
        <v>16133</v>
      </c>
      <c r="X14" s="102">
        <v>12846</v>
      </c>
      <c r="Y14" s="103">
        <v>4119</v>
      </c>
      <c r="Z14" s="170">
        <v>16965</v>
      </c>
      <c r="AA14" s="102">
        <v>11410</v>
      </c>
      <c r="AB14" s="103">
        <v>4003</v>
      </c>
      <c r="AC14" s="170">
        <v>15413</v>
      </c>
      <c r="AD14" s="102">
        <v>11915</v>
      </c>
      <c r="AE14" s="103">
        <v>3734</v>
      </c>
      <c r="AF14" s="170">
        <v>15649</v>
      </c>
      <c r="AG14" s="102">
        <v>10980</v>
      </c>
      <c r="AH14" s="103">
        <v>3671</v>
      </c>
      <c r="AI14" s="170">
        <v>14651</v>
      </c>
      <c r="AJ14" s="102">
        <v>11376</v>
      </c>
      <c r="AK14" s="103">
        <v>4328</v>
      </c>
      <c r="AL14" s="170">
        <v>15704</v>
      </c>
      <c r="AM14" s="97">
        <v>135736</v>
      </c>
      <c r="AN14" s="98">
        <v>45600</v>
      </c>
      <c r="AO14" s="170">
        <v>181336</v>
      </c>
    </row>
    <row r="15" spans="2:41" x14ac:dyDescent="0.2">
      <c r="B15" s="137" t="s">
        <v>97</v>
      </c>
      <c r="C15" s="102">
        <v>9705</v>
      </c>
      <c r="D15" s="103">
        <v>2517</v>
      </c>
      <c r="E15" s="114">
        <v>12222</v>
      </c>
      <c r="F15" s="102">
        <v>9440</v>
      </c>
      <c r="G15" s="103">
        <v>2251</v>
      </c>
      <c r="H15" s="114">
        <v>11691</v>
      </c>
      <c r="I15" s="102">
        <v>11153</v>
      </c>
      <c r="J15" s="103">
        <v>2902</v>
      </c>
      <c r="K15" s="170">
        <v>14055</v>
      </c>
      <c r="L15" s="102">
        <v>11019</v>
      </c>
      <c r="M15" s="103">
        <v>2911</v>
      </c>
      <c r="N15" s="170">
        <v>13930</v>
      </c>
      <c r="O15" s="102">
        <v>12017</v>
      </c>
      <c r="P15" s="103">
        <v>3805</v>
      </c>
      <c r="Q15" s="170">
        <v>15822</v>
      </c>
      <c r="R15" s="102">
        <v>11741</v>
      </c>
      <c r="S15" s="103">
        <v>3983</v>
      </c>
      <c r="T15" s="170">
        <v>15724</v>
      </c>
      <c r="U15" s="102">
        <v>12215</v>
      </c>
      <c r="V15" s="103">
        <v>3767</v>
      </c>
      <c r="W15" s="170">
        <v>15982</v>
      </c>
      <c r="X15" s="102">
        <v>11496</v>
      </c>
      <c r="Y15" s="103">
        <v>3389</v>
      </c>
      <c r="Z15" s="170">
        <v>14885</v>
      </c>
      <c r="AA15" s="102">
        <v>10836</v>
      </c>
      <c r="AB15" s="103">
        <v>2900</v>
      </c>
      <c r="AC15" s="170">
        <v>13736</v>
      </c>
      <c r="AD15" s="102">
        <v>10835</v>
      </c>
      <c r="AE15" s="103">
        <v>3234</v>
      </c>
      <c r="AF15" s="170">
        <v>14069</v>
      </c>
      <c r="AG15" s="102">
        <v>10237</v>
      </c>
      <c r="AH15" s="103">
        <v>3111</v>
      </c>
      <c r="AI15" s="170">
        <v>13348</v>
      </c>
      <c r="AJ15" s="102">
        <v>11148</v>
      </c>
      <c r="AK15" s="103">
        <v>3583</v>
      </c>
      <c r="AL15" s="170">
        <v>14731</v>
      </c>
      <c r="AM15" s="97">
        <v>131842</v>
      </c>
      <c r="AN15" s="98">
        <v>38353</v>
      </c>
      <c r="AO15" s="170">
        <v>170195</v>
      </c>
    </row>
    <row r="16" spans="2:41" x14ac:dyDescent="0.2">
      <c r="B16" s="137" t="s">
        <v>98</v>
      </c>
      <c r="C16" s="102">
        <v>14152</v>
      </c>
      <c r="D16" s="103">
        <v>3112</v>
      </c>
      <c r="E16" s="114">
        <v>17264</v>
      </c>
      <c r="F16" s="102">
        <v>13334</v>
      </c>
      <c r="G16" s="103">
        <v>2632</v>
      </c>
      <c r="H16" s="114">
        <v>15966</v>
      </c>
      <c r="I16" s="102">
        <v>15206</v>
      </c>
      <c r="J16" s="103">
        <v>3595</v>
      </c>
      <c r="K16" s="170">
        <v>18801</v>
      </c>
      <c r="L16" s="102">
        <v>14765</v>
      </c>
      <c r="M16" s="103">
        <v>3498</v>
      </c>
      <c r="N16" s="170">
        <v>18263</v>
      </c>
      <c r="O16" s="102">
        <v>15719</v>
      </c>
      <c r="P16" s="103">
        <v>4096</v>
      </c>
      <c r="Q16" s="170">
        <v>19815</v>
      </c>
      <c r="R16" s="102">
        <v>15290</v>
      </c>
      <c r="S16" s="103">
        <v>3913</v>
      </c>
      <c r="T16" s="170">
        <v>19203</v>
      </c>
      <c r="U16" s="102">
        <v>15654</v>
      </c>
      <c r="V16" s="103">
        <v>3441</v>
      </c>
      <c r="W16" s="170">
        <v>19095</v>
      </c>
      <c r="X16" s="102">
        <v>15977</v>
      </c>
      <c r="Y16" s="103">
        <v>3759</v>
      </c>
      <c r="Z16" s="170">
        <v>19736</v>
      </c>
      <c r="AA16" s="102">
        <v>15914</v>
      </c>
      <c r="AB16" s="103">
        <v>3791</v>
      </c>
      <c r="AC16" s="170">
        <v>19705</v>
      </c>
      <c r="AD16" s="102">
        <v>16409</v>
      </c>
      <c r="AE16" s="103">
        <v>4186</v>
      </c>
      <c r="AF16" s="170">
        <v>20595</v>
      </c>
      <c r="AG16" s="102">
        <v>16669</v>
      </c>
      <c r="AH16" s="103">
        <v>4166</v>
      </c>
      <c r="AI16" s="170">
        <v>20835</v>
      </c>
      <c r="AJ16" s="102">
        <v>16713</v>
      </c>
      <c r="AK16" s="103">
        <v>4122</v>
      </c>
      <c r="AL16" s="170">
        <v>20835</v>
      </c>
      <c r="AM16" s="97">
        <v>185802</v>
      </c>
      <c r="AN16" s="98">
        <v>44311</v>
      </c>
      <c r="AO16" s="170">
        <v>230113</v>
      </c>
    </row>
    <row r="17" spans="2:41" x14ac:dyDescent="0.2">
      <c r="B17" s="137" t="s">
        <v>99</v>
      </c>
      <c r="C17" s="102">
        <v>6375</v>
      </c>
      <c r="D17" s="103">
        <v>1168</v>
      </c>
      <c r="E17" s="114">
        <v>7543</v>
      </c>
      <c r="F17" s="102">
        <v>6588</v>
      </c>
      <c r="G17" s="103">
        <v>1093</v>
      </c>
      <c r="H17" s="114">
        <v>7681</v>
      </c>
      <c r="I17" s="102">
        <v>7286</v>
      </c>
      <c r="J17" s="103">
        <v>1151</v>
      </c>
      <c r="K17" s="170">
        <v>8437</v>
      </c>
      <c r="L17" s="102">
        <v>6462</v>
      </c>
      <c r="M17" s="103">
        <v>1092</v>
      </c>
      <c r="N17" s="170">
        <v>7554</v>
      </c>
      <c r="O17" s="102">
        <v>7973</v>
      </c>
      <c r="P17" s="103">
        <v>1657</v>
      </c>
      <c r="Q17" s="170">
        <v>9630</v>
      </c>
      <c r="R17" s="102">
        <v>8259</v>
      </c>
      <c r="S17" s="103">
        <v>1798</v>
      </c>
      <c r="T17" s="170">
        <v>10057</v>
      </c>
      <c r="U17" s="102">
        <v>8140</v>
      </c>
      <c r="V17" s="103">
        <v>1723</v>
      </c>
      <c r="W17" s="170">
        <v>9863</v>
      </c>
      <c r="X17" s="102">
        <v>7905</v>
      </c>
      <c r="Y17" s="103">
        <v>1930</v>
      </c>
      <c r="Z17" s="170">
        <v>9835</v>
      </c>
      <c r="AA17" s="102">
        <v>7151</v>
      </c>
      <c r="AB17" s="103">
        <v>1840</v>
      </c>
      <c r="AC17" s="170">
        <v>8991</v>
      </c>
      <c r="AD17" s="102">
        <v>7505</v>
      </c>
      <c r="AE17" s="103">
        <v>1496</v>
      </c>
      <c r="AF17" s="170">
        <v>9001</v>
      </c>
      <c r="AG17" s="102">
        <v>6720</v>
      </c>
      <c r="AH17" s="103">
        <v>1549</v>
      </c>
      <c r="AI17" s="170">
        <v>8269</v>
      </c>
      <c r="AJ17" s="102">
        <v>6869</v>
      </c>
      <c r="AK17" s="103">
        <v>1864</v>
      </c>
      <c r="AL17" s="170">
        <v>8733</v>
      </c>
      <c r="AM17" s="97">
        <v>87233</v>
      </c>
      <c r="AN17" s="98">
        <v>18361</v>
      </c>
      <c r="AO17" s="170">
        <v>105594</v>
      </c>
    </row>
    <row r="18" spans="2:41" x14ac:dyDescent="0.2">
      <c r="B18" s="137" t="s">
        <v>100</v>
      </c>
      <c r="C18" s="102">
        <v>2651</v>
      </c>
      <c r="D18" s="103">
        <v>348</v>
      </c>
      <c r="E18" s="114">
        <v>2999</v>
      </c>
      <c r="F18" s="102">
        <v>2466</v>
      </c>
      <c r="G18" s="103">
        <v>351</v>
      </c>
      <c r="H18" s="114">
        <v>2817</v>
      </c>
      <c r="I18" s="102">
        <v>2615</v>
      </c>
      <c r="J18" s="103">
        <v>494</v>
      </c>
      <c r="K18" s="170">
        <v>3109</v>
      </c>
      <c r="L18" s="102">
        <v>2444</v>
      </c>
      <c r="M18" s="103">
        <v>435</v>
      </c>
      <c r="N18" s="170">
        <v>2879</v>
      </c>
      <c r="O18" s="102">
        <v>2841</v>
      </c>
      <c r="P18" s="103">
        <v>562</v>
      </c>
      <c r="Q18" s="170">
        <v>3403</v>
      </c>
      <c r="R18" s="102">
        <v>2969</v>
      </c>
      <c r="S18" s="103">
        <v>744</v>
      </c>
      <c r="T18" s="170">
        <v>3713</v>
      </c>
      <c r="U18" s="102">
        <v>2774</v>
      </c>
      <c r="V18" s="103">
        <v>578</v>
      </c>
      <c r="W18" s="170">
        <v>3352</v>
      </c>
      <c r="X18" s="102">
        <v>2755</v>
      </c>
      <c r="Y18" s="103">
        <v>633</v>
      </c>
      <c r="Z18" s="170">
        <v>3388</v>
      </c>
      <c r="AA18" s="102">
        <v>2408</v>
      </c>
      <c r="AB18" s="103">
        <v>508</v>
      </c>
      <c r="AC18" s="170">
        <v>2916</v>
      </c>
      <c r="AD18" s="102">
        <v>2933</v>
      </c>
      <c r="AE18" s="103">
        <v>653</v>
      </c>
      <c r="AF18" s="170">
        <v>3586</v>
      </c>
      <c r="AG18" s="102">
        <v>2802</v>
      </c>
      <c r="AH18" s="103">
        <v>753</v>
      </c>
      <c r="AI18" s="170">
        <v>3555</v>
      </c>
      <c r="AJ18" s="102">
        <v>2586</v>
      </c>
      <c r="AK18" s="103">
        <v>638</v>
      </c>
      <c r="AL18" s="170">
        <v>3224</v>
      </c>
      <c r="AM18" s="97">
        <v>32244</v>
      </c>
      <c r="AN18" s="98">
        <v>6697</v>
      </c>
      <c r="AO18" s="170">
        <v>38941</v>
      </c>
    </row>
    <row r="19" spans="2:41" x14ac:dyDescent="0.2">
      <c r="B19" s="137" t="s">
        <v>101</v>
      </c>
      <c r="C19" s="102">
        <v>7890</v>
      </c>
      <c r="D19" s="103">
        <v>1835</v>
      </c>
      <c r="E19" s="114">
        <v>9725</v>
      </c>
      <c r="F19" s="102">
        <v>7308</v>
      </c>
      <c r="G19" s="103">
        <v>1522</v>
      </c>
      <c r="H19" s="114">
        <v>8830</v>
      </c>
      <c r="I19" s="102">
        <v>8306</v>
      </c>
      <c r="J19" s="103">
        <v>1504</v>
      </c>
      <c r="K19" s="170">
        <v>9810</v>
      </c>
      <c r="L19" s="102">
        <v>8733</v>
      </c>
      <c r="M19" s="103">
        <v>1552</v>
      </c>
      <c r="N19" s="170">
        <v>10285</v>
      </c>
      <c r="O19" s="102">
        <v>9193</v>
      </c>
      <c r="P19" s="103">
        <v>2370</v>
      </c>
      <c r="Q19" s="170">
        <v>11563</v>
      </c>
      <c r="R19" s="102">
        <v>9110</v>
      </c>
      <c r="S19" s="103">
        <v>2520</v>
      </c>
      <c r="T19" s="170">
        <v>11630</v>
      </c>
      <c r="U19" s="102">
        <v>8964</v>
      </c>
      <c r="V19" s="103">
        <v>2258</v>
      </c>
      <c r="W19" s="170">
        <v>11222</v>
      </c>
      <c r="X19" s="102">
        <v>9308</v>
      </c>
      <c r="Y19" s="103">
        <v>1787</v>
      </c>
      <c r="Z19" s="170">
        <v>11095</v>
      </c>
      <c r="AA19" s="102">
        <v>8909</v>
      </c>
      <c r="AB19" s="103">
        <v>1854</v>
      </c>
      <c r="AC19" s="170">
        <v>10763</v>
      </c>
      <c r="AD19" s="102">
        <v>8605</v>
      </c>
      <c r="AE19" s="103">
        <v>1800</v>
      </c>
      <c r="AF19" s="170">
        <v>10405</v>
      </c>
      <c r="AG19" s="102">
        <v>8298</v>
      </c>
      <c r="AH19" s="103">
        <v>1799</v>
      </c>
      <c r="AI19" s="170">
        <v>10097</v>
      </c>
      <c r="AJ19" s="102">
        <v>7584</v>
      </c>
      <c r="AK19" s="103">
        <v>1784</v>
      </c>
      <c r="AL19" s="170">
        <v>9368</v>
      </c>
      <c r="AM19" s="97">
        <v>102208</v>
      </c>
      <c r="AN19" s="98">
        <v>22585</v>
      </c>
      <c r="AO19" s="170">
        <v>124793</v>
      </c>
    </row>
    <row r="20" spans="2:41" x14ac:dyDescent="0.2">
      <c r="B20" s="137" t="s">
        <v>102</v>
      </c>
      <c r="C20" s="102">
        <v>624</v>
      </c>
      <c r="D20" s="103">
        <v>112</v>
      </c>
      <c r="E20" s="114">
        <v>736</v>
      </c>
      <c r="F20" s="102">
        <v>540</v>
      </c>
      <c r="G20" s="103">
        <v>243</v>
      </c>
      <c r="H20" s="114">
        <v>783</v>
      </c>
      <c r="I20" s="102">
        <v>591</v>
      </c>
      <c r="J20" s="103">
        <v>213</v>
      </c>
      <c r="K20" s="170">
        <v>804</v>
      </c>
      <c r="L20" s="102">
        <v>656</v>
      </c>
      <c r="M20" s="103">
        <v>172</v>
      </c>
      <c r="N20" s="170">
        <v>828</v>
      </c>
      <c r="O20" s="102">
        <v>1144</v>
      </c>
      <c r="P20" s="103">
        <v>273</v>
      </c>
      <c r="Q20" s="170">
        <v>1417</v>
      </c>
      <c r="R20" s="102">
        <v>1054</v>
      </c>
      <c r="S20" s="103">
        <v>272</v>
      </c>
      <c r="T20" s="170">
        <v>1326</v>
      </c>
      <c r="U20" s="102">
        <v>1054</v>
      </c>
      <c r="V20" s="103">
        <v>297</v>
      </c>
      <c r="W20" s="170">
        <v>1351</v>
      </c>
      <c r="X20" s="102">
        <v>850</v>
      </c>
      <c r="Y20" s="103">
        <v>189</v>
      </c>
      <c r="Z20" s="170">
        <v>1039</v>
      </c>
      <c r="AA20" s="102">
        <v>1071</v>
      </c>
      <c r="AB20" s="103">
        <v>213</v>
      </c>
      <c r="AC20" s="170">
        <v>1284</v>
      </c>
      <c r="AD20" s="102">
        <v>1175</v>
      </c>
      <c r="AE20" s="103">
        <v>250</v>
      </c>
      <c r="AF20" s="170">
        <v>1425</v>
      </c>
      <c r="AG20" s="102">
        <v>1133</v>
      </c>
      <c r="AH20" s="103">
        <v>245</v>
      </c>
      <c r="AI20" s="170">
        <v>1378</v>
      </c>
      <c r="AJ20" s="102">
        <v>1083</v>
      </c>
      <c r="AK20" s="103">
        <v>274</v>
      </c>
      <c r="AL20" s="170">
        <v>1357</v>
      </c>
      <c r="AM20" s="97">
        <v>10975</v>
      </c>
      <c r="AN20" s="98">
        <v>2753</v>
      </c>
      <c r="AO20" s="170">
        <v>13728</v>
      </c>
    </row>
    <row r="21" spans="2:41" x14ac:dyDescent="0.2">
      <c r="B21" s="137" t="s">
        <v>103</v>
      </c>
      <c r="C21" s="102">
        <v>1245</v>
      </c>
      <c r="D21" s="103">
        <v>397</v>
      </c>
      <c r="E21" s="114">
        <v>1642</v>
      </c>
      <c r="F21" s="102">
        <v>1232</v>
      </c>
      <c r="G21" s="103">
        <v>435</v>
      </c>
      <c r="H21" s="114">
        <v>1667</v>
      </c>
      <c r="I21" s="102">
        <v>1516</v>
      </c>
      <c r="J21" s="103">
        <v>706</v>
      </c>
      <c r="K21" s="170">
        <v>2222</v>
      </c>
      <c r="L21" s="102">
        <v>1444</v>
      </c>
      <c r="M21" s="103">
        <v>449</v>
      </c>
      <c r="N21" s="170">
        <v>1893</v>
      </c>
      <c r="O21" s="102">
        <v>1479</v>
      </c>
      <c r="P21" s="103">
        <v>515</v>
      </c>
      <c r="Q21" s="170">
        <v>1994</v>
      </c>
      <c r="R21" s="102">
        <v>1574</v>
      </c>
      <c r="S21" s="103">
        <v>579</v>
      </c>
      <c r="T21" s="170">
        <v>2153</v>
      </c>
      <c r="U21" s="102">
        <v>1635</v>
      </c>
      <c r="V21" s="103">
        <v>762</v>
      </c>
      <c r="W21" s="170">
        <v>2397</v>
      </c>
      <c r="X21" s="102">
        <v>1544</v>
      </c>
      <c r="Y21" s="103">
        <v>652</v>
      </c>
      <c r="Z21" s="170">
        <v>2196</v>
      </c>
      <c r="AA21" s="102">
        <v>1381</v>
      </c>
      <c r="AB21" s="103">
        <v>525</v>
      </c>
      <c r="AC21" s="170">
        <v>1906</v>
      </c>
      <c r="AD21" s="102">
        <v>1514</v>
      </c>
      <c r="AE21" s="103">
        <v>638</v>
      </c>
      <c r="AF21" s="170">
        <v>2152</v>
      </c>
      <c r="AG21" s="102">
        <v>1553</v>
      </c>
      <c r="AH21" s="103">
        <v>511</v>
      </c>
      <c r="AI21" s="170">
        <v>2064</v>
      </c>
      <c r="AJ21" s="102">
        <v>1515</v>
      </c>
      <c r="AK21" s="103">
        <v>433</v>
      </c>
      <c r="AL21" s="170">
        <v>1948</v>
      </c>
      <c r="AM21" s="97">
        <v>17632</v>
      </c>
      <c r="AN21" s="98">
        <v>6602</v>
      </c>
      <c r="AO21" s="170">
        <v>24234</v>
      </c>
    </row>
    <row r="22" spans="2:41" x14ac:dyDescent="0.2">
      <c r="B22" s="137" t="s">
        <v>104</v>
      </c>
      <c r="C22" s="102">
        <v>127885</v>
      </c>
      <c r="D22" s="103">
        <v>45530</v>
      </c>
      <c r="E22" s="114">
        <v>173415</v>
      </c>
      <c r="F22" s="102">
        <v>115581</v>
      </c>
      <c r="G22" s="103">
        <v>38352</v>
      </c>
      <c r="H22" s="114">
        <v>153933</v>
      </c>
      <c r="I22" s="102">
        <v>131730</v>
      </c>
      <c r="J22" s="103">
        <v>45624</v>
      </c>
      <c r="K22" s="170">
        <v>177354</v>
      </c>
      <c r="L22" s="102">
        <v>128734</v>
      </c>
      <c r="M22" s="103">
        <v>45315</v>
      </c>
      <c r="N22" s="170">
        <v>174049</v>
      </c>
      <c r="O22" s="102">
        <v>121406</v>
      </c>
      <c r="P22" s="103">
        <v>41739</v>
      </c>
      <c r="Q22" s="170">
        <v>163145</v>
      </c>
      <c r="R22" s="102">
        <v>126289</v>
      </c>
      <c r="S22" s="103">
        <v>43721</v>
      </c>
      <c r="T22" s="170">
        <v>170010</v>
      </c>
      <c r="U22" s="102">
        <v>127675</v>
      </c>
      <c r="V22" s="103">
        <v>41882</v>
      </c>
      <c r="W22" s="170">
        <v>169557</v>
      </c>
      <c r="X22" s="102">
        <v>130352</v>
      </c>
      <c r="Y22" s="103">
        <v>44209</v>
      </c>
      <c r="Z22" s="170">
        <v>174561</v>
      </c>
      <c r="AA22" s="102">
        <v>124952</v>
      </c>
      <c r="AB22" s="103">
        <v>42533</v>
      </c>
      <c r="AC22" s="170">
        <v>167485</v>
      </c>
      <c r="AD22" s="102">
        <v>131931</v>
      </c>
      <c r="AE22" s="103">
        <v>44879</v>
      </c>
      <c r="AF22" s="170">
        <v>176810</v>
      </c>
      <c r="AG22" s="102">
        <v>127966</v>
      </c>
      <c r="AH22" s="103">
        <v>43020</v>
      </c>
      <c r="AI22" s="170">
        <v>170986</v>
      </c>
      <c r="AJ22" s="102">
        <v>130935</v>
      </c>
      <c r="AK22" s="103">
        <v>43052</v>
      </c>
      <c r="AL22" s="170">
        <v>173987</v>
      </c>
      <c r="AM22" s="97">
        <v>1525436</v>
      </c>
      <c r="AN22" s="98">
        <v>519856</v>
      </c>
      <c r="AO22" s="170">
        <v>2045292</v>
      </c>
    </row>
    <row r="23" spans="2:41" ht="15" x14ac:dyDescent="0.25">
      <c r="B23" s="138" t="s">
        <v>193</v>
      </c>
      <c r="C23" s="106">
        <v>205548</v>
      </c>
      <c r="D23" s="107">
        <v>65831</v>
      </c>
      <c r="E23" s="114">
        <v>271379</v>
      </c>
      <c r="F23" s="106">
        <v>189287</v>
      </c>
      <c r="G23" s="107">
        <v>57499</v>
      </c>
      <c r="H23" s="114">
        <v>246786</v>
      </c>
      <c r="I23" s="106">
        <v>215884</v>
      </c>
      <c r="J23" s="107">
        <v>69519</v>
      </c>
      <c r="K23" s="114">
        <v>285403</v>
      </c>
      <c r="L23" s="106">
        <v>210386</v>
      </c>
      <c r="M23" s="107">
        <v>68136</v>
      </c>
      <c r="N23" s="119">
        <v>278522</v>
      </c>
      <c r="O23" s="106">
        <v>214692</v>
      </c>
      <c r="P23" s="107">
        <v>71240</v>
      </c>
      <c r="Q23" s="119">
        <v>285932</v>
      </c>
      <c r="R23" s="106">
        <v>221674</v>
      </c>
      <c r="S23" s="107">
        <v>73364</v>
      </c>
      <c r="T23" s="119">
        <v>295038</v>
      </c>
      <c r="U23" s="106">
        <v>222858</v>
      </c>
      <c r="V23" s="107">
        <v>69100</v>
      </c>
      <c r="W23" s="119">
        <v>291958</v>
      </c>
      <c r="X23" s="106">
        <v>225646</v>
      </c>
      <c r="Y23" s="107">
        <v>72661</v>
      </c>
      <c r="Z23" s="119">
        <v>298307</v>
      </c>
      <c r="AA23" s="106">
        <v>216290</v>
      </c>
      <c r="AB23" s="107">
        <v>70292</v>
      </c>
      <c r="AC23" s="119">
        <v>286582</v>
      </c>
      <c r="AD23" s="106">
        <v>226856</v>
      </c>
      <c r="AE23" s="107">
        <v>73762</v>
      </c>
      <c r="AF23" s="119">
        <v>300618</v>
      </c>
      <c r="AG23" s="106">
        <v>218580</v>
      </c>
      <c r="AH23" s="107">
        <v>71867</v>
      </c>
      <c r="AI23" s="119">
        <v>290447</v>
      </c>
      <c r="AJ23" s="106">
        <v>221966</v>
      </c>
      <c r="AK23" s="107">
        <v>72883</v>
      </c>
      <c r="AL23" s="119">
        <v>294849</v>
      </c>
      <c r="AM23" s="106">
        <v>2589667</v>
      </c>
      <c r="AN23" s="107">
        <v>836154</v>
      </c>
      <c r="AO23" s="119">
        <v>3425821</v>
      </c>
    </row>
    <row r="24" spans="2:41" ht="21.75" customHeight="1" x14ac:dyDescent="0.2">
      <c r="B24" s="165" t="s">
        <v>194</v>
      </c>
      <c r="C24" s="166"/>
      <c r="D24" s="167"/>
      <c r="E24" s="169"/>
      <c r="F24" s="166"/>
      <c r="G24" s="167"/>
      <c r="H24" s="169"/>
      <c r="I24" s="166"/>
      <c r="J24" s="167"/>
      <c r="K24" s="169"/>
      <c r="L24" s="166"/>
      <c r="M24" s="167"/>
      <c r="N24" s="169"/>
      <c r="O24" s="166"/>
      <c r="P24" s="167"/>
      <c r="Q24" s="169"/>
      <c r="R24" s="166"/>
      <c r="S24" s="167"/>
      <c r="T24" s="169"/>
      <c r="U24" s="166"/>
      <c r="V24" s="167"/>
      <c r="W24" s="169"/>
      <c r="X24" s="166"/>
      <c r="Y24" s="167"/>
      <c r="Z24" s="169"/>
      <c r="AA24" s="166"/>
      <c r="AB24" s="167"/>
      <c r="AC24" s="169"/>
      <c r="AD24" s="166"/>
      <c r="AE24" s="167"/>
      <c r="AF24" s="169"/>
      <c r="AG24" s="166"/>
      <c r="AH24" s="167"/>
      <c r="AI24" s="169"/>
      <c r="AJ24" s="166"/>
      <c r="AK24" s="167"/>
      <c r="AL24" s="169"/>
      <c r="AM24" s="166"/>
      <c r="AN24" s="167"/>
      <c r="AO24" s="169"/>
    </row>
    <row r="25" spans="2:41" x14ac:dyDescent="0.2">
      <c r="B25" s="136" t="s">
        <v>90</v>
      </c>
      <c r="C25" s="97">
        <v>350</v>
      </c>
      <c r="D25" s="98">
        <v>79</v>
      </c>
      <c r="E25" s="114">
        <v>429</v>
      </c>
      <c r="F25" s="97">
        <v>299</v>
      </c>
      <c r="G25" s="98">
        <v>95</v>
      </c>
      <c r="H25" s="114">
        <v>394</v>
      </c>
      <c r="I25" s="97">
        <v>240</v>
      </c>
      <c r="J25" s="98">
        <v>129</v>
      </c>
      <c r="K25" s="114">
        <v>369</v>
      </c>
      <c r="L25" s="97">
        <v>164</v>
      </c>
      <c r="M25" s="98">
        <v>191</v>
      </c>
      <c r="N25" s="114">
        <v>355</v>
      </c>
      <c r="O25" s="97">
        <v>317</v>
      </c>
      <c r="P25" s="98">
        <v>162</v>
      </c>
      <c r="Q25" s="114">
        <v>479</v>
      </c>
      <c r="R25" s="97">
        <v>262</v>
      </c>
      <c r="S25" s="98">
        <v>275</v>
      </c>
      <c r="T25" s="114">
        <v>537</v>
      </c>
      <c r="U25" s="97">
        <v>180</v>
      </c>
      <c r="V25" s="98">
        <v>193</v>
      </c>
      <c r="W25" s="114">
        <v>373</v>
      </c>
      <c r="X25" s="97">
        <v>252</v>
      </c>
      <c r="Y25" s="98">
        <v>188</v>
      </c>
      <c r="Z25" s="114">
        <v>440</v>
      </c>
      <c r="AA25" s="97">
        <v>155</v>
      </c>
      <c r="AB25" s="98">
        <v>206</v>
      </c>
      <c r="AC25" s="114">
        <v>361</v>
      </c>
      <c r="AD25" s="97">
        <v>258</v>
      </c>
      <c r="AE25" s="98">
        <v>260</v>
      </c>
      <c r="AF25" s="114">
        <v>518</v>
      </c>
      <c r="AG25" s="97">
        <v>98</v>
      </c>
      <c r="AH25" s="98">
        <v>226</v>
      </c>
      <c r="AI25" s="114">
        <v>324</v>
      </c>
      <c r="AJ25" s="97">
        <v>144</v>
      </c>
      <c r="AK25" s="98">
        <v>270</v>
      </c>
      <c r="AL25" s="114">
        <v>414</v>
      </c>
      <c r="AM25" s="97">
        <v>2719</v>
      </c>
      <c r="AN25" s="98">
        <v>2274</v>
      </c>
      <c r="AO25" s="114">
        <v>4993</v>
      </c>
    </row>
    <row r="26" spans="2:41" x14ac:dyDescent="0.2">
      <c r="B26" s="137" t="s">
        <v>91</v>
      </c>
      <c r="C26" s="102">
        <v>505</v>
      </c>
      <c r="D26" s="103">
        <v>267</v>
      </c>
      <c r="E26" s="114">
        <v>772</v>
      </c>
      <c r="F26" s="102">
        <v>535</v>
      </c>
      <c r="G26" s="103">
        <v>234</v>
      </c>
      <c r="H26" s="114">
        <v>769</v>
      </c>
      <c r="I26" s="102">
        <v>515</v>
      </c>
      <c r="J26" s="103">
        <v>229</v>
      </c>
      <c r="K26" s="170">
        <v>744</v>
      </c>
      <c r="L26" s="102">
        <v>526</v>
      </c>
      <c r="M26" s="103">
        <v>323</v>
      </c>
      <c r="N26" s="170">
        <v>849</v>
      </c>
      <c r="O26" s="102">
        <v>724</v>
      </c>
      <c r="P26" s="103">
        <v>400</v>
      </c>
      <c r="Q26" s="170">
        <v>1124</v>
      </c>
      <c r="R26" s="102">
        <v>645</v>
      </c>
      <c r="S26" s="103">
        <v>439</v>
      </c>
      <c r="T26" s="170">
        <v>1084</v>
      </c>
      <c r="U26" s="102">
        <v>641</v>
      </c>
      <c r="V26" s="103">
        <v>471</v>
      </c>
      <c r="W26" s="170">
        <v>1112</v>
      </c>
      <c r="X26" s="102">
        <v>663</v>
      </c>
      <c r="Y26" s="103">
        <v>585</v>
      </c>
      <c r="Z26" s="170">
        <v>1248</v>
      </c>
      <c r="AA26" s="102">
        <v>548</v>
      </c>
      <c r="AB26" s="103">
        <v>502</v>
      </c>
      <c r="AC26" s="170">
        <v>1050</v>
      </c>
      <c r="AD26" s="102">
        <v>543</v>
      </c>
      <c r="AE26" s="103">
        <v>856</v>
      </c>
      <c r="AF26" s="170">
        <v>1399</v>
      </c>
      <c r="AG26" s="102">
        <v>541</v>
      </c>
      <c r="AH26" s="103">
        <v>738</v>
      </c>
      <c r="AI26" s="170">
        <v>1279</v>
      </c>
      <c r="AJ26" s="102">
        <v>534</v>
      </c>
      <c r="AK26" s="103">
        <v>497</v>
      </c>
      <c r="AL26" s="170">
        <v>1031</v>
      </c>
      <c r="AM26" s="97">
        <v>6920</v>
      </c>
      <c r="AN26" s="98">
        <v>5541</v>
      </c>
      <c r="AO26" s="170">
        <v>12461</v>
      </c>
    </row>
    <row r="27" spans="2:41" x14ac:dyDescent="0.2">
      <c r="B27" s="137" t="s">
        <v>92</v>
      </c>
      <c r="C27" s="102">
        <v>902</v>
      </c>
      <c r="D27" s="103">
        <v>493</v>
      </c>
      <c r="E27" s="114">
        <v>1395</v>
      </c>
      <c r="F27" s="102">
        <v>753</v>
      </c>
      <c r="G27" s="103">
        <v>449</v>
      </c>
      <c r="H27" s="114">
        <v>1202</v>
      </c>
      <c r="I27" s="102">
        <v>837</v>
      </c>
      <c r="J27" s="103">
        <v>465</v>
      </c>
      <c r="K27" s="170">
        <v>1302</v>
      </c>
      <c r="L27" s="102">
        <v>872</v>
      </c>
      <c r="M27" s="103">
        <v>654</v>
      </c>
      <c r="N27" s="170">
        <v>1526</v>
      </c>
      <c r="O27" s="102">
        <v>1472</v>
      </c>
      <c r="P27" s="103">
        <v>955</v>
      </c>
      <c r="Q27" s="170">
        <v>2427</v>
      </c>
      <c r="R27" s="102">
        <v>1513</v>
      </c>
      <c r="S27" s="103">
        <v>1007</v>
      </c>
      <c r="T27" s="170">
        <v>2520</v>
      </c>
      <c r="U27" s="102">
        <v>1471</v>
      </c>
      <c r="V27" s="103">
        <v>1097</v>
      </c>
      <c r="W27" s="170">
        <v>2568</v>
      </c>
      <c r="X27" s="102">
        <v>1374</v>
      </c>
      <c r="Y27" s="103">
        <v>1234</v>
      </c>
      <c r="Z27" s="170">
        <v>2608</v>
      </c>
      <c r="AA27" s="102">
        <v>1166</v>
      </c>
      <c r="AB27" s="103">
        <v>1136</v>
      </c>
      <c r="AC27" s="170">
        <v>2302</v>
      </c>
      <c r="AD27" s="102">
        <v>1205</v>
      </c>
      <c r="AE27" s="103">
        <v>1088</v>
      </c>
      <c r="AF27" s="170">
        <v>2293</v>
      </c>
      <c r="AG27" s="102">
        <v>996</v>
      </c>
      <c r="AH27" s="103">
        <v>899</v>
      </c>
      <c r="AI27" s="170">
        <v>1895</v>
      </c>
      <c r="AJ27" s="102">
        <v>1001</v>
      </c>
      <c r="AK27" s="103">
        <v>1086</v>
      </c>
      <c r="AL27" s="170">
        <v>2087</v>
      </c>
      <c r="AM27" s="97">
        <v>13562</v>
      </c>
      <c r="AN27" s="98">
        <v>10563</v>
      </c>
      <c r="AO27" s="170">
        <v>24125</v>
      </c>
    </row>
    <row r="28" spans="2:41" x14ac:dyDescent="0.2">
      <c r="B28" s="137" t="s">
        <v>93</v>
      </c>
      <c r="C28" s="102">
        <v>298</v>
      </c>
      <c r="D28" s="103">
        <v>82</v>
      </c>
      <c r="E28" s="114">
        <v>380</v>
      </c>
      <c r="F28" s="102">
        <v>366</v>
      </c>
      <c r="G28" s="103">
        <v>85</v>
      </c>
      <c r="H28" s="114">
        <v>451</v>
      </c>
      <c r="I28" s="102">
        <v>618</v>
      </c>
      <c r="J28" s="103">
        <v>97</v>
      </c>
      <c r="K28" s="170">
        <v>715</v>
      </c>
      <c r="L28" s="102">
        <v>433</v>
      </c>
      <c r="M28" s="103">
        <v>141</v>
      </c>
      <c r="N28" s="170">
        <v>574</v>
      </c>
      <c r="O28" s="102">
        <v>894</v>
      </c>
      <c r="P28" s="103">
        <v>220</v>
      </c>
      <c r="Q28" s="170">
        <v>1114</v>
      </c>
      <c r="R28" s="102">
        <v>838</v>
      </c>
      <c r="S28" s="103">
        <v>374</v>
      </c>
      <c r="T28" s="170">
        <v>1212</v>
      </c>
      <c r="U28" s="102">
        <v>662</v>
      </c>
      <c r="V28" s="103">
        <v>413</v>
      </c>
      <c r="W28" s="170">
        <v>1075</v>
      </c>
      <c r="X28" s="102">
        <v>543</v>
      </c>
      <c r="Y28" s="103">
        <v>328</v>
      </c>
      <c r="Z28" s="170">
        <v>871</v>
      </c>
      <c r="AA28" s="102">
        <v>522</v>
      </c>
      <c r="AB28" s="103">
        <v>266</v>
      </c>
      <c r="AC28" s="170">
        <v>788</v>
      </c>
      <c r="AD28" s="102">
        <v>586</v>
      </c>
      <c r="AE28" s="103">
        <v>394</v>
      </c>
      <c r="AF28" s="170">
        <v>980</v>
      </c>
      <c r="AG28" s="102">
        <v>586</v>
      </c>
      <c r="AH28" s="103">
        <v>297</v>
      </c>
      <c r="AI28" s="170">
        <v>883</v>
      </c>
      <c r="AJ28" s="102">
        <v>614</v>
      </c>
      <c r="AK28" s="103">
        <v>295</v>
      </c>
      <c r="AL28" s="170">
        <v>909</v>
      </c>
      <c r="AM28" s="97">
        <v>6960</v>
      </c>
      <c r="AN28" s="98">
        <v>2992</v>
      </c>
      <c r="AO28" s="170">
        <v>9952</v>
      </c>
    </row>
    <row r="29" spans="2:41" x14ac:dyDescent="0.2">
      <c r="B29" s="137" t="s">
        <v>94</v>
      </c>
      <c r="C29" s="102">
        <v>756</v>
      </c>
      <c r="D29" s="103">
        <v>524</v>
      </c>
      <c r="E29" s="114">
        <v>1280</v>
      </c>
      <c r="F29" s="102">
        <v>696</v>
      </c>
      <c r="G29" s="103">
        <v>432</v>
      </c>
      <c r="H29" s="114">
        <v>1128</v>
      </c>
      <c r="I29" s="102">
        <v>686</v>
      </c>
      <c r="J29" s="103">
        <v>488</v>
      </c>
      <c r="K29" s="170">
        <v>1174</v>
      </c>
      <c r="L29" s="102">
        <v>763</v>
      </c>
      <c r="M29" s="103">
        <v>544</v>
      </c>
      <c r="N29" s="170">
        <v>1307</v>
      </c>
      <c r="O29" s="102">
        <v>1479</v>
      </c>
      <c r="P29" s="103">
        <v>991</v>
      </c>
      <c r="Q29" s="170">
        <v>2470</v>
      </c>
      <c r="R29" s="102">
        <v>1317</v>
      </c>
      <c r="S29" s="103">
        <v>1062</v>
      </c>
      <c r="T29" s="170">
        <v>2379</v>
      </c>
      <c r="U29" s="102">
        <v>1193</v>
      </c>
      <c r="V29" s="103">
        <v>999</v>
      </c>
      <c r="W29" s="170">
        <v>2192</v>
      </c>
      <c r="X29" s="102">
        <v>1107</v>
      </c>
      <c r="Y29" s="103">
        <v>881</v>
      </c>
      <c r="Z29" s="170">
        <v>1988</v>
      </c>
      <c r="AA29" s="102">
        <v>1190</v>
      </c>
      <c r="AB29" s="103">
        <v>715</v>
      </c>
      <c r="AC29" s="170">
        <v>1905</v>
      </c>
      <c r="AD29" s="102">
        <v>1259</v>
      </c>
      <c r="AE29" s="103">
        <v>783</v>
      </c>
      <c r="AF29" s="170">
        <v>2042</v>
      </c>
      <c r="AG29" s="102">
        <v>1111</v>
      </c>
      <c r="AH29" s="103">
        <v>757</v>
      </c>
      <c r="AI29" s="170">
        <v>1868</v>
      </c>
      <c r="AJ29" s="102">
        <v>1082</v>
      </c>
      <c r="AK29" s="103">
        <v>769</v>
      </c>
      <c r="AL29" s="170">
        <v>1851</v>
      </c>
      <c r="AM29" s="97">
        <v>12639</v>
      </c>
      <c r="AN29" s="98">
        <v>8945</v>
      </c>
      <c r="AO29" s="170">
        <v>21584</v>
      </c>
    </row>
    <row r="30" spans="2:41" x14ac:dyDescent="0.2">
      <c r="B30" s="137" t="s">
        <v>95</v>
      </c>
      <c r="C30" s="102">
        <v>2447</v>
      </c>
      <c r="D30" s="103">
        <v>2274</v>
      </c>
      <c r="E30" s="114">
        <v>4721</v>
      </c>
      <c r="F30" s="102">
        <v>2100</v>
      </c>
      <c r="G30" s="103">
        <v>2156</v>
      </c>
      <c r="H30" s="114">
        <v>4256</v>
      </c>
      <c r="I30" s="102">
        <v>2942</v>
      </c>
      <c r="J30" s="103">
        <v>2697</v>
      </c>
      <c r="K30" s="170">
        <v>5639</v>
      </c>
      <c r="L30" s="102">
        <v>3160</v>
      </c>
      <c r="M30" s="103">
        <v>2559</v>
      </c>
      <c r="N30" s="170">
        <v>5719</v>
      </c>
      <c r="O30" s="102">
        <v>4184</v>
      </c>
      <c r="P30" s="103">
        <v>3522</v>
      </c>
      <c r="Q30" s="170">
        <v>7706</v>
      </c>
      <c r="R30" s="102">
        <v>4488</v>
      </c>
      <c r="S30" s="103">
        <v>3616</v>
      </c>
      <c r="T30" s="170">
        <v>8104</v>
      </c>
      <c r="U30" s="102">
        <v>4168</v>
      </c>
      <c r="V30" s="103">
        <v>3847</v>
      </c>
      <c r="W30" s="170">
        <v>8015</v>
      </c>
      <c r="X30" s="102">
        <v>4245</v>
      </c>
      <c r="Y30" s="103">
        <v>3657</v>
      </c>
      <c r="Z30" s="170">
        <v>7902</v>
      </c>
      <c r="AA30" s="102">
        <v>3732</v>
      </c>
      <c r="AB30" s="103">
        <v>3368</v>
      </c>
      <c r="AC30" s="170">
        <v>7100</v>
      </c>
      <c r="AD30" s="102">
        <v>3855</v>
      </c>
      <c r="AE30" s="103">
        <v>3143</v>
      </c>
      <c r="AF30" s="170">
        <v>6998</v>
      </c>
      <c r="AG30" s="102">
        <v>3911</v>
      </c>
      <c r="AH30" s="103">
        <v>3232</v>
      </c>
      <c r="AI30" s="170">
        <v>7143</v>
      </c>
      <c r="AJ30" s="102">
        <v>3740</v>
      </c>
      <c r="AK30" s="103">
        <v>3691</v>
      </c>
      <c r="AL30" s="170">
        <v>7431</v>
      </c>
      <c r="AM30" s="97">
        <v>42972</v>
      </c>
      <c r="AN30" s="98">
        <v>37762</v>
      </c>
      <c r="AO30" s="170">
        <v>80734</v>
      </c>
    </row>
    <row r="31" spans="2:41" x14ac:dyDescent="0.2">
      <c r="B31" s="137" t="s">
        <v>96</v>
      </c>
      <c r="C31" s="102">
        <v>2394</v>
      </c>
      <c r="D31" s="103">
        <v>1461</v>
      </c>
      <c r="E31" s="114">
        <v>3855</v>
      </c>
      <c r="F31" s="102">
        <v>2113</v>
      </c>
      <c r="G31" s="103">
        <v>1470</v>
      </c>
      <c r="H31" s="114">
        <v>3583</v>
      </c>
      <c r="I31" s="102">
        <v>2363</v>
      </c>
      <c r="J31" s="103">
        <v>1666</v>
      </c>
      <c r="K31" s="170">
        <v>4029</v>
      </c>
      <c r="L31" s="102">
        <v>2370</v>
      </c>
      <c r="M31" s="103">
        <v>1615</v>
      </c>
      <c r="N31" s="170">
        <v>3985</v>
      </c>
      <c r="O31" s="102">
        <v>2714</v>
      </c>
      <c r="P31" s="103">
        <v>1954</v>
      </c>
      <c r="Q31" s="170">
        <v>4668</v>
      </c>
      <c r="R31" s="102">
        <v>2869</v>
      </c>
      <c r="S31" s="103">
        <v>1880</v>
      </c>
      <c r="T31" s="170">
        <v>4749</v>
      </c>
      <c r="U31" s="102">
        <v>2805</v>
      </c>
      <c r="V31" s="103">
        <v>1824</v>
      </c>
      <c r="W31" s="170">
        <v>4629</v>
      </c>
      <c r="X31" s="102">
        <v>2723</v>
      </c>
      <c r="Y31" s="103">
        <v>2003</v>
      </c>
      <c r="Z31" s="170">
        <v>4726</v>
      </c>
      <c r="AA31" s="102">
        <v>2707</v>
      </c>
      <c r="AB31" s="103">
        <v>1671</v>
      </c>
      <c r="AC31" s="170">
        <v>4378</v>
      </c>
      <c r="AD31" s="102">
        <v>2229</v>
      </c>
      <c r="AE31" s="103">
        <v>1732</v>
      </c>
      <c r="AF31" s="170">
        <v>3961</v>
      </c>
      <c r="AG31" s="102">
        <v>2097</v>
      </c>
      <c r="AH31" s="103">
        <v>1408</v>
      </c>
      <c r="AI31" s="170">
        <v>3505</v>
      </c>
      <c r="AJ31" s="102">
        <v>2391</v>
      </c>
      <c r="AK31" s="103">
        <v>1433</v>
      </c>
      <c r="AL31" s="170">
        <v>3824</v>
      </c>
      <c r="AM31" s="97">
        <v>29775</v>
      </c>
      <c r="AN31" s="98">
        <v>20117</v>
      </c>
      <c r="AO31" s="170">
        <v>49892</v>
      </c>
    </row>
    <row r="32" spans="2:41" x14ac:dyDescent="0.2">
      <c r="B32" s="137" t="s">
        <v>97</v>
      </c>
      <c r="C32" s="102">
        <v>2159</v>
      </c>
      <c r="D32" s="103">
        <v>1111</v>
      </c>
      <c r="E32" s="114">
        <v>3270</v>
      </c>
      <c r="F32" s="102">
        <v>1842</v>
      </c>
      <c r="G32" s="103">
        <v>854</v>
      </c>
      <c r="H32" s="114">
        <v>2696</v>
      </c>
      <c r="I32" s="102">
        <v>2012</v>
      </c>
      <c r="J32" s="103">
        <v>1186</v>
      </c>
      <c r="K32" s="170">
        <v>3198</v>
      </c>
      <c r="L32" s="102">
        <v>2009</v>
      </c>
      <c r="M32" s="103">
        <v>1186</v>
      </c>
      <c r="N32" s="170">
        <v>3195</v>
      </c>
      <c r="O32" s="102">
        <v>2801</v>
      </c>
      <c r="P32" s="103">
        <v>1892</v>
      </c>
      <c r="Q32" s="170">
        <v>4693</v>
      </c>
      <c r="R32" s="102">
        <v>2766</v>
      </c>
      <c r="S32" s="103">
        <v>2196</v>
      </c>
      <c r="T32" s="170">
        <v>4962</v>
      </c>
      <c r="U32" s="102">
        <v>2693</v>
      </c>
      <c r="V32" s="103">
        <v>2153</v>
      </c>
      <c r="W32" s="170">
        <v>4846</v>
      </c>
      <c r="X32" s="102">
        <v>2537</v>
      </c>
      <c r="Y32" s="103">
        <v>2051</v>
      </c>
      <c r="Z32" s="170">
        <v>4588</v>
      </c>
      <c r="AA32" s="102">
        <v>2283</v>
      </c>
      <c r="AB32" s="103">
        <v>1592</v>
      </c>
      <c r="AC32" s="170">
        <v>3875</v>
      </c>
      <c r="AD32" s="102">
        <v>2280</v>
      </c>
      <c r="AE32" s="103">
        <v>1275</v>
      </c>
      <c r="AF32" s="170">
        <v>3555</v>
      </c>
      <c r="AG32" s="102">
        <v>2248</v>
      </c>
      <c r="AH32" s="103">
        <v>1242</v>
      </c>
      <c r="AI32" s="170">
        <v>3490</v>
      </c>
      <c r="AJ32" s="102">
        <v>2167</v>
      </c>
      <c r="AK32" s="103">
        <v>1388</v>
      </c>
      <c r="AL32" s="170">
        <v>3555</v>
      </c>
      <c r="AM32" s="97">
        <v>27797</v>
      </c>
      <c r="AN32" s="98">
        <v>18126</v>
      </c>
      <c r="AO32" s="170">
        <v>45923</v>
      </c>
    </row>
    <row r="33" spans="2:41" x14ac:dyDescent="0.2">
      <c r="B33" s="137" t="s">
        <v>98</v>
      </c>
      <c r="C33" s="102">
        <v>2429</v>
      </c>
      <c r="D33" s="103">
        <v>1779</v>
      </c>
      <c r="E33" s="114">
        <v>4208</v>
      </c>
      <c r="F33" s="102">
        <v>2159</v>
      </c>
      <c r="G33" s="103">
        <v>1659</v>
      </c>
      <c r="H33" s="114">
        <v>3818</v>
      </c>
      <c r="I33" s="102">
        <v>2866</v>
      </c>
      <c r="J33" s="103">
        <v>2095</v>
      </c>
      <c r="K33" s="170">
        <v>4961</v>
      </c>
      <c r="L33" s="102">
        <v>3102</v>
      </c>
      <c r="M33" s="103">
        <v>2186</v>
      </c>
      <c r="N33" s="170">
        <v>5288</v>
      </c>
      <c r="O33" s="102">
        <v>3840</v>
      </c>
      <c r="P33" s="103">
        <v>2829</v>
      </c>
      <c r="Q33" s="170">
        <v>6669</v>
      </c>
      <c r="R33" s="102">
        <v>3272</v>
      </c>
      <c r="S33" s="103">
        <v>2676</v>
      </c>
      <c r="T33" s="170">
        <v>5948</v>
      </c>
      <c r="U33" s="102">
        <v>3039</v>
      </c>
      <c r="V33" s="103">
        <v>2712</v>
      </c>
      <c r="W33" s="170">
        <v>5751</v>
      </c>
      <c r="X33" s="102">
        <v>3569</v>
      </c>
      <c r="Y33" s="103">
        <v>2680</v>
      </c>
      <c r="Z33" s="170">
        <v>6249</v>
      </c>
      <c r="AA33" s="102">
        <v>3434</v>
      </c>
      <c r="AB33" s="103">
        <v>2698</v>
      </c>
      <c r="AC33" s="170">
        <v>6132</v>
      </c>
      <c r="AD33" s="102">
        <v>3748</v>
      </c>
      <c r="AE33" s="103">
        <v>2783</v>
      </c>
      <c r="AF33" s="170">
        <v>6531</v>
      </c>
      <c r="AG33" s="102">
        <v>3292</v>
      </c>
      <c r="AH33" s="103">
        <v>2168</v>
      </c>
      <c r="AI33" s="170">
        <v>5460</v>
      </c>
      <c r="AJ33" s="102">
        <v>2888</v>
      </c>
      <c r="AK33" s="103">
        <v>2253</v>
      </c>
      <c r="AL33" s="170">
        <v>5141</v>
      </c>
      <c r="AM33" s="97">
        <v>37638</v>
      </c>
      <c r="AN33" s="98">
        <v>28518</v>
      </c>
      <c r="AO33" s="170">
        <v>66156</v>
      </c>
    </row>
    <row r="34" spans="2:41" x14ac:dyDescent="0.2">
      <c r="B34" s="137" t="s">
        <v>99</v>
      </c>
      <c r="C34" s="102">
        <v>1136</v>
      </c>
      <c r="D34" s="103">
        <v>700</v>
      </c>
      <c r="E34" s="114">
        <v>1836</v>
      </c>
      <c r="F34" s="102">
        <v>1101</v>
      </c>
      <c r="G34" s="103">
        <v>522</v>
      </c>
      <c r="H34" s="114">
        <v>1623</v>
      </c>
      <c r="I34" s="102">
        <v>1231</v>
      </c>
      <c r="J34" s="103">
        <v>728</v>
      </c>
      <c r="K34" s="170">
        <v>1959</v>
      </c>
      <c r="L34" s="102">
        <v>1283</v>
      </c>
      <c r="M34" s="103">
        <v>583</v>
      </c>
      <c r="N34" s="170">
        <v>1866</v>
      </c>
      <c r="O34" s="102">
        <v>1734</v>
      </c>
      <c r="P34" s="103">
        <v>1102</v>
      </c>
      <c r="Q34" s="170">
        <v>2836</v>
      </c>
      <c r="R34" s="102">
        <v>1754</v>
      </c>
      <c r="S34" s="103">
        <v>1313</v>
      </c>
      <c r="T34" s="170">
        <v>3067</v>
      </c>
      <c r="U34" s="102">
        <v>1570</v>
      </c>
      <c r="V34" s="103">
        <v>1410</v>
      </c>
      <c r="W34" s="170">
        <v>2980</v>
      </c>
      <c r="X34" s="102">
        <v>1618</v>
      </c>
      <c r="Y34" s="103">
        <v>1344</v>
      </c>
      <c r="Z34" s="170">
        <v>2962</v>
      </c>
      <c r="AA34" s="102">
        <v>1544</v>
      </c>
      <c r="AB34" s="103">
        <v>1267</v>
      </c>
      <c r="AC34" s="170">
        <v>2811</v>
      </c>
      <c r="AD34" s="102">
        <v>1382</v>
      </c>
      <c r="AE34" s="103">
        <v>1115</v>
      </c>
      <c r="AF34" s="170">
        <v>2497</v>
      </c>
      <c r="AG34" s="102">
        <v>1277</v>
      </c>
      <c r="AH34" s="103">
        <v>929</v>
      </c>
      <c r="AI34" s="170">
        <v>2206</v>
      </c>
      <c r="AJ34" s="102">
        <v>1285</v>
      </c>
      <c r="AK34" s="103">
        <v>751</v>
      </c>
      <c r="AL34" s="170">
        <v>2036</v>
      </c>
      <c r="AM34" s="97">
        <v>16915</v>
      </c>
      <c r="AN34" s="98">
        <v>11764</v>
      </c>
      <c r="AO34" s="170">
        <v>28679</v>
      </c>
    </row>
    <row r="35" spans="2:41" x14ac:dyDescent="0.2">
      <c r="B35" s="137" t="s">
        <v>100</v>
      </c>
      <c r="C35" s="102">
        <v>136</v>
      </c>
      <c r="D35" s="103">
        <v>49</v>
      </c>
      <c r="E35" s="114">
        <v>185</v>
      </c>
      <c r="F35" s="102">
        <v>262</v>
      </c>
      <c r="G35" s="103">
        <v>58</v>
      </c>
      <c r="H35" s="114">
        <v>320</v>
      </c>
      <c r="I35" s="102">
        <v>271</v>
      </c>
      <c r="J35" s="103">
        <v>186</v>
      </c>
      <c r="K35" s="170">
        <v>457</v>
      </c>
      <c r="L35" s="102">
        <v>253</v>
      </c>
      <c r="M35" s="103">
        <v>152</v>
      </c>
      <c r="N35" s="170">
        <v>405</v>
      </c>
      <c r="O35" s="102">
        <v>324</v>
      </c>
      <c r="P35" s="103">
        <v>221</v>
      </c>
      <c r="Q35" s="170">
        <v>545</v>
      </c>
      <c r="R35" s="102">
        <v>341</v>
      </c>
      <c r="S35" s="103">
        <v>195</v>
      </c>
      <c r="T35" s="170">
        <v>536</v>
      </c>
      <c r="U35" s="102">
        <v>337</v>
      </c>
      <c r="V35" s="103">
        <v>389</v>
      </c>
      <c r="W35" s="170">
        <v>726</v>
      </c>
      <c r="X35" s="102">
        <v>321</v>
      </c>
      <c r="Y35" s="103">
        <v>379</v>
      </c>
      <c r="Z35" s="170">
        <v>700</v>
      </c>
      <c r="AA35" s="102">
        <v>360</v>
      </c>
      <c r="AB35" s="103">
        <v>297</v>
      </c>
      <c r="AC35" s="170">
        <v>657</v>
      </c>
      <c r="AD35" s="102">
        <v>369</v>
      </c>
      <c r="AE35" s="103">
        <v>326</v>
      </c>
      <c r="AF35" s="170">
        <v>695</v>
      </c>
      <c r="AG35" s="102">
        <v>297</v>
      </c>
      <c r="AH35" s="103">
        <v>292</v>
      </c>
      <c r="AI35" s="170">
        <v>589</v>
      </c>
      <c r="AJ35" s="102">
        <v>223</v>
      </c>
      <c r="AK35" s="103">
        <v>194</v>
      </c>
      <c r="AL35" s="170">
        <v>417</v>
      </c>
      <c r="AM35" s="97">
        <v>3494</v>
      </c>
      <c r="AN35" s="98">
        <v>2738</v>
      </c>
      <c r="AO35" s="170">
        <v>6232</v>
      </c>
    </row>
    <row r="36" spans="2:41" x14ac:dyDescent="0.2">
      <c r="B36" s="137" t="s">
        <v>101</v>
      </c>
      <c r="C36" s="102">
        <v>1031</v>
      </c>
      <c r="D36" s="103">
        <v>530</v>
      </c>
      <c r="E36" s="114">
        <v>1561</v>
      </c>
      <c r="F36" s="102">
        <v>874</v>
      </c>
      <c r="G36" s="103">
        <v>556</v>
      </c>
      <c r="H36" s="114">
        <v>1430</v>
      </c>
      <c r="I36" s="102">
        <v>1068</v>
      </c>
      <c r="J36" s="103">
        <v>695</v>
      </c>
      <c r="K36" s="170">
        <v>1763</v>
      </c>
      <c r="L36" s="102">
        <v>1117</v>
      </c>
      <c r="M36" s="103">
        <v>799</v>
      </c>
      <c r="N36" s="170">
        <v>1916</v>
      </c>
      <c r="O36" s="102">
        <v>1198</v>
      </c>
      <c r="P36" s="103">
        <v>1031</v>
      </c>
      <c r="Q36" s="170">
        <v>2229</v>
      </c>
      <c r="R36" s="102">
        <v>1126</v>
      </c>
      <c r="S36" s="103">
        <v>1375</v>
      </c>
      <c r="T36" s="170">
        <v>2501</v>
      </c>
      <c r="U36" s="102">
        <v>1222</v>
      </c>
      <c r="V36" s="103">
        <v>1388</v>
      </c>
      <c r="W36" s="170">
        <v>2610</v>
      </c>
      <c r="X36" s="102">
        <v>1242</v>
      </c>
      <c r="Y36" s="103">
        <v>1325</v>
      </c>
      <c r="Z36" s="170">
        <v>2567</v>
      </c>
      <c r="AA36" s="102">
        <v>1062</v>
      </c>
      <c r="AB36" s="103">
        <v>1016</v>
      </c>
      <c r="AC36" s="170">
        <v>2078</v>
      </c>
      <c r="AD36" s="102">
        <v>1258</v>
      </c>
      <c r="AE36" s="103">
        <v>795</v>
      </c>
      <c r="AF36" s="170">
        <v>2053</v>
      </c>
      <c r="AG36" s="102">
        <v>1081</v>
      </c>
      <c r="AH36" s="103">
        <v>837</v>
      </c>
      <c r="AI36" s="170">
        <v>1918</v>
      </c>
      <c r="AJ36" s="102">
        <v>1012</v>
      </c>
      <c r="AK36" s="103">
        <v>802</v>
      </c>
      <c r="AL36" s="170">
        <v>1814</v>
      </c>
      <c r="AM36" s="97">
        <v>13291</v>
      </c>
      <c r="AN36" s="98">
        <v>11149</v>
      </c>
      <c r="AO36" s="170">
        <v>24440</v>
      </c>
    </row>
    <row r="37" spans="2:41" x14ac:dyDescent="0.2">
      <c r="B37" s="137" t="s">
        <v>102</v>
      </c>
      <c r="C37" s="102">
        <v>31</v>
      </c>
      <c r="D37" s="103">
        <v>0</v>
      </c>
      <c r="E37" s="114">
        <v>31</v>
      </c>
      <c r="F37" s="102">
        <v>35</v>
      </c>
      <c r="G37" s="103">
        <v>2</v>
      </c>
      <c r="H37" s="114">
        <v>37</v>
      </c>
      <c r="I37" s="102">
        <v>66</v>
      </c>
      <c r="J37" s="103">
        <v>45</v>
      </c>
      <c r="K37" s="170">
        <v>111</v>
      </c>
      <c r="L37" s="102">
        <v>67</v>
      </c>
      <c r="M37" s="103">
        <v>16</v>
      </c>
      <c r="N37" s="170">
        <v>83</v>
      </c>
      <c r="O37" s="102">
        <v>38</v>
      </c>
      <c r="P37" s="103">
        <v>45</v>
      </c>
      <c r="Q37" s="170">
        <v>83</v>
      </c>
      <c r="R37" s="102">
        <v>96</v>
      </c>
      <c r="S37" s="103">
        <v>148</v>
      </c>
      <c r="T37" s="170">
        <v>244</v>
      </c>
      <c r="U37" s="102">
        <v>87</v>
      </c>
      <c r="V37" s="103">
        <v>112</v>
      </c>
      <c r="W37" s="170">
        <v>199</v>
      </c>
      <c r="X37" s="102">
        <v>39</v>
      </c>
      <c r="Y37" s="103">
        <v>127</v>
      </c>
      <c r="Z37" s="170">
        <v>166</v>
      </c>
      <c r="AA37" s="102">
        <v>64</v>
      </c>
      <c r="AB37" s="103">
        <v>111</v>
      </c>
      <c r="AC37" s="170">
        <v>175</v>
      </c>
      <c r="AD37" s="102">
        <v>106</v>
      </c>
      <c r="AE37" s="103">
        <v>96</v>
      </c>
      <c r="AF37" s="170">
        <v>202</v>
      </c>
      <c r="AG37" s="102">
        <v>41</v>
      </c>
      <c r="AH37" s="103">
        <v>156</v>
      </c>
      <c r="AI37" s="170">
        <v>197</v>
      </c>
      <c r="AJ37" s="102">
        <v>42</v>
      </c>
      <c r="AK37" s="103">
        <v>106</v>
      </c>
      <c r="AL37" s="170">
        <v>148</v>
      </c>
      <c r="AM37" s="97">
        <v>712</v>
      </c>
      <c r="AN37" s="98">
        <v>964</v>
      </c>
      <c r="AO37" s="170">
        <v>1676</v>
      </c>
    </row>
    <row r="38" spans="2:41" x14ac:dyDescent="0.2">
      <c r="B38" s="137" t="s">
        <v>103</v>
      </c>
      <c r="C38" s="102">
        <v>250</v>
      </c>
      <c r="D38" s="103">
        <v>112</v>
      </c>
      <c r="E38" s="114">
        <v>362</v>
      </c>
      <c r="F38" s="102">
        <v>159</v>
      </c>
      <c r="G38" s="103">
        <v>105</v>
      </c>
      <c r="H38" s="114">
        <v>264</v>
      </c>
      <c r="I38" s="102">
        <v>220</v>
      </c>
      <c r="J38" s="103">
        <v>106</v>
      </c>
      <c r="K38" s="170">
        <v>326</v>
      </c>
      <c r="L38" s="102">
        <v>334</v>
      </c>
      <c r="M38" s="103">
        <v>118</v>
      </c>
      <c r="N38" s="170">
        <v>452</v>
      </c>
      <c r="O38" s="102">
        <v>385</v>
      </c>
      <c r="P38" s="103">
        <v>276</v>
      </c>
      <c r="Q38" s="170">
        <v>661</v>
      </c>
      <c r="R38" s="102">
        <v>473</v>
      </c>
      <c r="S38" s="103">
        <v>480</v>
      </c>
      <c r="T38" s="170">
        <v>953</v>
      </c>
      <c r="U38" s="102">
        <v>674</v>
      </c>
      <c r="V38" s="103">
        <v>526</v>
      </c>
      <c r="W38" s="170">
        <v>1200</v>
      </c>
      <c r="X38" s="102">
        <v>513</v>
      </c>
      <c r="Y38" s="103">
        <v>392</v>
      </c>
      <c r="Z38" s="170">
        <v>905</v>
      </c>
      <c r="AA38" s="102">
        <v>342</v>
      </c>
      <c r="AB38" s="103">
        <v>258</v>
      </c>
      <c r="AC38" s="170">
        <v>600</v>
      </c>
      <c r="AD38" s="102">
        <v>220</v>
      </c>
      <c r="AE38" s="103">
        <v>289</v>
      </c>
      <c r="AF38" s="170">
        <v>509</v>
      </c>
      <c r="AG38" s="102">
        <v>166</v>
      </c>
      <c r="AH38" s="103">
        <v>152</v>
      </c>
      <c r="AI38" s="170">
        <v>318</v>
      </c>
      <c r="AJ38" s="102">
        <v>165</v>
      </c>
      <c r="AK38" s="103">
        <v>94</v>
      </c>
      <c r="AL38" s="170">
        <v>259</v>
      </c>
      <c r="AM38" s="97">
        <v>3901</v>
      </c>
      <c r="AN38" s="98">
        <v>2908</v>
      </c>
      <c r="AO38" s="170">
        <v>6809</v>
      </c>
    </row>
    <row r="39" spans="2:41" x14ac:dyDescent="0.2">
      <c r="B39" s="137" t="s">
        <v>104</v>
      </c>
      <c r="C39" s="102">
        <v>42592</v>
      </c>
      <c r="D39" s="103">
        <v>30547</v>
      </c>
      <c r="E39" s="114">
        <v>73139</v>
      </c>
      <c r="F39" s="102">
        <v>38928</v>
      </c>
      <c r="G39" s="103">
        <v>26674</v>
      </c>
      <c r="H39" s="114">
        <v>65602</v>
      </c>
      <c r="I39" s="102">
        <v>45831</v>
      </c>
      <c r="J39" s="103">
        <v>32366</v>
      </c>
      <c r="K39" s="170">
        <v>78197</v>
      </c>
      <c r="L39" s="102">
        <v>45190</v>
      </c>
      <c r="M39" s="103">
        <v>32334</v>
      </c>
      <c r="N39" s="170">
        <v>77524</v>
      </c>
      <c r="O39" s="102">
        <v>42785</v>
      </c>
      <c r="P39" s="103">
        <v>31465</v>
      </c>
      <c r="Q39" s="170">
        <v>74250</v>
      </c>
      <c r="R39" s="102">
        <v>46042</v>
      </c>
      <c r="S39" s="103">
        <v>34411</v>
      </c>
      <c r="T39" s="170">
        <v>80453</v>
      </c>
      <c r="U39" s="102">
        <v>49075</v>
      </c>
      <c r="V39" s="103">
        <v>35705</v>
      </c>
      <c r="W39" s="170">
        <v>84780</v>
      </c>
      <c r="X39" s="102">
        <v>51270</v>
      </c>
      <c r="Y39" s="103">
        <v>36853</v>
      </c>
      <c r="Z39" s="170">
        <v>88123</v>
      </c>
      <c r="AA39" s="102">
        <v>47919</v>
      </c>
      <c r="AB39" s="103">
        <v>33962</v>
      </c>
      <c r="AC39" s="170">
        <v>81881</v>
      </c>
      <c r="AD39" s="102">
        <v>49354</v>
      </c>
      <c r="AE39" s="103">
        <v>34870</v>
      </c>
      <c r="AF39" s="170">
        <v>84224</v>
      </c>
      <c r="AG39" s="102">
        <v>45840</v>
      </c>
      <c r="AH39" s="103">
        <v>31072</v>
      </c>
      <c r="AI39" s="170">
        <v>76912</v>
      </c>
      <c r="AJ39" s="102">
        <v>49647</v>
      </c>
      <c r="AK39" s="103">
        <v>33950</v>
      </c>
      <c r="AL39" s="170">
        <v>83597</v>
      </c>
      <c r="AM39" s="97">
        <v>554473</v>
      </c>
      <c r="AN39" s="98">
        <v>394209</v>
      </c>
      <c r="AO39" s="170">
        <v>948682</v>
      </c>
    </row>
    <row r="40" spans="2:41" ht="15" x14ac:dyDescent="0.25">
      <c r="B40" s="138" t="s">
        <v>129</v>
      </c>
      <c r="C40" s="106">
        <v>57416</v>
      </c>
      <c r="D40" s="107">
        <v>40008</v>
      </c>
      <c r="E40" s="114">
        <v>97424</v>
      </c>
      <c r="F40" s="106">
        <v>52222</v>
      </c>
      <c r="G40" s="107">
        <v>35351</v>
      </c>
      <c r="H40" s="114">
        <v>87573</v>
      </c>
      <c r="I40" s="106">
        <v>61766</v>
      </c>
      <c r="J40" s="107">
        <v>43178</v>
      </c>
      <c r="K40" s="114">
        <v>104944</v>
      </c>
      <c r="L40" s="106">
        <v>61643</v>
      </c>
      <c r="M40" s="107">
        <v>43401</v>
      </c>
      <c r="N40" s="119">
        <v>105044</v>
      </c>
      <c r="O40" s="106">
        <v>64889</v>
      </c>
      <c r="P40" s="107">
        <v>47065</v>
      </c>
      <c r="Q40" s="119">
        <v>111954</v>
      </c>
      <c r="R40" s="106">
        <v>67802</v>
      </c>
      <c r="S40" s="107">
        <v>51447</v>
      </c>
      <c r="T40" s="119">
        <v>119249</v>
      </c>
      <c r="U40" s="106">
        <v>69817</v>
      </c>
      <c r="V40" s="107">
        <v>53239</v>
      </c>
      <c r="W40" s="119">
        <v>123056</v>
      </c>
      <c r="X40" s="106">
        <v>72016</v>
      </c>
      <c r="Y40" s="107">
        <v>54027</v>
      </c>
      <c r="Z40" s="119">
        <v>126043</v>
      </c>
      <c r="AA40" s="106">
        <v>67028</v>
      </c>
      <c r="AB40" s="107">
        <v>49065</v>
      </c>
      <c r="AC40" s="119">
        <v>116093</v>
      </c>
      <c r="AD40" s="106">
        <v>68652</v>
      </c>
      <c r="AE40" s="107">
        <v>49805</v>
      </c>
      <c r="AF40" s="119">
        <v>118457</v>
      </c>
      <c r="AG40" s="106">
        <v>63582</v>
      </c>
      <c r="AH40" s="107">
        <v>44405</v>
      </c>
      <c r="AI40" s="119">
        <v>107987</v>
      </c>
      <c r="AJ40" s="106">
        <v>66935</v>
      </c>
      <c r="AK40" s="107">
        <v>47579</v>
      </c>
      <c r="AL40" s="119">
        <v>114514</v>
      </c>
      <c r="AM40" s="106">
        <v>773768</v>
      </c>
      <c r="AN40" s="107">
        <v>558570</v>
      </c>
      <c r="AO40" s="119">
        <v>1332338</v>
      </c>
    </row>
    <row r="41" spans="2:41" ht="23.25" customHeight="1" x14ac:dyDescent="0.2">
      <c r="B41" s="165" t="s">
        <v>187</v>
      </c>
      <c r="C41" s="166"/>
      <c r="D41" s="167"/>
      <c r="E41" s="169"/>
      <c r="F41" s="166"/>
      <c r="G41" s="167"/>
      <c r="H41" s="169"/>
      <c r="I41" s="166"/>
      <c r="J41" s="167"/>
      <c r="K41" s="169"/>
      <c r="L41" s="166"/>
      <c r="M41" s="167"/>
      <c r="N41" s="169"/>
      <c r="O41" s="166"/>
      <c r="P41" s="167"/>
      <c r="Q41" s="169"/>
      <c r="R41" s="166"/>
      <c r="S41" s="167"/>
      <c r="T41" s="169"/>
      <c r="U41" s="166"/>
      <c r="V41" s="167"/>
      <c r="W41" s="169"/>
      <c r="X41" s="166"/>
      <c r="Y41" s="167"/>
      <c r="Z41" s="169"/>
      <c r="AA41" s="166"/>
      <c r="AB41" s="167"/>
      <c r="AC41" s="169"/>
      <c r="AD41" s="166"/>
      <c r="AE41" s="167"/>
      <c r="AF41" s="169"/>
      <c r="AG41" s="166"/>
      <c r="AH41" s="167"/>
      <c r="AI41" s="169"/>
      <c r="AJ41" s="166"/>
      <c r="AK41" s="167"/>
      <c r="AL41" s="169"/>
      <c r="AM41" s="166"/>
      <c r="AN41" s="167"/>
      <c r="AO41" s="169"/>
    </row>
    <row r="42" spans="2:41" x14ac:dyDescent="0.2">
      <c r="B42" s="136" t="s">
        <v>90</v>
      </c>
      <c r="C42" s="97">
        <v>1441</v>
      </c>
      <c r="D42" s="98">
        <v>214</v>
      </c>
      <c r="E42" s="114">
        <v>1655</v>
      </c>
      <c r="F42" s="97">
        <v>1323</v>
      </c>
      <c r="G42" s="98">
        <v>318</v>
      </c>
      <c r="H42" s="114">
        <v>1641</v>
      </c>
      <c r="I42" s="97">
        <v>1492</v>
      </c>
      <c r="J42" s="98">
        <v>512</v>
      </c>
      <c r="K42" s="114">
        <v>2004</v>
      </c>
      <c r="L42" s="97">
        <v>1317</v>
      </c>
      <c r="M42" s="98">
        <v>504</v>
      </c>
      <c r="N42" s="114">
        <v>1821</v>
      </c>
      <c r="O42" s="97">
        <v>1717</v>
      </c>
      <c r="P42" s="98">
        <v>527</v>
      </c>
      <c r="Q42" s="114">
        <v>2244</v>
      </c>
      <c r="R42" s="97">
        <v>1638</v>
      </c>
      <c r="S42" s="98">
        <v>750</v>
      </c>
      <c r="T42" s="114">
        <v>2388</v>
      </c>
      <c r="U42" s="97">
        <v>1523</v>
      </c>
      <c r="V42" s="98">
        <v>711</v>
      </c>
      <c r="W42" s="114">
        <v>2234</v>
      </c>
      <c r="X42" s="97">
        <v>1358</v>
      </c>
      <c r="Y42" s="98">
        <v>608</v>
      </c>
      <c r="Z42" s="114">
        <v>1966</v>
      </c>
      <c r="AA42" s="97">
        <v>1268</v>
      </c>
      <c r="AB42" s="98">
        <v>595</v>
      </c>
      <c r="AC42" s="114">
        <v>1863</v>
      </c>
      <c r="AD42" s="97">
        <v>1454</v>
      </c>
      <c r="AE42" s="98">
        <v>762</v>
      </c>
      <c r="AF42" s="114">
        <v>2216</v>
      </c>
      <c r="AG42" s="97">
        <v>976</v>
      </c>
      <c r="AH42" s="98">
        <v>884</v>
      </c>
      <c r="AI42" s="114">
        <v>1860</v>
      </c>
      <c r="AJ42" s="97">
        <v>1268</v>
      </c>
      <c r="AK42" s="98">
        <v>826</v>
      </c>
      <c r="AL42" s="114">
        <v>2094</v>
      </c>
      <c r="AM42" s="97">
        <v>16775</v>
      </c>
      <c r="AN42" s="98">
        <v>7211</v>
      </c>
      <c r="AO42" s="114">
        <v>23986</v>
      </c>
    </row>
    <row r="43" spans="2:41" x14ac:dyDescent="0.2">
      <c r="B43" s="137" t="s">
        <v>91</v>
      </c>
      <c r="C43" s="102">
        <v>2022</v>
      </c>
      <c r="D43" s="103">
        <v>693</v>
      </c>
      <c r="E43" s="114">
        <v>2715</v>
      </c>
      <c r="F43" s="102">
        <v>2044</v>
      </c>
      <c r="G43" s="103">
        <v>820</v>
      </c>
      <c r="H43" s="114">
        <v>2864</v>
      </c>
      <c r="I43" s="102">
        <v>2285</v>
      </c>
      <c r="J43" s="103">
        <v>908</v>
      </c>
      <c r="K43" s="170">
        <v>3193</v>
      </c>
      <c r="L43" s="102">
        <v>2259</v>
      </c>
      <c r="M43" s="103">
        <v>1150</v>
      </c>
      <c r="N43" s="170">
        <v>3409</v>
      </c>
      <c r="O43" s="102">
        <v>3296</v>
      </c>
      <c r="P43" s="103">
        <v>1418</v>
      </c>
      <c r="Q43" s="170">
        <v>4714</v>
      </c>
      <c r="R43" s="102">
        <v>3465</v>
      </c>
      <c r="S43" s="103">
        <v>1292</v>
      </c>
      <c r="T43" s="170">
        <v>4757</v>
      </c>
      <c r="U43" s="102">
        <v>3320</v>
      </c>
      <c r="V43" s="103">
        <v>1142</v>
      </c>
      <c r="W43" s="170">
        <v>4462</v>
      </c>
      <c r="X43" s="102">
        <v>3471</v>
      </c>
      <c r="Y43" s="103">
        <v>1422</v>
      </c>
      <c r="Z43" s="170">
        <v>4893</v>
      </c>
      <c r="AA43" s="102">
        <v>3360</v>
      </c>
      <c r="AB43" s="103">
        <v>1255</v>
      </c>
      <c r="AC43" s="170">
        <v>4615</v>
      </c>
      <c r="AD43" s="102">
        <v>3834</v>
      </c>
      <c r="AE43" s="103">
        <v>1872</v>
      </c>
      <c r="AF43" s="170">
        <v>5706</v>
      </c>
      <c r="AG43" s="102">
        <v>3787</v>
      </c>
      <c r="AH43" s="103">
        <v>1712</v>
      </c>
      <c r="AI43" s="170">
        <v>5499</v>
      </c>
      <c r="AJ43" s="102">
        <v>3356</v>
      </c>
      <c r="AK43" s="103">
        <v>1488</v>
      </c>
      <c r="AL43" s="170">
        <v>4844</v>
      </c>
      <c r="AM43" s="97">
        <v>36499</v>
      </c>
      <c r="AN43" s="98">
        <v>15172</v>
      </c>
      <c r="AO43" s="170">
        <v>51671</v>
      </c>
    </row>
    <row r="44" spans="2:41" x14ac:dyDescent="0.2">
      <c r="B44" s="137" t="s">
        <v>92</v>
      </c>
      <c r="C44" s="102">
        <v>3562</v>
      </c>
      <c r="D44" s="103">
        <v>1264</v>
      </c>
      <c r="E44" s="114">
        <v>4826</v>
      </c>
      <c r="F44" s="102">
        <v>3430</v>
      </c>
      <c r="G44" s="103">
        <v>1066</v>
      </c>
      <c r="H44" s="114">
        <v>4496</v>
      </c>
      <c r="I44" s="102">
        <v>4429</v>
      </c>
      <c r="J44" s="103">
        <v>1698</v>
      </c>
      <c r="K44" s="170">
        <v>6127</v>
      </c>
      <c r="L44" s="102">
        <v>4249</v>
      </c>
      <c r="M44" s="103">
        <v>2110</v>
      </c>
      <c r="N44" s="170">
        <v>6359</v>
      </c>
      <c r="O44" s="102">
        <v>5799</v>
      </c>
      <c r="P44" s="103">
        <v>2977</v>
      </c>
      <c r="Q44" s="170">
        <v>8776</v>
      </c>
      <c r="R44" s="102">
        <v>6369</v>
      </c>
      <c r="S44" s="103">
        <v>3370</v>
      </c>
      <c r="T44" s="170">
        <v>9739</v>
      </c>
      <c r="U44" s="102">
        <v>6530</v>
      </c>
      <c r="V44" s="103">
        <v>3159</v>
      </c>
      <c r="W44" s="170">
        <v>9689</v>
      </c>
      <c r="X44" s="102">
        <v>6254</v>
      </c>
      <c r="Y44" s="103">
        <v>3179</v>
      </c>
      <c r="Z44" s="170">
        <v>9433</v>
      </c>
      <c r="AA44" s="102">
        <v>5528</v>
      </c>
      <c r="AB44" s="103">
        <v>3085</v>
      </c>
      <c r="AC44" s="170">
        <v>8613</v>
      </c>
      <c r="AD44" s="102">
        <v>5828</v>
      </c>
      <c r="AE44" s="103">
        <v>3155</v>
      </c>
      <c r="AF44" s="170">
        <v>8983</v>
      </c>
      <c r="AG44" s="102">
        <v>5372</v>
      </c>
      <c r="AH44" s="103">
        <v>2798</v>
      </c>
      <c r="AI44" s="170">
        <v>8170</v>
      </c>
      <c r="AJ44" s="102">
        <v>5114</v>
      </c>
      <c r="AK44" s="103">
        <v>2930</v>
      </c>
      <c r="AL44" s="170">
        <v>8044</v>
      </c>
      <c r="AM44" s="97">
        <v>62464</v>
      </c>
      <c r="AN44" s="98">
        <v>30791</v>
      </c>
      <c r="AO44" s="170">
        <v>93255</v>
      </c>
    </row>
    <row r="45" spans="2:41" x14ac:dyDescent="0.2">
      <c r="B45" s="137" t="s">
        <v>93</v>
      </c>
      <c r="C45" s="102">
        <v>2154</v>
      </c>
      <c r="D45" s="103">
        <v>535</v>
      </c>
      <c r="E45" s="114">
        <v>2689</v>
      </c>
      <c r="F45" s="102">
        <v>2167</v>
      </c>
      <c r="G45" s="103">
        <v>622</v>
      </c>
      <c r="H45" s="114">
        <v>2789</v>
      </c>
      <c r="I45" s="102">
        <v>2366</v>
      </c>
      <c r="J45" s="103">
        <v>810</v>
      </c>
      <c r="K45" s="170">
        <v>3176</v>
      </c>
      <c r="L45" s="102">
        <v>2143</v>
      </c>
      <c r="M45" s="103">
        <v>793</v>
      </c>
      <c r="N45" s="170">
        <v>2936</v>
      </c>
      <c r="O45" s="102">
        <v>3089</v>
      </c>
      <c r="P45" s="103">
        <v>1090</v>
      </c>
      <c r="Q45" s="170">
        <v>4179</v>
      </c>
      <c r="R45" s="102">
        <v>3183</v>
      </c>
      <c r="S45" s="103">
        <v>1333</v>
      </c>
      <c r="T45" s="170">
        <v>4516</v>
      </c>
      <c r="U45" s="102">
        <v>3140</v>
      </c>
      <c r="V45" s="103">
        <v>1164</v>
      </c>
      <c r="W45" s="170">
        <v>4304</v>
      </c>
      <c r="X45" s="102">
        <v>2914</v>
      </c>
      <c r="Y45" s="103">
        <v>1152</v>
      </c>
      <c r="Z45" s="170">
        <v>4066</v>
      </c>
      <c r="AA45" s="102">
        <v>2793</v>
      </c>
      <c r="AB45" s="103">
        <v>1117</v>
      </c>
      <c r="AC45" s="170">
        <v>3910</v>
      </c>
      <c r="AD45" s="102">
        <v>3059</v>
      </c>
      <c r="AE45" s="103">
        <v>1479</v>
      </c>
      <c r="AF45" s="170">
        <v>4538</v>
      </c>
      <c r="AG45" s="102">
        <v>2804</v>
      </c>
      <c r="AH45" s="103">
        <v>1187</v>
      </c>
      <c r="AI45" s="170">
        <v>3991</v>
      </c>
      <c r="AJ45" s="102">
        <v>2832</v>
      </c>
      <c r="AK45" s="103">
        <v>1134</v>
      </c>
      <c r="AL45" s="170">
        <v>3966</v>
      </c>
      <c r="AM45" s="97">
        <v>32644</v>
      </c>
      <c r="AN45" s="98">
        <v>12416</v>
      </c>
      <c r="AO45" s="170">
        <v>45060</v>
      </c>
    </row>
    <row r="46" spans="2:41" x14ac:dyDescent="0.2">
      <c r="B46" s="137" t="s">
        <v>94</v>
      </c>
      <c r="C46" s="102">
        <v>4561</v>
      </c>
      <c r="D46" s="103">
        <v>1765</v>
      </c>
      <c r="E46" s="114">
        <v>6326</v>
      </c>
      <c r="F46" s="102">
        <v>4155</v>
      </c>
      <c r="G46" s="103">
        <v>1503</v>
      </c>
      <c r="H46" s="114">
        <v>5658</v>
      </c>
      <c r="I46" s="102">
        <v>4487</v>
      </c>
      <c r="J46" s="103">
        <v>1806</v>
      </c>
      <c r="K46" s="170">
        <v>6293</v>
      </c>
      <c r="L46" s="102">
        <v>4019</v>
      </c>
      <c r="M46" s="103">
        <v>1521</v>
      </c>
      <c r="N46" s="170">
        <v>5540</v>
      </c>
      <c r="O46" s="102">
        <v>5762</v>
      </c>
      <c r="P46" s="103">
        <v>3080</v>
      </c>
      <c r="Q46" s="170">
        <v>8842</v>
      </c>
      <c r="R46" s="102">
        <v>5591</v>
      </c>
      <c r="S46" s="103">
        <v>2710</v>
      </c>
      <c r="T46" s="170">
        <v>8301</v>
      </c>
      <c r="U46" s="102">
        <v>5217</v>
      </c>
      <c r="V46" s="103">
        <v>2485</v>
      </c>
      <c r="W46" s="170">
        <v>7702</v>
      </c>
      <c r="X46" s="102">
        <v>5539</v>
      </c>
      <c r="Y46" s="103">
        <v>2980</v>
      </c>
      <c r="Z46" s="170">
        <v>8519</v>
      </c>
      <c r="AA46" s="102">
        <v>5979</v>
      </c>
      <c r="AB46" s="103">
        <v>2993</v>
      </c>
      <c r="AC46" s="170">
        <v>8972</v>
      </c>
      <c r="AD46" s="102">
        <v>6455</v>
      </c>
      <c r="AE46" s="103">
        <v>2998</v>
      </c>
      <c r="AF46" s="170">
        <v>9453</v>
      </c>
      <c r="AG46" s="102">
        <v>5230</v>
      </c>
      <c r="AH46" s="103">
        <v>3067</v>
      </c>
      <c r="AI46" s="170">
        <v>8297</v>
      </c>
      <c r="AJ46" s="102">
        <v>5638</v>
      </c>
      <c r="AK46" s="103">
        <v>2852</v>
      </c>
      <c r="AL46" s="170">
        <v>8490</v>
      </c>
      <c r="AM46" s="97">
        <v>62633</v>
      </c>
      <c r="AN46" s="98">
        <v>29760</v>
      </c>
      <c r="AO46" s="170">
        <v>92393</v>
      </c>
    </row>
    <row r="47" spans="2:41" x14ac:dyDescent="0.2">
      <c r="B47" s="137" t="s">
        <v>95</v>
      </c>
      <c r="C47" s="102">
        <v>16642</v>
      </c>
      <c r="D47" s="103">
        <v>6621</v>
      </c>
      <c r="E47" s="114">
        <v>23263</v>
      </c>
      <c r="F47" s="102">
        <v>15093</v>
      </c>
      <c r="G47" s="103">
        <v>6371</v>
      </c>
      <c r="H47" s="114">
        <v>21464</v>
      </c>
      <c r="I47" s="102">
        <v>18224</v>
      </c>
      <c r="J47" s="103">
        <v>7703</v>
      </c>
      <c r="K47" s="170">
        <v>25927</v>
      </c>
      <c r="L47" s="102">
        <v>17761</v>
      </c>
      <c r="M47" s="103">
        <v>7411</v>
      </c>
      <c r="N47" s="170">
        <v>25172</v>
      </c>
      <c r="O47" s="102">
        <v>20178</v>
      </c>
      <c r="P47" s="103">
        <v>9283</v>
      </c>
      <c r="Q47" s="170">
        <v>29461</v>
      </c>
      <c r="R47" s="102">
        <v>21386</v>
      </c>
      <c r="S47" s="103">
        <v>9407</v>
      </c>
      <c r="T47" s="170">
        <v>30793</v>
      </c>
      <c r="U47" s="102">
        <v>20658</v>
      </c>
      <c r="V47" s="103">
        <v>9292</v>
      </c>
      <c r="W47" s="170">
        <v>29950</v>
      </c>
      <c r="X47" s="102">
        <v>21261</v>
      </c>
      <c r="Y47" s="103">
        <v>9526</v>
      </c>
      <c r="Z47" s="170">
        <v>30787</v>
      </c>
      <c r="AA47" s="102">
        <v>20643</v>
      </c>
      <c r="AB47" s="103">
        <v>9273</v>
      </c>
      <c r="AC47" s="170">
        <v>29916</v>
      </c>
      <c r="AD47" s="102">
        <v>21110</v>
      </c>
      <c r="AE47" s="103">
        <v>9150</v>
      </c>
      <c r="AF47" s="170">
        <v>30260</v>
      </c>
      <c r="AG47" s="102">
        <v>21296</v>
      </c>
      <c r="AH47" s="103">
        <v>9543</v>
      </c>
      <c r="AI47" s="170">
        <v>30839</v>
      </c>
      <c r="AJ47" s="102">
        <v>21064</v>
      </c>
      <c r="AK47" s="103">
        <v>10183</v>
      </c>
      <c r="AL47" s="170">
        <v>31247</v>
      </c>
      <c r="AM47" s="97">
        <v>235316</v>
      </c>
      <c r="AN47" s="98">
        <v>103763</v>
      </c>
      <c r="AO47" s="170">
        <v>339079</v>
      </c>
    </row>
    <row r="48" spans="2:41" x14ac:dyDescent="0.2">
      <c r="B48" s="137" t="s">
        <v>96</v>
      </c>
      <c r="C48" s="102">
        <v>12291</v>
      </c>
      <c r="D48" s="103">
        <v>4900</v>
      </c>
      <c r="E48" s="114">
        <v>17191</v>
      </c>
      <c r="F48" s="102">
        <v>11448</v>
      </c>
      <c r="G48" s="103">
        <v>4841</v>
      </c>
      <c r="H48" s="114">
        <v>16289</v>
      </c>
      <c r="I48" s="102">
        <v>12399</v>
      </c>
      <c r="J48" s="103">
        <v>5664</v>
      </c>
      <c r="K48" s="170">
        <v>18063</v>
      </c>
      <c r="L48" s="102">
        <v>12669</v>
      </c>
      <c r="M48" s="103">
        <v>5250</v>
      </c>
      <c r="N48" s="170">
        <v>17919</v>
      </c>
      <c r="O48" s="102">
        <v>14863</v>
      </c>
      <c r="P48" s="103">
        <v>6052</v>
      </c>
      <c r="Q48" s="170">
        <v>20915</v>
      </c>
      <c r="R48" s="102">
        <v>15688</v>
      </c>
      <c r="S48" s="103">
        <v>5625</v>
      </c>
      <c r="T48" s="170">
        <v>21313</v>
      </c>
      <c r="U48" s="102">
        <v>15479</v>
      </c>
      <c r="V48" s="103">
        <v>5283</v>
      </c>
      <c r="W48" s="170">
        <v>20762</v>
      </c>
      <c r="X48" s="102">
        <v>15569</v>
      </c>
      <c r="Y48" s="103">
        <v>6122</v>
      </c>
      <c r="Z48" s="170">
        <v>21691</v>
      </c>
      <c r="AA48" s="102">
        <v>14117</v>
      </c>
      <c r="AB48" s="103">
        <v>5674</v>
      </c>
      <c r="AC48" s="170">
        <v>19791</v>
      </c>
      <c r="AD48" s="102">
        <v>14144</v>
      </c>
      <c r="AE48" s="103">
        <v>5466</v>
      </c>
      <c r="AF48" s="170">
        <v>19610</v>
      </c>
      <c r="AG48" s="102">
        <v>13077</v>
      </c>
      <c r="AH48" s="103">
        <v>5079</v>
      </c>
      <c r="AI48" s="170">
        <v>18156</v>
      </c>
      <c r="AJ48" s="102">
        <v>13767</v>
      </c>
      <c r="AK48" s="103">
        <v>5761</v>
      </c>
      <c r="AL48" s="170">
        <v>19528</v>
      </c>
      <c r="AM48" s="97">
        <v>165511</v>
      </c>
      <c r="AN48" s="98">
        <v>65717</v>
      </c>
      <c r="AO48" s="170">
        <v>231228</v>
      </c>
    </row>
    <row r="49" spans="2:41" x14ac:dyDescent="0.2">
      <c r="B49" s="137" t="s">
        <v>97</v>
      </c>
      <c r="C49" s="102">
        <v>11864</v>
      </c>
      <c r="D49" s="103">
        <v>3628</v>
      </c>
      <c r="E49" s="114">
        <v>15492</v>
      </c>
      <c r="F49" s="102">
        <v>11282</v>
      </c>
      <c r="G49" s="103">
        <v>3105</v>
      </c>
      <c r="H49" s="114">
        <v>14387</v>
      </c>
      <c r="I49" s="102">
        <v>13165</v>
      </c>
      <c r="J49" s="103">
        <v>4088</v>
      </c>
      <c r="K49" s="170">
        <v>17253</v>
      </c>
      <c r="L49" s="102">
        <v>13028</v>
      </c>
      <c r="M49" s="103">
        <v>4097</v>
      </c>
      <c r="N49" s="170">
        <v>17125</v>
      </c>
      <c r="O49" s="102">
        <v>14818</v>
      </c>
      <c r="P49" s="103">
        <v>5697</v>
      </c>
      <c r="Q49" s="170">
        <v>20515</v>
      </c>
      <c r="R49" s="102">
        <v>14507</v>
      </c>
      <c r="S49" s="103">
        <v>6179</v>
      </c>
      <c r="T49" s="170">
        <v>20686</v>
      </c>
      <c r="U49" s="102">
        <v>14908</v>
      </c>
      <c r="V49" s="103">
        <v>5920</v>
      </c>
      <c r="W49" s="170">
        <v>20828</v>
      </c>
      <c r="X49" s="102">
        <v>14033</v>
      </c>
      <c r="Y49" s="103">
        <v>5440</v>
      </c>
      <c r="Z49" s="170">
        <v>19473</v>
      </c>
      <c r="AA49" s="102">
        <v>13119</v>
      </c>
      <c r="AB49" s="103">
        <v>4492</v>
      </c>
      <c r="AC49" s="170">
        <v>17611</v>
      </c>
      <c r="AD49" s="102">
        <v>13115</v>
      </c>
      <c r="AE49" s="103">
        <v>4509</v>
      </c>
      <c r="AF49" s="170">
        <v>17624</v>
      </c>
      <c r="AG49" s="102">
        <v>12485</v>
      </c>
      <c r="AH49" s="103">
        <v>4353</v>
      </c>
      <c r="AI49" s="170">
        <v>16838</v>
      </c>
      <c r="AJ49" s="102">
        <v>13315</v>
      </c>
      <c r="AK49" s="103">
        <v>4971</v>
      </c>
      <c r="AL49" s="170">
        <v>18286</v>
      </c>
      <c r="AM49" s="97">
        <v>159639</v>
      </c>
      <c r="AN49" s="98">
        <v>56479</v>
      </c>
      <c r="AO49" s="170">
        <v>216118</v>
      </c>
    </row>
    <row r="50" spans="2:41" x14ac:dyDescent="0.2">
      <c r="B50" s="137" t="s">
        <v>98</v>
      </c>
      <c r="C50" s="102">
        <v>16581</v>
      </c>
      <c r="D50" s="103">
        <v>4891</v>
      </c>
      <c r="E50" s="114">
        <v>21472</v>
      </c>
      <c r="F50" s="102">
        <v>15493</v>
      </c>
      <c r="G50" s="103">
        <v>4291</v>
      </c>
      <c r="H50" s="114">
        <v>19784</v>
      </c>
      <c r="I50" s="102">
        <v>18072</v>
      </c>
      <c r="J50" s="103">
        <v>5690</v>
      </c>
      <c r="K50" s="170">
        <v>23762</v>
      </c>
      <c r="L50" s="102">
        <v>17867</v>
      </c>
      <c r="M50" s="103">
        <v>5684</v>
      </c>
      <c r="N50" s="170">
        <v>23551</v>
      </c>
      <c r="O50" s="102">
        <v>19559</v>
      </c>
      <c r="P50" s="103">
        <v>6925</v>
      </c>
      <c r="Q50" s="170">
        <v>26484</v>
      </c>
      <c r="R50" s="102">
        <v>18562</v>
      </c>
      <c r="S50" s="103">
        <v>6589</v>
      </c>
      <c r="T50" s="170">
        <v>25151</v>
      </c>
      <c r="U50" s="102">
        <v>18693</v>
      </c>
      <c r="V50" s="103">
        <v>6153</v>
      </c>
      <c r="W50" s="170">
        <v>24846</v>
      </c>
      <c r="X50" s="102">
        <v>19546</v>
      </c>
      <c r="Y50" s="103">
        <v>6439</v>
      </c>
      <c r="Z50" s="170">
        <v>25985</v>
      </c>
      <c r="AA50" s="102">
        <v>19348</v>
      </c>
      <c r="AB50" s="103">
        <v>6489</v>
      </c>
      <c r="AC50" s="170">
        <v>25837</v>
      </c>
      <c r="AD50" s="102">
        <v>20157</v>
      </c>
      <c r="AE50" s="103">
        <v>6969</v>
      </c>
      <c r="AF50" s="170">
        <v>27126</v>
      </c>
      <c r="AG50" s="102">
        <v>19961</v>
      </c>
      <c r="AH50" s="103">
        <v>6334</v>
      </c>
      <c r="AI50" s="170">
        <v>26295</v>
      </c>
      <c r="AJ50" s="102">
        <v>19601</v>
      </c>
      <c r="AK50" s="103">
        <v>6375</v>
      </c>
      <c r="AL50" s="170">
        <v>25976</v>
      </c>
      <c r="AM50" s="97">
        <v>223440</v>
      </c>
      <c r="AN50" s="98">
        <v>72829</v>
      </c>
      <c r="AO50" s="170">
        <v>296269</v>
      </c>
    </row>
    <row r="51" spans="2:41" x14ac:dyDescent="0.2">
      <c r="B51" s="137" t="s">
        <v>99</v>
      </c>
      <c r="C51" s="102">
        <v>7511</v>
      </c>
      <c r="D51" s="103">
        <v>1868</v>
      </c>
      <c r="E51" s="114">
        <v>9379</v>
      </c>
      <c r="F51" s="102">
        <v>7689</v>
      </c>
      <c r="G51" s="103">
        <v>1615</v>
      </c>
      <c r="H51" s="114">
        <v>9304</v>
      </c>
      <c r="I51" s="102">
        <v>8517</v>
      </c>
      <c r="J51" s="103">
        <v>1879</v>
      </c>
      <c r="K51" s="170">
        <v>10396</v>
      </c>
      <c r="L51" s="102">
        <v>7745</v>
      </c>
      <c r="M51" s="103">
        <v>1675</v>
      </c>
      <c r="N51" s="170">
        <v>9420</v>
      </c>
      <c r="O51" s="102">
        <v>9707</v>
      </c>
      <c r="P51" s="103">
        <v>2759</v>
      </c>
      <c r="Q51" s="170">
        <v>12466</v>
      </c>
      <c r="R51" s="102">
        <v>10013</v>
      </c>
      <c r="S51" s="103">
        <v>3111</v>
      </c>
      <c r="T51" s="170">
        <v>13124</v>
      </c>
      <c r="U51" s="102">
        <v>9710</v>
      </c>
      <c r="V51" s="103">
        <v>3133</v>
      </c>
      <c r="W51" s="170">
        <v>12843</v>
      </c>
      <c r="X51" s="102">
        <v>9523</v>
      </c>
      <c r="Y51" s="103">
        <v>3274</v>
      </c>
      <c r="Z51" s="170">
        <v>12797</v>
      </c>
      <c r="AA51" s="102">
        <v>8695</v>
      </c>
      <c r="AB51" s="103">
        <v>3107</v>
      </c>
      <c r="AC51" s="170">
        <v>11802</v>
      </c>
      <c r="AD51" s="102">
        <v>8887</v>
      </c>
      <c r="AE51" s="103">
        <v>2611</v>
      </c>
      <c r="AF51" s="170">
        <v>11498</v>
      </c>
      <c r="AG51" s="102">
        <v>7997</v>
      </c>
      <c r="AH51" s="103">
        <v>2478</v>
      </c>
      <c r="AI51" s="170">
        <v>10475</v>
      </c>
      <c r="AJ51" s="102">
        <v>8154</v>
      </c>
      <c r="AK51" s="103">
        <v>2615</v>
      </c>
      <c r="AL51" s="170">
        <v>10769</v>
      </c>
      <c r="AM51" s="97">
        <v>104148</v>
      </c>
      <c r="AN51" s="98">
        <v>30125</v>
      </c>
      <c r="AO51" s="170">
        <v>134273</v>
      </c>
    </row>
    <row r="52" spans="2:41" x14ac:dyDescent="0.2">
      <c r="B52" s="137" t="s">
        <v>100</v>
      </c>
      <c r="C52" s="102">
        <v>2787</v>
      </c>
      <c r="D52" s="103">
        <v>397</v>
      </c>
      <c r="E52" s="114">
        <v>3184</v>
      </c>
      <c r="F52" s="102">
        <v>2728</v>
      </c>
      <c r="G52" s="103">
        <v>409</v>
      </c>
      <c r="H52" s="114">
        <v>3137</v>
      </c>
      <c r="I52" s="102">
        <v>2886</v>
      </c>
      <c r="J52" s="103">
        <v>680</v>
      </c>
      <c r="K52" s="170">
        <v>3566</v>
      </c>
      <c r="L52" s="102">
        <v>2697</v>
      </c>
      <c r="M52" s="103">
        <v>587</v>
      </c>
      <c r="N52" s="170">
        <v>3284</v>
      </c>
      <c r="O52" s="102">
        <v>3165</v>
      </c>
      <c r="P52" s="103">
        <v>783</v>
      </c>
      <c r="Q52" s="170">
        <v>3948</v>
      </c>
      <c r="R52" s="102">
        <v>3310</v>
      </c>
      <c r="S52" s="103">
        <v>939</v>
      </c>
      <c r="T52" s="170">
        <v>4249</v>
      </c>
      <c r="U52" s="102">
        <v>3111</v>
      </c>
      <c r="V52" s="103">
        <v>967</v>
      </c>
      <c r="W52" s="170">
        <v>4078</v>
      </c>
      <c r="X52" s="102">
        <v>3076</v>
      </c>
      <c r="Y52" s="103">
        <v>1012</v>
      </c>
      <c r="Z52" s="170">
        <v>4088</v>
      </c>
      <c r="AA52" s="102">
        <v>2768</v>
      </c>
      <c r="AB52" s="103">
        <v>805</v>
      </c>
      <c r="AC52" s="170">
        <v>3573</v>
      </c>
      <c r="AD52" s="102">
        <v>3302</v>
      </c>
      <c r="AE52" s="103">
        <v>979</v>
      </c>
      <c r="AF52" s="170">
        <v>4281</v>
      </c>
      <c r="AG52" s="102">
        <v>3099</v>
      </c>
      <c r="AH52" s="103">
        <v>1045</v>
      </c>
      <c r="AI52" s="170">
        <v>4144</v>
      </c>
      <c r="AJ52" s="102">
        <v>2809</v>
      </c>
      <c r="AK52" s="103">
        <v>832</v>
      </c>
      <c r="AL52" s="170">
        <v>3641</v>
      </c>
      <c r="AM52" s="97">
        <v>35738</v>
      </c>
      <c r="AN52" s="98">
        <v>9435</v>
      </c>
      <c r="AO52" s="170">
        <v>45173</v>
      </c>
    </row>
    <row r="53" spans="2:41" x14ac:dyDescent="0.2">
      <c r="B53" s="137" t="s">
        <v>101</v>
      </c>
      <c r="C53" s="102">
        <v>8921</v>
      </c>
      <c r="D53" s="103">
        <v>2365</v>
      </c>
      <c r="E53" s="114">
        <v>11286</v>
      </c>
      <c r="F53" s="102">
        <v>8182</v>
      </c>
      <c r="G53" s="103">
        <v>2078</v>
      </c>
      <c r="H53" s="114">
        <v>10260</v>
      </c>
      <c r="I53" s="102">
        <v>9374</v>
      </c>
      <c r="J53" s="103">
        <v>2199</v>
      </c>
      <c r="K53" s="170">
        <v>11573</v>
      </c>
      <c r="L53" s="102">
        <v>9850</v>
      </c>
      <c r="M53" s="103">
        <v>2351</v>
      </c>
      <c r="N53" s="170">
        <v>12201</v>
      </c>
      <c r="O53" s="102">
        <v>10391</v>
      </c>
      <c r="P53" s="103">
        <v>3401</v>
      </c>
      <c r="Q53" s="170">
        <v>13792</v>
      </c>
      <c r="R53" s="102">
        <v>10236</v>
      </c>
      <c r="S53" s="103">
        <v>3895</v>
      </c>
      <c r="T53" s="170">
        <v>14131</v>
      </c>
      <c r="U53" s="102">
        <v>10186</v>
      </c>
      <c r="V53" s="103">
        <v>3646</v>
      </c>
      <c r="W53" s="170">
        <v>13832</v>
      </c>
      <c r="X53" s="102">
        <v>10550</v>
      </c>
      <c r="Y53" s="103">
        <v>3112</v>
      </c>
      <c r="Z53" s="170">
        <v>13662</v>
      </c>
      <c r="AA53" s="102">
        <v>9971</v>
      </c>
      <c r="AB53" s="103">
        <v>2870</v>
      </c>
      <c r="AC53" s="170">
        <v>12841</v>
      </c>
      <c r="AD53" s="102">
        <v>9863</v>
      </c>
      <c r="AE53" s="103">
        <v>2595</v>
      </c>
      <c r="AF53" s="170">
        <v>12458</v>
      </c>
      <c r="AG53" s="102">
        <v>9379</v>
      </c>
      <c r="AH53" s="103">
        <v>2636</v>
      </c>
      <c r="AI53" s="170">
        <v>12015</v>
      </c>
      <c r="AJ53" s="102">
        <v>8596</v>
      </c>
      <c r="AK53" s="103">
        <v>2586</v>
      </c>
      <c r="AL53" s="170">
        <v>11182</v>
      </c>
      <c r="AM53" s="97">
        <v>115499</v>
      </c>
      <c r="AN53" s="98">
        <v>33734</v>
      </c>
      <c r="AO53" s="170">
        <v>149233</v>
      </c>
    </row>
    <row r="54" spans="2:41" x14ac:dyDescent="0.2">
      <c r="B54" s="137" t="s">
        <v>102</v>
      </c>
      <c r="C54" s="102">
        <v>655</v>
      </c>
      <c r="D54" s="103">
        <v>112</v>
      </c>
      <c r="E54" s="114">
        <v>767</v>
      </c>
      <c r="F54" s="102">
        <v>575</v>
      </c>
      <c r="G54" s="103">
        <v>245</v>
      </c>
      <c r="H54" s="114">
        <v>820</v>
      </c>
      <c r="I54" s="102">
        <v>657</v>
      </c>
      <c r="J54" s="103">
        <v>258</v>
      </c>
      <c r="K54" s="170">
        <v>915</v>
      </c>
      <c r="L54" s="102">
        <v>723</v>
      </c>
      <c r="M54" s="103">
        <v>188</v>
      </c>
      <c r="N54" s="170">
        <v>911</v>
      </c>
      <c r="O54" s="102">
        <v>1182</v>
      </c>
      <c r="P54" s="103">
        <v>318</v>
      </c>
      <c r="Q54" s="170">
        <v>1500</v>
      </c>
      <c r="R54" s="102">
        <v>1150</v>
      </c>
      <c r="S54" s="103">
        <v>420</v>
      </c>
      <c r="T54" s="170">
        <v>1570</v>
      </c>
      <c r="U54" s="102">
        <v>1141</v>
      </c>
      <c r="V54" s="103">
        <v>409</v>
      </c>
      <c r="W54" s="170">
        <v>1550</v>
      </c>
      <c r="X54" s="102">
        <v>889</v>
      </c>
      <c r="Y54" s="103">
        <v>316</v>
      </c>
      <c r="Z54" s="170">
        <v>1205</v>
      </c>
      <c r="AA54" s="102">
        <v>1135</v>
      </c>
      <c r="AB54" s="103">
        <v>324</v>
      </c>
      <c r="AC54" s="170">
        <v>1459</v>
      </c>
      <c r="AD54" s="102">
        <v>1281</v>
      </c>
      <c r="AE54" s="103">
        <v>346</v>
      </c>
      <c r="AF54" s="170">
        <v>1627</v>
      </c>
      <c r="AG54" s="102">
        <v>1174</v>
      </c>
      <c r="AH54" s="103">
        <v>401</v>
      </c>
      <c r="AI54" s="170">
        <v>1575</v>
      </c>
      <c r="AJ54" s="102">
        <v>1125</v>
      </c>
      <c r="AK54" s="103">
        <v>380</v>
      </c>
      <c r="AL54" s="170">
        <v>1505</v>
      </c>
      <c r="AM54" s="97">
        <v>11687</v>
      </c>
      <c r="AN54" s="98">
        <v>3717</v>
      </c>
      <c r="AO54" s="170">
        <v>15404</v>
      </c>
    </row>
    <row r="55" spans="2:41" x14ac:dyDescent="0.2">
      <c r="B55" s="137" t="s">
        <v>103</v>
      </c>
      <c r="C55" s="102">
        <v>1495</v>
      </c>
      <c r="D55" s="103">
        <v>509</v>
      </c>
      <c r="E55" s="114">
        <v>2004</v>
      </c>
      <c r="F55" s="102">
        <v>1391</v>
      </c>
      <c r="G55" s="103">
        <v>540</v>
      </c>
      <c r="H55" s="114">
        <v>1931</v>
      </c>
      <c r="I55" s="102">
        <v>1736</v>
      </c>
      <c r="J55" s="103">
        <v>812</v>
      </c>
      <c r="K55" s="170">
        <v>2548</v>
      </c>
      <c r="L55" s="102">
        <v>1778</v>
      </c>
      <c r="M55" s="103">
        <v>567</v>
      </c>
      <c r="N55" s="170">
        <v>2345</v>
      </c>
      <c r="O55" s="102">
        <v>1864</v>
      </c>
      <c r="P55" s="103">
        <v>791</v>
      </c>
      <c r="Q55" s="170">
        <v>2655</v>
      </c>
      <c r="R55" s="102">
        <v>2047</v>
      </c>
      <c r="S55" s="103">
        <v>1059</v>
      </c>
      <c r="T55" s="170">
        <v>3106</v>
      </c>
      <c r="U55" s="102">
        <v>2309</v>
      </c>
      <c r="V55" s="103">
        <v>1288</v>
      </c>
      <c r="W55" s="170">
        <v>3597</v>
      </c>
      <c r="X55" s="102">
        <v>2057</v>
      </c>
      <c r="Y55" s="103">
        <v>1044</v>
      </c>
      <c r="Z55" s="170">
        <v>3101</v>
      </c>
      <c r="AA55" s="102">
        <v>1723</v>
      </c>
      <c r="AB55" s="103">
        <v>783</v>
      </c>
      <c r="AC55" s="170">
        <v>2506</v>
      </c>
      <c r="AD55" s="102">
        <v>1734</v>
      </c>
      <c r="AE55" s="103">
        <v>927</v>
      </c>
      <c r="AF55" s="170">
        <v>2661</v>
      </c>
      <c r="AG55" s="102">
        <v>1719</v>
      </c>
      <c r="AH55" s="103">
        <v>663</v>
      </c>
      <c r="AI55" s="170">
        <v>2382</v>
      </c>
      <c r="AJ55" s="102">
        <v>1680</v>
      </c>
      <c r="AK55" s="103">
        <v>527</v>
      </c>
      <c r="AL55" s="170">
        <v>2207</v>
      </c>
      <c r="AM55" s="97">
        <v>21533</v>
      </c>
      <c r="AN55" s="98">
        <v>9510</v>
      </c>
      <c r="AO55" s="170">
        <v>31043</v>
      </c>
    </row>
    <row r="56" spans="2:41" x14ac:dyDescent="0.2">
      <c r="B56" s="137" t="s">
        <v>104</v>
      </c>
      <c r="C56" s="102">
        <v>170477</v>
      </c>
      <c r="D56" s="103">
        <v>76077</v>
      </c>
      <c r="E56" s="114">
        <v>246554</v>
      </c>
      <c r="F56" s="102">
        <v>154509</v>
      </c>
      <c r="G56" s="103">
        <v>65026</v>
      </c>
      <c r="H56" s="114">
        <v>219535</v>
      </c>
      <c r="I56" s="102">
        <v>177561</v>
      </c>
      <c r="J56" s="103">
        <v>77990</v>
      </c>
      <c r="K56" s="170">
        <v>255551</v>
      </c>
      <c r="L56" s="102">
        <v>173924</v>
      </c>
      <c r="M56" s="103">
        <v>77649</v>
      </c>
      <c r="N56" s="170">
        <v>251573</v>
      </c>
      <c r="O56" s="102">
        <v>164191</v>
      </c>
      <c r="P56" s="103">
        <v>73204</v>
      </c>
      <c r="Q56" s="170">
        <v>237395</v>
      </c>
      <c r="R56" s="102">
        <v>172331</v>
      </c>
      <c r="S56" s="103">
        <v>78132</v>
      </c>
      <c r="T56" s="170">
        <v>250463</v>
      </c>
      <c r="U56" s="102">
        <v>176750</v>
      </c>
      <c r="V56" s="103">
        <v>77587</v>
      </c>
      <c r="W56" s="170">
        <v>254337</v>
      </c>
      <c r="X56" s="102">
        <v>181622</v>
      </c>
      <c r="Y56" s="103">
        <v>81062</v>
      </c>
      <c r="Z56" s="170">
        <v>262684</v>
      </c>
      <c r="AA56" s="102">
        <v>172871</v>
      </c>
      <c r="AB56" s="103">
        <v>76495</v>
      </c>
      <c r="AC56" s="170">
        <v>249366</v>
      </c>
      <c r="AD56" s="102">
        <v>181285</v>
      </c>
      <c r="AE56" s="103">
        <v>79749</v>
      </c>
      <c r="AF56" s="170">
        <v>261034</v>
      </c>
      <c r="AG56" s="102">
        <v>173806</v>
      </c>
      <c r="AH56" s="103">
        <v>74092</v>
      </c>
      <c r="AI56" s="170">
        <v>247898</v>
      </c>
      <c r="AJ56" s="102">
        <v>180582</v>
      </c>
      <c r="AK56" s="103">
        <v>77002</v>
      </c>
      <c r="AL56" s="170">
        <v>257584</v>
      </c>
      <c r="AM56" s="97">
        <v>2079909</v>
      </c>
      <c r="AN56" s="98">
        <v>914065</v>
      </c>
      <c r="AO56" s="170">
        <v>2993974</v>
      </c>
    </row>
    <row r="57" spans="2:41" ht="15" x14ac:dyDescent="0.25">
      <c r="B57" s="138" t="s">
        <v>188</v>
      </c>
      <c r="C57" s="106">
        <v>262964</v>
      </c>
      <c r="D57" s="107">
        <v>105839</v>
      </c>
      <c r="E57" s="114">
        <v>368803</v>
      </c>
      <c r="F57" s="106">
        <v>241509</v>
      </c>
      <c r="G57" s="107">
        <v>92850</v>
      </c>
      <c r="H57" s="114">
        <v>334359</v>
      </c>
      <c r="I57" s="106">
        <v>277650</v>
      </c>
      <c r="J57" s="107">
        <v>112697</v>
      </c>
      <c r="K57" s="114">
        <v>390347</v>
      </c>
      <c r="L57" s="106">
        <v>272029</v>
      </c>
      <c r="M57" s="107">
        <v>111537</v>
      </c>
      <c r="N57" s="119">
        <v>383566</v>
      </c>
      <c r="O57" s="106">
        <v>279581</v>
      </c>
      <c r="P57" s="107">
        <v>118305</v>
      </c>
      <c r="Q57" s="119">
        <v>397886</v>
      </c>
      <c r="R57" s="106">
        <v>289476</v>
      </c>
      <c r="S57" s="107">
        <v>124811</v>
      </c>
      <c r="T57" s="119">
        <v>414287</v>
      </c>
      <c r="U57" s="106">
        <v>292675</v>
      </c>
      <c r="V57" s="107">
        <v>122339</v>
      </c>
      <c r="W57" s="119">
        <v>415014</v>
      </c>
      <c r="X57" s="106">
        <v>297662</v>
      </c>
      <c r="Y57" s="107">
        <v>126688</v>
      </c>
      <c r="Z57" s="119">
        <v>424350</v>
      </c>
      <c r="AA57" s="106">
        <v>283318</v>
      </c>
      <c r="AB57" s="107">
        <v>119357</v>
      </c>
      <c r="AC57" s="119">
        <v>402675</v>
      </c>
      <c r="AD57" s="106">
        <v>295508</v>
      </c>
      <c r="AE57" s="107">
        <v>123567</v>
      </c>
      <c r="AF57" s="119">
        <v>419075</v>
      </c>
      <c r="AG57" s="106">
        <v>282162</v>
      </c>
      <c r="AH57" s="107">
        <v>116272</v>
      </c>
      <c r="AI57" s="119">
        <v>398434</v>
      </c>
      <c r="AJ57" s="106">
        <v>288901</v>
      </c>
      <c r="AK57" s="107">
        <v>120462</v>
      </c>
      <c r="AL57" s="119">
        <v>409363</v>
      </c>
      <c r="AM57" s="106">
        <v>3363435</v>
      </c>
      <c r="AN57" s="107">
        <v>1394724</v>
      </c>
      <c r="AO57" s="119">
        <v>4758159</v>
      </c>
    </row>
    <row r="58" spans="2:41" ht="20.25" customHeight="1" x14ac:dyDescent="0.2">
      <c r="B58" s="165" t="s">
        <v>189</v>
      </c>
      <c r="C58" s="166"/>
      <c r="D58" s="167"/>
      <c r="E58" s="169"/>
      <c r="F58" s="166"/>
      <c r="G58" s="167"/>
      <c r="H58" s="169"/>
      <c r="I58" s="166"/>
      <c r="J58" s="167"/>
      <c r="K58" s="169"/>
      <c r="L58" s="166"/>
      <c r="M58" s="167"/>
      <c r="N58" s="169"/>
      <c r="O58" s="166"/>
      <c r="P58" s="167"/>
      <c r="Q58" s="169"/>
      <c r="R58" s="166"/>
      <c r="S58" s="167"/>
      <c r="T58" s="169"/>
      <c r="U58" s="166"/>
      <c r="V58" s="167"/>
      <c r="W58" s="169"/>
      <c r="X58" s="166"/>
      <c r="Y58" s="167"/>
      <c r="Z58" s="169"/>
      <c r="AA58" s="166"/>
      <c r="AB58" s="167"/>
      <c r="AC58" s="169"/>
      <c r="AD58" s="166"/>
      <c r="AE58" s="167"/>
      <c r="AF58" s="169"/>
      <c r="AG58" s="166"/>
      <c r="AH58" s="167"/>
      <c r="AI58" s="169"/>
      <c r="AJ58" s="166"/>
      <c r="AK58" s="167"/>
      <c r="AL58" s="169"/>
      <c r="AM58" s="166"/>
      <c r="AN58" s="167"/>
      <c r="AO58" s="169"/>
    </row>
    <row r="59" spans="2:41" x14ac:dyDescent="0.2">
      <c r="B59" s="136" t="s">
        <v>90</v>
      </c>
      <c r="C59" s="97">
        <v>39</v>
      </c>
      <c r="D59" s="98">
        <v>64</v>
      </c>
      <c r="E59" s="114">
        <v>103</v>
      </c>
      <c r="F59" s="97">
        <v>11</v>
      </c>
      <c r="G59" s="98">
        <v>46</v>
      </c>
      <c r="H59" s="114">
        <v>57</v>
      </c>
      <c r="I59" s="97">
        <v>25</v>
      </c>
      <c r="J59" s="98">
        <v>50</v>
      </c>
      <c r="K59" s="114">
        <v>75</v>
      </c>
      <c r="L59" s="97">
        <v>46</v>
      </c>
      <c r="M59" s="98">
        <v>30</v>
      </c>
      <c r="N59" s="114">
        <v>76</v>
      </c>
      <c r="O59" s="97">
        <v>43</v>
      </c>
      <c r="P59" s="98">
        <v>0</v>
      </c>
      <c r="Q59" s="114">
        <v>43</v>
      </c>
      <c r="R59" s="97">
        <v>30</v>
      </c>
      <c r="S59" s="98">
        <v>43</v>
      </c>
      <c r="T59" s="114">
        <v>73</v>
      </c>
      <c r="U59" s="97">
        <v>34</v>
      </c>
      <c r="V59" s="98">
        <v>50</v>
      </c>
      <c r="W59" s="114">
        <v>84</v>
      </c>
      <c r="X59" s="97">
        <v>46</v>
      </c>
      <c r="Y59" s="98">
        <v>96</v>
      </c>
      <c r="Z59" s="114">
        <v>142</v>
      </c>
      <c r="AA59" s="97">
        <v>3</v>
      </c>
      <c r="AB59" s="98">
        <v>105</v>
      </c>
      <c r="AC59" s="114">
        <v>108</v>
      </c>
      <c r="AD59" s="97">
        <v>9</v>
      </c>
      <c r="AE59" s="98">
        <v>151</v>
      </c>
      <c r="AF59" s="114">
        <v>160</v>
      </c>
      <c r="AG59" s="97">
        <v>42</v>
      </c>
      <c r="AH59" s="98">
        <v>106</v>
      </c>
      <c r="AI59" s="114">
        <v>148</v>
      </c>
      <c r="AJ59" s="97">
        <v>9</v>
      </c>
      <c r="AK59" s="98">
        <v>146</v>
      </c>
      <c r="AL59" s="114">
        <v>155</v>
      </c>
      <c r="AM59" s="97">
        <v>337</v>
      </c>
      <c r="AN59" s="98">
        <v>887</v>
      </c>
      <c r="AO59" s="114">
        <v>1224</v>
      </c>
    </row>
    <row r="60" spans="2:41" x14ac:dyDescent="0.2">
      <c r="B60" s="137" t="s">
        <v>91</v>
      </c>
      <c r="C60" s="102">
        <v>112</v>
      </c>
      <c r="D60" s="103">
        <v>49</v>
      </c>
      <c r="E60" s="114">
        <v>161</v>
      </c>
      <c r="F60" s="102">
        <v>58</v>
      </c>
      <c r="G60" s="103">
        <v>28</v>
      </c>
      <c r="H60" s="114">
        <v>86</v>
      </c>
      <c r="I60" s="102">
        <v>124</v>
      </c>
      <c r="J60" s="103">
        <v>27</v>
      </c>
      <c r="K60" s="170">
        <v>151</v>
      </c>
      <c r="L60" s="102">
        <v>82</v>
      </c>
      <c r="M60" s="103">
        <v>30</v>
      </c>
      <c r="N60" s="170">
        <v>112</v>
      </c>
      <c r="O60" s="102">
        <v>55</v>
      </c>
      <c r="P60" s="103">
        <v>35</v>
      </c>
      <c r="Q60" s="170">
        <v>90</v>
      </c>
      <c r="R60" s="102">
        <v>67</v>
      </c>
      <c r="S60" s="103">
        <v>42</v>
      </c>
      <c r="T60" s="170">
        <v>109</v>
      </c>
      <c r="U60" s="102">
        <v>33</v>
      </c>
      <c r="V60" s="103">
        <v>179</v>
      </c>
      <c r="W60" s="170">
        <v>212</v>
      </c>
      <c r="X60" s="102">
        <v>33</v>
      </c>
      <c r="Y60" s="103">
        <v>309</v>
      </c>
      <c r="Z60" s="170">
        <v>342</v>
      </c>
      <c r="AA60" s="102">
        <v>109</v>
      </c>
      <c r="AB60" s="103">
        <v>236</v>
      </c>
      <c r="AC60" s="170">
        <v>345</v>
      </c>
      <c r="AD60" s="102">
        <v>46</v>
      </c>
      <c r="AE60" s="103">
        <v>36</v>
      </c>
      <c r="AF60" s="170">
        <v>82</v>
      </c>
      <c r="AG60" s="102">
        <v>10</v>
      </c>
      <c r="AH60" s="103">
        <v>138</v>
      </c>
      <c r="AI60" s="170">
        <v>148</v>
      </c>
      <c r="AJ60" s="102">
        <v>42</v>
      </c>
      <c r="AK60" s="103">
        <v>227</v>
      </c>
      <c r="AL60" s="170">
        <v>269</v>
      </c>
      <c r="AM60" s="97">
        <v>771</v>
      </c>
      <c r="AN60" s="98">
        <v>1336</v>
      </c>
      <c r="AO60" s="170">
        <v>2107</v>
      </c>
    </row>
    <row r="61" spans="2:41" x14ac:dyDescent="0.2">
      <c r="B61" s="137" t="s">
        <v>92</v>
      </c>
      <c r="C61" s="102">
        <v>106</v>
      </c>
      <c r="D61" s="103">
        <v>75</v>
      </c>
      <c r="E61" s="114">
        <v>181</v>
      </c>
      <c r="F61" s="102">
        <v>140</v>
      </c>
      <c r="G61" s="103">
        <v>52</v>
      </c>
      <c r="H61" s="114">
        <v>192</v>
      </c>
      <c r="I61" s="102">
        <v>134</v>
      </c>
      <c r="J61" s="103">
        <v>104</v>
      </c>
      <c r="K61" s="170">
        <v>238</v>
      </c>
      <c r="L61" s="102">
        <v>183</v>
      </c>
      <c r="M61" s="103">
        <v>95</v>
      </c>
      <c r="N61" s="170">
        <v>278</v>
      </c>
      <c r="O61" s="102">
        <v>186</v>
      </c>
      <c r="P61" s="103">
        <v>80</v>
      </c>
      <c r="Q61" s="170">
        <v>266</v>
      </c>
      <c r="R61" s="102">
        <v>216</v>
      </c>
      <c r="S61" s="103">
        <v>50</v>
      </c>
      <c r="T61" s="170">
        <v>266</v>
      </c>
      <c r="U61" s="102">
        <v>191</v>
      </c>
      <c r="V61" s="103">
        <v>72</v>
      </c>
      <c r="W61" s="170">
        <v>263</v>
      </c>
      <c r="X61" s="102">
        <v>172</v>
      </c>
      <c r="Y61" s="103">
        <v>100</v>
      </c>
      <c r="Z61" s="170">
        <v>272</v>
      </c>
      <c r="AA61" s="102">
        <v>168</v>
      </c>
      <c r="AB61" s="103">
        <v>66</v>
      </c>
      <c r="AC61" s="170">
        <v>234</v>
      </c>
      <c r="AD61" s="102">
        <v>520</v>
      </c>
      <c r="AE61" s="103">
        <v>576</v>
      </c>
      <c r="AF61" s="170">
        <v>1096</v>
      </c>
      <c r="AG61" s="102">
        <v>160</v>
      </c>
      <c r="AH61" s="103">
        <v>800</v>
      </c>
      <c r="AI61" s="170">
        <v>960</v>
      </c>
      <c r="AJ61" s="102">
        <v>317</v>
      </c>
      <c r="AK61" s="103">
        <v>445</v>
      </c>
      <c r="AL61" s="170">
        <v>762</v>
      </c>
      <c r="AM61" s="97">
        <v>2493</v>
      </c>
      <c r="AN61" s="98">
        <v>2515</v>
      </c>
      <c r="AO61" s="170">
        <v>5008</v>
      </c>
    </row>
    <row r="62" spans="2:41" x14ac:dyDescent="0.2">
      <c r="B62" s="137" t="s">
        <v>93</v>
      </c>
      <c r="C62" s="102">
        <v>55</v>
      </c>
      <c r="D62" s="103">
        <v>246</v>
      </c>
      <c r="E62" s="114">
        <v>301</v>
      </c>
      <c r="F62" s="102">
        <v>54</v>
      </c>
      <c r="G62" s="103">
        <v>276</v>
      </c>
      <c r="H62" s="114">
        <v>330</v>
      </c>
      <c r="I62" s="102">
        <v>151</v>
      </c>
      <c r="J62" s="103">
        <v>413</v>
      </c>
      <c r="K62" s="170">
        <v>564</v>
      </c>
      <c r="L62" s="102">
        <v>191</v>
      </c>
      <c r="M62" s="103">
        <v>391</v>
      </c>
      <c r="N62" s="170">
        <v>582</v>
      </c>
      <c r="O62" s="102">
        <v>119</v>
      </c>
      <c r="P62" s="103">
        <v>552</v>
      </c>
      <c r="Q62" s="170">
        <v>671</v>
      </c>
      <c r="R62" s="102">
        <v>532</v>
      </c>
      <c r="S62" s="103">
        <v>454</v>
      </c>
      <c r="T62" s="170">
        <v>986</v>
      </c>
      <c r="U62" s="102">
        <v>427</v>
      </c>
      <c r="V62" s="103">
        <v>649</v>
      </c>
      <c r="W62" s="170">
        <v>1076</v>
      </c>
      <c r="X62" s="102">
        <v>336</v>
      </c>
      <c r="Y62" s="103">
        <v>543</v>
      </c>
      <c r="Z62" s="170">
        <v>879</v>
      </c>
      <c r="AA62" s="102">
        <v>282</v>
      </c>
      <c r="AB62" s="103">
        <v>509</v>
      </c>
      <c r="AC62" s="170">
        <v>791</v>
      </c>
      <c r="AD62" s="102">
        <v>420</v>
      </c>
      <c r="AE62" s="103">
        <v>588</v>
      </c>
      <c r="AF62" s="170">
        <v>1008</v>
      </c>
      <c r="AG62" s="102">
        <v>208</v>
      </c>
      <c r="AH62" s="103">
        <v>490</v>
      </c>
      <c r="AI62" s="170">
        <v>698</v>
      </c>
      <c r="AJ62" s="102">
        <v>70</v>
      </c>
      <c r="AK62" s="103">
        <v>340</v>
      </c>
      <c r="AL62" s="170">
        <v>410</v>
      </c>
      <c r="AM62" s="97">
        <v>2845</v>
      </c>
      <c r="AN62" s="98">
        <v>5451</v>
      </c>
      <c r="AO62" s="170">
        <v>8296</v>
      </c>
    </row>
    <row r="63" spans="2:41" x14ac:dyDescent="0.2">
      <c r="B63" s="137" t="s">
        <v>94</v>
      </c>
      <c r="C63" s="102">
        <v>89</v>
      </c>
      <c r="D63" s="103">
        <v>188</v>
      </c>
      <c r="E63" s="114">
        <v>277</v>
      </c>
      <c r="F63" s="102">
        <v>88</v>
      </c>
      <c r="G63" s="103">
        <v>263</v>
      </c>
      <c r="H63" s="114">
        <v>351</v>
      </c>
      <c r="I63" s="102">
        <v>164</v>
      </c>
      <c r="J63" s="103">
        <v>202</v>
      </c>
      <c r="K63" s="170">
        <v>366</v>
      </c>
      <c r="L63" s="102">
        <v>225</v>
      </c>
      <c r="M63" s="103">
        <v>244</v>
      </c>
      <c r="N63" s="170">
        <v>469</v>
      </c>
      <c r="O63" s="102">
        <v>123</v>
      </c>
      <c r="P63" s="103">
        <v>108</v>
      </c>
      <c r="Q63" s="170">
        <v>231</v>
      </c>
      <c r="R63" s="102">
        <v>208</v>
      </c>
      <c r="S63" s="103">
        <v>380</v>
      </c>
      <c r="T63" s="170">
        <v>588</v>
      </c>
      <c r="U63" s="102">
        <v>238</v>
      </c>
      <c r="V63" s="103">
        <v>491</v>
      </c>
      <c r="W63" s="170">
        <v>729</v>
      </c>
      <c r="X63" s="102">
        <v>347</v>
      </c>
      <c r="Y63" s="103">
        <v>398</v>
      </c>
      <c r="Z63" s="170">
        <v>745</v>
      </c>
      <c r="AA63" s="102">
        <v>164</v>
      </c>
      <c r="AB63" s="103">
        <v>523</v>
      </c>
      <c r="AC63" s="170">
        <v>687</v>
      </c>
      <c r="AD63" s="102">
        <v>442</v>
      </c>
      <c r="AE63" s="103">
        <v>424</v>
      </c>
      <c r="AF63" s="170">
        <v>866</v>
      </c>
      <c r="AG63" s="102">
        <v>113</v>
      </c>
      <c r="AH63" s="103">
        <v>565</v>
      </c>
      <c r="AI63" s="170">
        <v>678</v>
      </c>
      <c r="AJ63" s="102">
        <v>160</v>
      </c>
      <c r="AK63" s="103">
        <v>331</v>
      </c>
      <c r="AL63" s="170">
        <v>491</v>
      </c>
      <c r="AM63" s="97">
        <v>2361</v>
      </c>
      <c r="AN63" s="98">
        <v>4117</v>
      </c>
      <c r="AO63" s="170">
        <v>6478</v>
      </c>
    </row>
    <row r="64" spans="2:41" x14ac:dyDescent="0.2">
      <c r="B64" s="137" t="s">
        <v>95</v>
      </c>
      <c r="C64" s="102">
        <v>308</v>
      </c>
      <c r="D64" s="103">
        <v>577</v>
      </c>
      <c r="E64" s="114">
        <v>885</v>
      </c>
      <c r="F64" s="102">
        <v>206</v>
      </c>
      <c r="G64" s="103">
        <v>514</v>
      </c>
      <c r="H64" s="114">
        <v>720</v>
      </c>
      <c r="I64" s="102">
        <v>371</v>
      </c>
      <c r="J64" s="103">
        <v>502</v>
      </c>
      <c r="K64" s="170">
        <v>873</v>
      </c>
      <c r="L64" s="102">
        <v>270</v>
      </c>
      <c r="M64" s="103">
        <v>534</v>
      </c>
      <c r="N64" s="170">
        <v>804</v>
      </c>
      <c r="O64" s="102">
        <v>162</v>
      </c>
      <c r="P64" s="103">
        <v>558</v>
      </c>
      <c r="Q64" s="170">
        <v>720</v>
      </c>
      <c r="R64" s="102">
        <v>254</v>
      </c>
      <c r="S64" s="103">
        <v>646</v>
      </c>
      <c r="T64" s="170">
        <v>900</v>
      </c>
      <c r="U64" s="102">
        <v>489</v>
      </c>
      <c r="V64" s="103">
        <v>656</v>
      </c>
      <c r="W64" s="170">
        <v>1145</v>
      </c>
      <c r="X64" s="102">
        <v>594</v>
      </c>
      <c r="Y64" s="103">
        <v>540</v>
      </c>
      <c r="Z64" s="170">
        <v>1134</v>
      </c>
      <c r="AA64" s="102">
        <v>401</v>
      </c>
      <c r="AB64" s="103">
        <v>623</v>
      </c>
      <c r="AC64" s="170">
        <v>1024</v>
      </c>
      <c r="AD64" s="102">
        <v>483</v>
      </c>
      <c r="AE64" s="103">
        <v>728</v>
      </c>
      <c r="AF64" s="170">
        <v>1211</v>
      </c>
      <c r="AG64" s="102">
        <v>243</v>
      </c>
      <c r="AH64" s="103">
        <v>685</v>
      </c>
      <c r="AI64" s="170">
        <v>928</v>
      </c>
      <c r="AJ64" s="102">
        <v>296</v>
      </c>
      <c r="AK64" s="103">
        <v>612</v>
      </c>
      <c r="AL64" s="170">
        <v>908</v>
      </c>
      <c r="AM64" s="97">
        <v>4077</v>
      </c>
      <c r="AN64" s="98">
        <v>7175</v>
      </c>
      <c r="AO64" s="170">
        <v>11252</v>
      </c>
    </row>
    <row r="65" spans="2:41" x14ac:dyDescent="0.2">
      <c r="B65" s="137" t="s">
        <v>96</v>
      </c>
      <c r="C65" s="102">
        <v>334</v>
      </c>
      <c r="D65" s="103">
        <v>554</v>
      </c>
      <c r="E65" s="114">
        <v>888</v>
      </c>
      <c r="F65" s="102">
        <v>250</v>
      </c>
      <c r="G65" s="103">
        <v>409</v>
      </c>
      <c r="H65" s="114">
        <v>659</v>
      </c>
      <c r="I65" s="102">
        <v>261</v>
      </c>
      <c r="J65" s="103">
        <v>424</v>
      </c>
      <c r="K65" s="170">
        <v>685</v>
      </c>
      <c r="L65" s="102">
        <v>280</v>
      </c>
      <c r="M65" s="103">
        <v>341</v>
      </c>
      <c r="N65" s="170">
        <v>621</v>
      </c>
      <c r="O65" s="102">
        <v>219</v>
      </c>
      <c r="P65" s="103">
        <v>418</v>
      </c>
      <c r="Q65" s="170">
        <v>637</v>
      </c>
      <c r="R65" s="102">
        <v>446</v>
      </c>
      <c r="S65" s="103">
        <v>350</v>
      </c>
      <c r="T65" s="170">
        <v>796</v>
      </c>
      <c r="U65" s="102">
        <v>396</v>
      </c>
      <c r="V65" s="103">
        <v>460</v>
      </c>
      <c r="W65" s="170">
        <v>856</v>
      </c>
      <c r="X65" s="102">
        <v>728</v>
      </c>
      <c r="Y65" s="103">
        <v>393</v>
      </c>
      <c r="Z65" s="170">
        <v>1121</v>
      </c>
      <c r="AA65" s="102">
        <v>303</v>
      </c>
      <c r="AB65" s="103">
        <v>1242</v>
      </c>
      <c r="AC65" s="170">
        <v>1545</v>
      </c>
      <c r="AD65" s="102">
        <v>864</v>
      </c>
      <c r="AE65" s="103">
        <v>203</v>
      </c>
      <c r="AF65" s="170">
        <v>1067</v>
      </c>
      <c r="AG65" s="102">
        <v>709</v>
      </c>
      <c r="AH65" s="103">
        <v>393</v>
      </c>
      <c r="AI65" s="170">
        <v>1102</v>
      </c>
      <c r="AJ65" s="102">
        <v>373</v>
      </c>
      <c r="AK65" s="103">
        <v>577</v>
      </c>
      <c r="AL65" s="170">
        <v>950</v>
      </c>
      <c r="AM65" s="97">
        <v>5163</v>
      </c>
      <c r="AN65" s="98">
        <v>5764</v>
      </c>
      <c r="AO65" s="170">
        <v>10927</v>
      </c>
    </row>
    <row r="66" spans="2:41" x14ac:dyDescent="0.2">
      <c r="B66" s="137" t="s">
        <v>97</v>
      </c>
      <c r="C66" s="102">
        <v>391</v>
      </c>
      <c r="D66" s="103">
        <v>530</v>
      </c>
      <c r="E66" s="114">
        <v>921</v>
      </c>
      <c r="F66" s="102">
        <v>279</v>
      </c>
      <c r="G66" s="103">
        <v>539</v>
      </c>
      <c r="H66" s="114">
        <v>818</v>
      </c>
      <c r="I66" s="102">
        <v>370</v>
      </c>
      <c r="J66" s="103">
        <v>470</v>
      </c>
      <c r="K66" s="170">
        <v>840</v>
      </c>
      <c r="L66" s="102">
        <v>279</v>
      </c>
      <c r="M66" s="103">
        <v>443</v>
      </c>
      <c r="N66" s="170">
        <v>722</v>
      </c>
      <c r="O66" s="102">
        <v>329</v>
      </c>
      <c r="P66" s="103">
        <v>701</v>
      </c>
      <c r="Q66" s="170">
        <v>1030</v>
      </c>
      <c r="R66" s="102">
        <v>596</v>
      </c>
      <c r="S66" s="103">
        <v>599</v>
      </c>
      <c r="T66" s="170">
        <v>1195</v>
      </c>
      <c r="U66" s="102">
        <v>592</v>
      </c>
      <c r="V66" s="103">
        <v>755</v>
      </c>
      <c r="W66" s="170">
        <v>1347</v>
      </c>
      <c r="X66" s="102">
        <v>671</v>
      </c>
      <c r="Y66" s="103">
        <v>651</v>
      </c>
      <c r="Z66" s="170">
        <v>1322</v>
      </c>
      <c r="AA66" s="102">
        <v>1040</v>
      </c>
      <c r="AB66" s="103">
        <v>693</v>
      </c>
      <c r="AC66" s="170">
        <v>1733</v>
      </c>
      <c r="AD66" s="102">
        <v>1131</v>
      </c>
      <c r="AE66" s="103">
        <v>1017</v>
      </c>
      <c r="AF66" s="170">
        <v>2148</v>
      </c>
      <c r="AG66" s="102">
        <v>901</v>
      </c>
      <c r="AH66" s="103">
        <v>963</v>
      </c>
      <c r="AI66" s="170">
        <v>1864</v>
      </c>
      <c r="AJ66" s="102">
        <v>899</v>
      </c>
      <c r="AK66" s="103">
        <v>1117</v>
      </c>
      <c r="AL66" s="170">
        <v>2016</v>
      </c>
      <c r="AM66" s="97">
        <v>7478</v>
      </c>
      <c r="AN66" s="98">
        <v>8478</v>
      </c>
      <c r="AO66" s="170">
        <v>15956</v>
      </c>
    </row>
    <row r="67" spans="2:41" x14ac:dyDescent="0.2">
      <c r="B67" s="137" t="s">
        <v>98</v>
      </c>
      <c r="C67" s="102">
        <v>308</v>
      </c>
      <c r="D67" s="103">
        <v>748</v>
      </c>
      <c r="E67" s="114">
        <v>1056</v>
      </c>
      <c r="F67" s="102">
        <v>364</v>
      </c>
      <c r="G67" s="103">
        <v>420</v>
      </c>
      <c r="H67" s="114">
        <v>784</v>
      </c>
      <c r="I67" s="102">
        <v>348</v>
      </c>
      <c r="J67" s="103">
        <v>450</v>
      </c>
      <c r="K67" s="170">
        <v>798</v>
      </c>
      <c r="L67" s="102">
        <v>379</v>
      </c>
      <c r="M67" s="103">
        <v>661</v>
      </c>
      <c r="N67" s="170">
        <v>1040</v>
      </c>
      <c r="O67" s="102">
        <v>342</v>
      </c>
      <c r="P67" s="103">
        <v>866</v>
      </c>
      <c r="Q67" s="170">
        <v>1208</v>
      </c>
      <c r="R67" s="102">
        <v>327</v>
      </c>
      <c r="S67" s="103">
        <v>1353</v>
      </c>
      <c r="T67" s="170">
        <v>1680</v>
      </c>
      <c r="U67" s="102">
        <v>454</v>
      </c>
      <c r="V67" s="103">
        <v>850</v>
      </c>
      <c r="W67" s="170">
        <v>1304</v>
      </c>
      <c r="X67" s="102">
        <v>670</v>
      </c>
      <c r="Y67" s="103">
        <v>1243</v>
      </c>
      <c r="Z67" s="170">
        <v>1913</v>
      </c>
      <c r="AA67" s="102">
        <v>658</v>
      </c>
      <c r="AB67" s="103">
        <v>1348</v>
      </c>
      <c r="AC67" s="170">
        <v>2006</v>
      </c>
      <c r="AD67" s="102">
        <v>708</v>
      </c>
      <c r="AE67" s="103">
        <v>1933</v>
      </c>
      <c r="AF67" s="170">
        <v>2641</v>
      </c>
      <c r="AG67" s="102">
        <v>441</v>
      </c>
      <c r="AH67" s="103">
        <v>1574</v>
      </c>
      <c r="AI67" s="170">
        <v>2015</v>
      </c>
      <c r="AJ67" s="102">
        <v>1141</v>
      </c>
      <c r="AK67" s="103">
        <v>1746</v>
      </c>
      <c r="AL67" s="170">
        <v>2887</v>
      </c>
      <c r="AM67" s="97">
        <v>6140</v>
      </c>
      <c r="AN67" s="98">
        <v>13192</v>
      </c>
      <c r="AO67" s="170">
        <v>19332</v>
      </c>
    </row>
    <row r="68" spans="2:41" x14ac:dyDescent="0.2">
      <c r="B68" s="137" t="s">
        <v>99</v>
      </c>
      <c r="C68" s="102">
        <v>387</v>
      </c>
      <c r="D68" s="103">
        <v>382</v>
      </c>
      <c r="E68" s="114">
        <v>769</v>
      </c>
      <c r="F68" s="102">
        <v>384</v>
      </c>
      <c r="G68" s="103">
        <v>291</v>
      </c>
      <c r="H68" s="114">
        <v>675</v>
      </c>
      <c r="I68" s="102">
        <v>410</v>
      </c>
      <c r="J68" s="103">
        <v>319</v>
      </c>
      <c r="K68" s="170">
        <v>729</v>
      </c>
      <c r="L68" s="102">
        <v>342</v>
      </c>
      <c r="M68" s="103">
        <v>213</v>
      </c>
      <c r="N68" s="170">
        <v>555</v>
      </c>
      <c r="O68" s="102">
        <v>435</v>
      </c>
      <c r="P68" s="103">
        <v>618</v>
      </c>
      <c r="Q68" s="170">
        <v>1053</v>
      </c>
      <c r="R68" s="102">
        <v>427</v>
      </c>
      <c r="S68" s="103">
        <v>700</v>
      </c>
      <c r="T68" s="170">
        <v>1127</v>
      </c>
      <c r="U68" s="102">
        <v>584</v>
      </c>
      <c r="V68" s="103">
        <v>601</v>
      </c>
      <c r="W68" s="170">
        <v>1185</v>
      </c>
      <c r="X68" s="102">
        <v>386</v>
      </c>
      <c r="Y68" s="103">
        <v>877</v>
      </c>
      <c r="Z68" s="170">
        <v>1263</v>
      </c>
      <c r="AA68" s="102">
        <v>468</v>
      </c>
      <c r="AB68" s="103">
        <v>629</v>
      </c>
      <c r="AC68" s="170">
        <v>1097</v>
      </c>
      <c r="AD68" s="102">
        <v>265</v>
      </c>
      <c r="AE68" s="103">
        <v>689</v>
      </c>
      <c r="AF68" s="170">
        <v>954</v>
      </c>
      <c r="AG68" s="102">
        <v>377</v>
      </c>
      <c r="AH68" s="103">
        <v>607</v>
      </c>
      <c r="AI68" s="170">
        <v>984</v>
      </c>
      <c r="AJ68" s="102">
        <v>255</v>
      </c>
      <c r="AK68" s="103">
        <v>490</v>
      </c>
      <c r="AL68" s="170">
        <v>745</v>
      </c>
      <c r="AM68" s="97">
        <v>4720</v>
      </c>
      <c r="AN68" s="98">
        <v>6416</v>
      </c>
      <c r="AO68" s="170">
        <v>11136</v>
      </c>
    </row>
    <row r="69" spans="2:41" x14ac:dyDescent="0.2">
      <c r="B69" s="137" t="s">
        <v>100</v>
      </c>
      <c r="C69" s="102">
        <v>79</v>
      </c>
      <c r="D69" s="103">
        <v>131</v>
      </c>
      <c r="E69" s="114">
        <v>210</v>
      </c>
      <c r="F69" s="102">
        <v>116</v>
      </c>
      <c r="G69" s="103">
        <v>146</v>
      </c>
      <c r="H69" s="114">
        <v>262</v>
      </c>
      <c r="I69" s="102">
        <v>203</v>
      </c>
      <c r="J69" s="103">
        <v>472</v>
      </c>
      <c r="K69" s="170">
        <v>675</v>
      </c>
      <c r="L69" s="102">
        <v>278</v>
      </c>
      <c r="M69" s="103">
        <v>239</v>
      </c>
      <c r="N69" s="170">
        <v>517</v>
      </c>
      <c r="O69" s="102">
        <v>331</v>
      </c>
      <c r="P69" s="103">
        <v>169</v>
      </c>
      <c r="Q69" s="170">
        <v>500</v>
      </c>
      <c r="R69" s="102">
        <v>446</v>
      </c>
      <c r="S69" s="103">
        <v>234</v>
      </c>
      <c r="T69" s="170">
        <v>680</v>
      </c>
      <c r="U69" s="102">
        <v>330</v>
      </c>
      <c r="V69" s="103">
        <v>323</v>
      </c>
      <c r="W69" s="170">
        <v>653</v>
      </c>
      <c r="X69" s="102">
        <v>205</v>
      </c>
      <c r="Y69" s="103">
        <v>392</v>
      </c>
      <c r="Z69" s="170">
        <v>597</v>
      </c>
      <c r="AA69" s="102">
        <v>301</v>
      </c>
      <c r="AB69" s="103">
        <v>179</v>
      </c>
      <c r="AC69" s="170">
        <v>480</v>
      </c>
      <c r="AD69" s="102">
        <v>336</v>
      </c>
      <c r="AE69" s="103">
        <v>203</v>
      </c>
      <c r="AF69" s="170">
        <v>539</v>
      </c>
      <c r="AG69" s="102">
        <v>344</v>
      </c>
      <c r="AH69" s="103">
        <v>361</v>
      </c>
      <c r="AI69" s="170">
        <v>705</v>
      </c>
      <c r="AJ69" s="102">
        <v>343</v>
      </c>
      <c r="AK69" s="103">
        <v>416</v>
      </c>
      <c r="AL69" s="170">
        <v>759</v>
      </c>
      <c r="AM69" s="97">
        <v>3312</v>
      </c>
      <c r="AN69" s="98">
        <v>3265</v>
      </c>
      <c r="AO69" s="170">
        <v>6577</v>
      </c>
    </row>
    <row r="70" spans="2:41" x14ac:dyDescent="0.2">
      <c r="B70" s="137" t="s">
        <v>101</v>
      </c>
      <c r="C70" s="102">
        <v>331</v>
      </c>
      <c r="D70" s="103">
        <v>834</v>
      </c>
      <c r="E70" s="114">
        <v>1165</v>
      </c>
      <c r="F70" s="102">
        <v>307</v>
      </c>
      <c r="G70" s="103">
        <v>612</v>
      </c>
      <c r="H70" s="114">
        <v>919</v>
      </c>
      <c r="I70" s="102">
        <v>366</v>
      </c>
      <c r="J70" s="103">
        <v>410</v>
      </c>
      <c r="K70" s="170">
        <v>776</v>
      </c>
      <c r="L70" s="102">
        <v>333</v>
      </c>
      <c r="M70" s="103">
        <v>434</v>
      </c>
      <c r="N70" s="170">
        <v>767</v>
      </c>
      <c r="O70" s="102">
        <v>435</v>
      </c>
      <c r="P70" s="103">
        <v>773</v>
      </c>
      <c r="Q70" s="170">
        <v>1208</v>
      </c>
      <c r="R70" s="102">
        <v>519</v>
      </c>
      <c r="S70" s="103">
        <v>1195</v>
      </c>
      <c r="T70" s="170">
        <v>1714</v>
      </c>
      <c r="U70" s="102">
        <v>497</v>
      </c>
      <c r="V70" s="103">
        <v>974</v>
      </c>
      <c r="W70" s="170">
        <v>1471</v>
      </c>
      <c r="X70" s="102">
        <v>568</v>
      </c>
      <c r="Y70" s="103">
        <v>892</v>
      </c>
      <c r="Z70" s="170">
        <v>1460</v>
      </c>
      <c r="AA70" s="102">
        <v>503</v>
      </c>
      <c r="AB70" s="103">
        <v>710</v>
      </c>
      <c r="AC70" s="170">
        <v>1213</v>
      </c>
      <c r="AD70" s="102">
        <v>518</v>
      </c>
      <c r="AE70" s="103">
        <v>709</v>
      </c>
      <c r="AF70" s="170">
        <v>1227</v>
      </c>
      <c r="AG70" s="102">
        <v>425</v>
      </c>
      <c r="AH70" s="103">
        <v>698</v>
      </c>
      <c r="AI70" s="170">
        <v>1123</v>
      </c>
      <c r="AJ70" s="102">
        <v>522</v>
      </c>
      <c r="AK70" s="103">
        <v>797</v>
      </c>
      <c r="AL70" s="170">
        <v>1319</v>
      </c>
      <c r="AM70" s="97">
        <v>5324</v>
      </c>
      <c r="AN70" s="98">
        <v>9038</v>
      </c>
      <c r="AO70" s="170">
        <v>14362</v>
      </c>
    </row>
    <row r="71" spans="2:41" x14ac:dyDescent="0.2">
      <c r="B71" s="137" t="s">
        <v>102</v>
      </c>
      <c r="C71" s="102">
        <v>87</v>
      </c>
      <c r="D71" s="103">
        <v>245</v>
      </c>
      <c r="E71" s="114">
        <v>332</v>
      </c>
      <c r="F71" s="102">
        <v>134</v>
      </c>
      <c r="G71" s="103">
        <v>203</v>
      </c>
      <c r="H71" s="114">
        <v>337</v>
      </c>
      <c r="I71" s="102">
        <v>79</v>
      </c>
      <c r="J71" s="103">
        <v>227</v>
      </c>
      <c r="K71" s="170">
        <v>306</v>
      </c>
      <c r="L71" s="102">
        <v>68</v>
      </c>
      <c r="M71" s="103">
        <v>89</v>
      </c>
      <c r="N71" s="170">
        <v>157</v>
      </c>
      <c r="O71" s="102">
        <v>122</v>
      </c>
      <c r="P71" s="103">
        <v>35</v>
      </c>
      <c r="Q71" s="170">
        <v>157</v>
      </c>
      <c r="R71" s="102">
        <v>132</v>
      </c>
      <c r="S71" s="103">
        <v>30</v>
      </c>
      <c r="T71" s="170">
        <v>162</v>
      </c>
      <c r="U71" s="102">
        <v>84</v>
      </c>
      <c r="V71" s="103">
        <v>31</v>
      </c>
      <c r="W71" s="170">
        <v>115</v>
      </c>
      <c r="X71" s="102">
        <v>86</v>
      </c>
      <c r="Y71" s="103">
        <v>9</v>
      </c>
      <c r="Z71" s="170">
        <v>95</v>
      </c>
      <c r="AA71" s="102">
        <v>89</v>
      </c>
      <c r="AB71" s="103">
        <v>68</v>
      </c>
      <c r="AC71" s="170">
        <v>157</v>
      </c>
      <c r="AD71" s="102">
        <v>78</v>
      </c>
      <c r="AE71" s="103">
        <v>71</v>
      </c>
      <c r="AF71" s="170">
        <v>149</v>
      </c>
      <c r="AG71" s="102">
        <v>95</v>
      </c>
      <c r="AH71" s="103">
        <v>78</v>
      </c>
      <c r="AI71" s="170">
        <v>173</v>
      </c>
      <c r="AJ71" s="102">
        <v>31</v>
      </c>
      <c r="AK71" s="103">
        <v>7</v>
      </c>
      <c r="AL71" s="170">
        <v>38</v>
      </c>
      <c r="AM71" s="97">
        <v>1085</v>
      </c>
      <c r="AN71" s="98">
        <v>1093</v>
      </c>
      <c r="AO71" s="170">
        <v>2178</v>
      </c>
    </row>
    <row r="72" spans="2:41" x14ac:dyDescent="0.2">
      <c r="B72" s="137" t="s">
        <v>103</v>
      </c>
      <c r="C72" s="102">
        <v>110</v>
      </c>
      <c r="D72" s="103">
        <v>40</v>
      </c>
      <c r="E72" s="114">
        <v>150</v>
      </c>
      <c r="F72" s="102">
        <v>90</v>
      </c>
      <c r="G72" s="103">
        <v>46</v>
      </c>
      <c r="H72" s="114">
        <v>136</v>
      </c>
      <c r="I72" s="102">
        <v>85</v>
      </c>
      <c r="J72" s="103">
        <v>52</v>
      </c>
      <c r="K72" s="170">
        <v>137</v>
      </c>
      <c r="L72" s="102">
        <v>39</v>
      </c>
      <c r="M72" s="103">
        <v>66</v>
      </c>
      <c r="N72" s="170">
        <v>105</v>
      </c>
      <c r="O72" s="102">
        <v>31</v>
      </c>
      <c r="P72" s="103">
        <v>127</v>
      </c>
      <c r="Q72" s="170">
        <v>158</v>
      </c>
      <c r="R72" s="102">
        <v>42</v>
      </c>
      <c r="S72" s="103">
        <v>61</v>
      </c>
      <c r="T72" s="170">
        <v>103</v>
      </c>
      <c r="U72" s="102">
        <v>36</v>
      </c>
      <c r="V72" s="103">
        <v>44</v>
      </c>
      <c r="W72" s="170">
        <v>80</v>
      </c>
      <c r="X72" s="102">
        <v>70</v>
      </c>
      <c r="Y72" s="103">
        <v>132</v>
      </c>
      <c r="Z72" s="170">
        <v>202</v>
      </c>
      <c r="AA72" s="102">
        <v>79</v>
      </c>
      <c r="AB72" s="103">
        <v>94</v>
      </c>
      <c r="AC72" s="170">
        <v>173</v>
      </c>
      <c r="AD72" s="102">
        <v>433</v>
      </c>
      <c r="AE72" s="103">
        <v>79</v>
      </c>
      <c r="AF72" s="170">
        <v>512</v>
      </c>
      <c r="AG72" s="102">
        <v>180</v>
      </c>
      <c r="AH72" s="103">
        <v>189</v>
      </c>
      <c r="AI72" s="170">
        <v>369</v>
      </c>
      <c r="AJ72" s="102">
        <v>62</v>
      </c>
      <c r="AK72" s="103">
        <v>138</v>
      </c>
      <c r="AL72" s="170">
        <v>200</v>
      </c>
      <c r="AM72" s="97">
        <v>1257</v>
      </c>
      <c r="AN72" s="98">
        <v>1068</v>
      </c>
      <c r="AO72" s="170">
        <v>2325</v>
      </c>
    </row>
    <row r="73" spans="2:41" x14ac:dyDescent="0.2">
      <c r="B73" s="137" t="s">
        <v>104</v>
      </c>
      <c r="C73" s="102">
        <v>4963</v>
      </c>
      <c r="D73" s="103">
        <v>6011</v>
      </c>
      <c r="E73" s="114">
        <v>10974</v>
      </c>
      <c r="F73" s="102">
        <v>4546</v>
      </c>
      <c r="G73" s="103">
        <v>5243</v>
      </c>
      <c r="H73" s="114">
        <v>9789</v>
      </c>
      <c r="I73" s="102">
        <v>5115</v>
      </c>
      <c r="J73" s="103">
        <v>5485</v>
      </c>
      <c r="K73" s="170">
        <v>10600</v>
      </c>
      <c r="L73" s="102">
        <v>4778</v>
      </c>
      <c r="M73" s="103">
        <v>5715</v>
      </c>
      <c r="N73" s="170">
        <v>10493</v>
      </c>
      <c r="O73" s="102">
        <v>5481</v>
      </c>
      <c r="P73" s="103">
        <v>6674</v>
      </c>
      <c r="Q73" s="170">
        <v>12155</v>
      </c>
      <c r="R73" s="102">
        <v>6840</v>
      </c>
      <c r="S73" s="103">
        <v>7307</v>
      </c>
      <c r="T73" s="170">
        <v>14147</v>
      </c>
      <c r="U73" s="102">
        <v>6864</v>
      </c>
      <c r="V73" s="103">
        <v>8403</v>
      </c>
      <c r="W73" s="170">
        <v>15267</v>
      </c>
      <c r="X73" s="102">
        <v>6618</v>
      </c>
      <c r="Y73" s="103">
        <v>9027</v>
      </c>
      <c r="Z73" s="170">
        <v>15645</v>
      </c>
      <c r="AA73" s="102">
        <v>7345</v>
      </c>
      <c r="AB73" s="103">
        <v>8619</v>
      </c>
      <c r="AC73" s="170">
        <v>15964</v>
      </c>
      <c r="AD73" s="102">
        <v>6986</v>
      </c>
      <c r="AE73" s="103">
        <v>8299</v>
      </c>
      <c r="AF73" s="170">
        <v>15285</v>
      </c>
      <c r="AG73" s="102">
        <v>8258</v>
      </c>
      <c r="AH73" s="103">
        <v>9786</v>
      </c>
      <c r="AI73" s="170">
        <v>18044</v>
      </c>
      <c r="AJ73" s="102">
        <v>6594</v>
      </c>
      <c r="AK73" s="103">
        <v>9982</v>
      </c>
      <c r="AL73" s="170">
        <v>16576</v>
      </c>
      <c r="AM73" s="97">
        <v>74388</v>
      </c>
      <c r="AN73" s="98">
        <v>90551</v>
      </c>
      <c r="AO73" s="170">
        <v>164939</v>
      </c>
    </row>
    <row r="74" spans="2:41" ht="15" x14ac:dyDescent="0.25">
      <c r="B74" s="138" t="s">
        <v>190</v>
      </c>
      <c r="C74" s="106">
        <v>7699</v>
      </c>
      <c r="D74" s="107">
        <v>10674</v>
      </c>
      <c r="E74" s="114">
        <v>18373</v>
      </c>
      <c r="F74" s="106">
        <v>7027</v>
      </c>
      <c r="G74" s="107">
        <v>9088</v>
      </c>
      <c r="H74" s="114">
        <v>16115</v>
      </c>
      <c r="I74" s="106">
        <v>8206</v>
      </c>
      <c r="J74" s="107">
        <v>9607</v>
      </c>
      <c r="K74" s="114">
        <v>17813</v>
      </c>
      <c r="L74" s="106">
        <v>7773</v>
      </c>
      <c r="M74" s="107">
        <v>9525</v>
      </c>
      <c r="N74" s="119">
        <v>17298</v>
      </c>
      <c r="O74" s="106">
        <v>8413</v>
      </c>
      <c r="P74" s="107">
        <v>11714</v>
      </c>
      <c r="Q74" s="119">
        <v>20127</v>
      </c>
      <c r="R74" s="106">
        <v>11082</v>
      </c>
      <c r="S74" s="107">
        <v>13444</v>
      </c>
      <c r="T74" s="119">
        <v>24526</v>
      </c>
      <c r="U74" s="106">
        <v>11249</v>
      </c>
      <c r="V74" s="107">
        <v>14538</v>
      </c>
      <c r="W74" s="119">
        <v>25787</v>
      </c>
      <c r="X74" s="106">
        <v>11530</v>
      </c>
      <c r="Y74" s="107">
        <v>15602</v>
      </c>
      <c r="Z74" s="119">
        <v>27132</v>
      </c>
      <c r="AA74" s="106">
        <v>11913</v>
      </c>
      <c r="AB74" s="107">
        <v>15644</v>
      </c>
      <c r="AC74" s="119">
        <v>27557</v>
      </c>
      <c r="AD74" s="106">
        <v>13239</v>
      </c>
      <c r="AE74" s="107">
        <v>15706</v>
      </c>
      <c r="AF74" s="119">
        <v>28945</v>
      </c>
      <c r="AG74" s="106">
        <v>12506</v>
      </c>
      <c r="AH74" s="107">
        <v>17433</v>
      </c>
      <c r="AI74" s="119">
        <v>29939</v>
      </c>
      <c r="AJ74" s="106">
        <v>11114</v>
      </c>
      <c r="AK74" s="107">
        <v>17371</v>
      </c>
      <c r="AL74" s="119">
        <v>28485</v>
      </c>
      <c r="AM74" s="106">
        <v>121751</v>
      </c>
      <c r="AN74" s="107">
        <v>160346</v>
      </c>
      <c r="AO74" s="119">
        <v>282097</v>
      </c>
    </row>
    <row r="75" spans="2:41" x14ac:dyDescent="0.2">
      <c r="B75" s="231" t="s">
        <v>134</v>
      </c>
      <c r="C75" s="232"/>
      <c r="D75" s="232"/>
      <c r="E75" s="232"/>
      <c r="F75" s="232"/>
      <c r="G75" s="232"/>
      <c r="H75" s="232"/>
      <c r="I75" s="232"/>
      <c r="J75" s="232"/>
      <c r="K75" s="232"/>
      <c r="L75" s="232"/>
      <c r="M75" s="232"/>
      <c r="N75" s="232"/>
    </row>
    <row r="76" spans="2:41" x14ac:dyDescent="0.2">
      <c r="B76" s="173" t="s">
        <v>135</v>
      </c>
      <c r="C76" s="174"/>
      <c r="D76" s="174"/>
      <c r="E76" s="174"/>
      <c r="F76" s="174"/>
      <c r="G76" s="48"/>
      <c r="H76" s="48"/>
      <c r="I76" s="48"/>
      <c r="J76" s="48"/>
      <c r="K76" s="48"/>
      <c r="L76" s="48"/>
      <c r="M76" s="48"/>
      <c r="N76" s="48"/>
    </row>
    <row r="77" spans="2:41" x14ac:dyDescent="0.2">
      <c r="B77" s="175" t="s">
        <v>191</v>
      </c>
      <c r="C77" s="175"/>
      <c r="D77" s="175"/>
      <c r="E77" s="175"/>
      <c r="F77" s="175"/>
      <c r="G77" s="175"/>
      <c r="H77" s="175"/>
      <c r="I77" s="175"/>
      <c r="J77" s="175"/>
      <c r="K77" s="175"/>
      <c r="L77" s="175"/>
      <c r="M77" s="175"/>
      <c r="N77" s="175"/>
    </row>
    <row r="79" spans="2:41" x14ac:dyDescent="0.2">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row>
  </sheetData>
  <mergeCells count="15">
    <mergeCell ref="AJ5:AL5"/>
    <mergeCell ref="AM5:AO5"/>
    <mergeCell ref="B77:N77"/>
    <mergeCell ref="R5:T5"/>
    <mergeCell ref="U5:W5"/>
    <mergeCell ref="X5:Z5"/>
    <mergeCell ref="AA5:AC5"/>
    <mergeCell ref="AD5:AF5"/>
    <mergeCell ref="AG5:AI5"/>
    <mergeCell ref="B5:B6"/>
    <mergeCell ref="C5:E5"/>
    <mergeCell ref="F5:H5"/>
    <mergeCell ref="I5:K5"/>
    <mergeCell ref="L5:N5"/>
    <mergeCell ref="O5:Q5"/>
  </mergeCells>
  <printOptions horizontalCentered="1"/>
  <pageMargins left="0" right="0" top="0.78740157480314965" bottom="0.98425196850393704" header="0" footer="0"/>
  <pageSetup scale="63" fitToWidth="2"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74"/>
  <sheetViews>
    <sheetView showGridLines="0" zoomScale="90" zoomScaleNormal="90" zoomScalePageLayoutView="90" workbookViewId="0"/>
  </sheetViews>
  <sheetFormatPr baseColWidth="10" defaultColWidth="4.28515625" defaultRowHeight="15" x14ac:dyDescent="0.25"/>
  <cols>
    <col min="1" max="1" width="2.85546875" style="259" customWidth="1"/>
    <col min="2" max="2" width="32.140625" style="259" customWidth="1"/>
    <col min="3" max="5" width="10.5703125" style="323" customWidth="1"/>
    <col min="6" max="6" width="12.28515625" style="323" customWidth="1"/>
    <col min="7" max="7" width="11.5703125" style="323" customWidth="1"/>
    <col min="8" max="8" width="11.42578125" style="323" customWidth="1"/>
    <col min="9" max="9" width="11" style="323" customWidth="1"/>
    <col min="10" max="10" width="12.5703125" style="323" customWidth="1"/>
    <col min="11" max="11" width="11.5703125" style="323" customWidth="1"/>
    <col min="12" max="13" width="11.42578125" style="323" customWidth="1"/>
    <col min="14" max="14" width="11.85546875" style="323" customWidth="1"/>
    <col min="15" max="41" width="12.28515625" style="323" customWidth="1"/>
    <col min="42" max="42" width="10.42578125" style="259" customWidth="1"/>
    <col min="43" max="43" width="9" style="259" customWidth="1"/>
    <col min="44" max="44" width="11.7109375" style="259" customWidth="1"/>
    <col min="45" max="16384" width="4.28515625" style="259"/>
  </cols>
  <sheetData>
    <row r="1" spans="2:44" s="121" customFormat="1" ht="15.75" x14ac:dyDescent="0.25">
      <c r="B1" s="283" t="s">
        <v>195</v>
      </c>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row>
    <row r="2" spans="2:44" s="121" customFormat="1" ht="15.75" x14ac:dyDescent="0.25">
      <c r="B2" s="283" t="s">
        <v>196</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row>
    <row r="3" spans="2:44" s="121" customFormat="1" ht="15.75" x14ac:dyDescent="0.25">
      <c r="B3" s="283" t="s">
        <v>197</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row>
    <row r="4" spans="2:44" s="121" customFormat="1" ht="15" customHeight="1" x14ac:dyDescent="0.25">
      <c r="B4" s="283" t="s">
        <v>2</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row>
    <row r="5" spans="2:44" ht="18.75" x14ac:dyDescent="0.3">
      <c r="B5" s="284"/>
      <c r="C5" s="285"/>
      <c r="D5" s="285"/>
      <c r="E5" s="285"/>
      <c r="F5" s="285"/>
      <c r="G5" s="285"/>
      <c r="H5" s="285"/>
      <c r="I5" s="285"/>
      <c r="J5" s="285"/>
      <c r="K5" s="285"/>
      <c r="L5" s="285"/>
      <c r="M5" s="285"/>
      <c r="N5" s="285"/>
      <c r="O5" s="286"/>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row>
    <row r="6" spans="2:44" s="48" customFormat="1" ht="27" customHeight="1" x14ac:dyDescent="0.2">
      <c r="B6" s="288" t="s">
        <v>198</v>
      </c>
      <c r="C6" s="289" t="s">
        <v>4</v>
      </c>
      <c r="D6" s="87"/>
      <c r="E6" s="88"/>
      <c r="F6" s="89" t="s">
        <v>5</v>
      </c>
      <c r="G6" s="87"/>
      <c r="H6" s="88"/>
      <c r="I6" s="89" t="s">
        <v>6</v>
      </c>
      <c r="J6" s="87"/>
      <c r="K6" s="88"/>
      <c r="L6" s="89" t="s">
        <v>7</v>
      </c>
      <c r="M6" s="87"/>
      <c r="N6" s="88"/>
      <c r="O6" s="89" t="s">
        <v>8</v>
      </c>
      <c r="P6" s="87"/>
      <c r="Q6" s="88"/>
      <c r="R6" s="89" t="s">
        <v>9</v>
      </c>
      <c r="S6" s="87"/>
      <c r="T6" s="88"/>
      <c r="U6" s="89" t="s">
        <v>10</v>
      </c>
      <c r="V6" s="87"/>
      <c r="W6" s="88"/>
      <c r="X6" s="89" t="s">
        <v>11</v>
      </c>
      <c r="Y6" s="87"/>
      <c r="Z6" s="88"/>
      <c r="AA6" s="89" t="s">
        <v>12</v>
      </c>
      <c r="AB6" s="87"/>
      <c r="AC6" s="88"/>
      <c r="AD6" s="89" t="s">
        <v>13</v>
      </c>
      <c r="AE6" s="87"/>
      <c r="AF6" s="88"/>
      <c r="AG6" s="89" t="s">
        <v>14</v>
      </c>
      <c r="AH6" s="87"/>
      <c r="AI6" s="88"/>
      <c r="AJ6" s="89" t="s">
        <v>15</v>
      </c>
      <c r="AK6" s="87"/>
      <c r="AL6" s="88"/>
      <c r="AM6" s="89" t="s">
        <v>61</v>
      </c>
      <c r="AN6" s="87"/>
      <c r="AO6" s="88"/>
      <c r="AP6" s="3"/>
      <c r="AQ6" s="3"/>
    </row>
    <row r="7" spans="2:44" s="48" customFormat="1" ht="21" customHeight="1" x14ac:dyDescent="0.2">
      <c r="B7" s="290"/>
      <c r="C7" s="111" t="s">
        <v>81</v>
      </c>
      <c r="D7" s="112" t="s">
        <v>82</v>
      </c>
      <c r="E7" s="113" t="s">
        <v>61</v>
      </c>
      <c r="F7" s="111" t="s">
        <v>81</v>
      </c>
      <c r="G7" s="112" t="s">
        <v>82</v>
      </c>
      <c r="H7" s="113" t="s">
        <v>61</v>
      </c>
      <c r="I7" s="111" t="s">
        <v>81</v>
      </c>
      <c r="J7" s="112" t="s">
        <v>82</v>
      </c>
      <c r="K7" s="113" t="s">
        <v>61</v>
      </c>
      <c r="L7" s="111" t="s">
        <v>81</v>
      </c>
      <c r="M7" s="112" t="s">
        <v>82</v>
      </c>
      <c r="N7" s="113" t="s">
        <v>61</v>
      </c>
      <c r="O7" s="111" t="s">
        <v>81</v>
      </c>
      <c r="P7" s="112" t="s">
        <v>82</v>
      </c>
      <c r="Q7" s="113" t="s">
        <v>61</v>
      </c>
      <c r="R7" s="111" t="s">
        <v>81</v>
      </c>
      <c r="S7" s="112" t="s">
        <v>82</v>
      </c>
      <c r="T7" s="113" t="s">
        <v>61</v>
      </c>
      <c r="U7" s="111" t="s">
        <v>81</v>
      </c>
      <c r="V7" s="112" t="s">
        <v>82</v>
      </c>
      <c r="W7" s="113" t="s">
        <v>61</v>
      </c>
      <c r="X7" s="111" t="s">
        <v>81</v>
      </c>
      <c r="Y7" s="112" t="s">
        <v>82</v>
      </c>
      <c r="Z7" s="113" t="s">
        <v>61</v>
      </c>
      <c r="AA7" s="111" t="s">
        <v>81</v>
      </c>
      <c r="AB7" s="112" t="s">
        <v>82</v>
      </c>
      <c r="AC7" s="113" t="s">
        <v>61</v>
      </c>
      <c r="AD7" s="111" t="s">
        <v>81</v>
      </c>
      <c r="AE7" s="112" t="s">
        <v>82</v>
      </c>
      <c r="AF7" s="113" t="s">
        <v>61</v>
      </c>
      <c r="AG7" s="111" t="s">
        <v>81</v>
      </c>
      <c r="AH7" s="112" t="s">
        <v>82</v>
      </c>
      <c r="AI7" s="113" t="s">
        <v>61</v>
      </c>
      <c r="AJ7" s="111" t="s">
        <v>81</v>
      </c>
      <c r="AK7" s="112" t="s">
        <v>82</v>
      </c>
      <c r="AL7" s="113" t="s">
        <v>61</v>
      </c>
      <c r="AM7" s="111" t="s">
        <v>81</v>
      </c>
      <c r="AN7" s="112" t="s">
        <v>82</v>
      </c>
      <c r="AO7" s="113" t="s">
        <v>61</v>
      </c>
      <c r="AP7" s="3"/>
      <c r="AQ7" s="3"/>
    </row>
    <row r="8" spans="2:44" s="3" customFormat="1" ht="15.75" customHeight="1" x14ac:dyDescent="0.2">
      <c r="B8" s="291" t="s">
        <v>199</v>
      </c>
      <c r="C8" s="292"/>
      <c r="D8" s="293"/>
      <c r="E8" s="292"/>
      <c r="F8" s="292"/>
      <c r="G8" s="293"/>
      <c r="H8" s="292"/>
      <c r="I8" s="292"/>
      <c r="J8" s="293"/>
      <c r="K8" s="292"/>
      <c r="L8" s="292"/>
      <c r="M8" s="293"/>
      <c r="N8" s="292"/>
      <c r="O8" s="292"/>
      <c r="P8" s="293"/>
      <c r="Q8" s="292"/>
      <c r="R8" s="292"/>
      <c r="S8" s="293"/>
      <c r="T8" s="292"/>
      <c r="U8" s="292"/>
      <c r="V8" s="293"/>
      <c r="W8" s="292"/>
      <c r="X8" s="292"/>
      <c r="Y8" s="293"/>
      <c r="Z8" s="292"/>
      <c r="AA8" s="292"/>
      <c r="AB8" s="293"/>
      <c r="AC8" s="292"/>
      <c r="AD8" s="292"/>
      <c r="AE8" s="293"/>
      <c r="AF8" s="292"/>
      <c r="AG8" s="292"/>
      <c r="AH8" s="293"/>
      <c r="AI8" s="292"/>
      <c r="AJ8" s="292"/>
      <c r="AK8" s="293"/>
      <c r="AL8" s="292"/>
      <c r="AM8" s="292"/>
      <c r="AN8" s="293"/>
      <c r="AO8" s="294"/>
    </row>
    <row r="9" spans="2:44" s="3" customFormat="1" ht="19.5" customHeight="1" x14ac:dyDescent="0.2">
      <c r="B9" s="295" t="s">
        <v>200</v>
      </c>
      <c r="C9" s="296">
        <v>4774</v>
      </c>
      <c r="D9" s="297">
        <v>2433</v>
      </c>
      <c r="E9" s="298">
        <v>7207</v>
      </c>
      <c r="F9" s="296">
        <v>4445</v>
      </c>
      <c r="G9" s="297">
        <v>1949</v>
      </c>
      <c r="H9" s="298">
        <v>6394</v>
      </c>
      <c r="I9" s="296">
        <v>5284</v>
      </c>
      <c r="J9" s="297">
        <v>2987</v>
      </c>
      <c r="K9" s="298">
        <v>8271</v>
      </c>
      <c r="L9" s="296">
        <v>4859</v>
      </c>
      <c r="M9" s="297">
        <v>2728</v>
      </c>
      <c r="N9" s="298">
        <v>7587</v>
      </c>
      <c r="O9" s="296">
        <v>3939</v>
      </c>
      <c r="P9" s="297">
        <v>1690</v>
      </c>
      <c r="Q9" s="298">
        <v>5629</v>
      </c>
      <c r="R9" s="296">
        <v>5188</v>
      </c>
      <c r="S9" s="297">
        <v>2196</v>
      </c>
      <c r="T9" s="298">
        <v>7384</v>
      </c>
      <c r="U9" s="296">
        <v>6035</v>
      </c>
      <c r="V9" s="297">
        <v>2770</v>
      </c>
      <c r="W9" s="298">
        <v>8805</v>
      </c>
      <c r="X9" s="296">
        <v>6001</v>
      </c>
      <c r="Y9" s="297">
        <v>2664</v>
      </c>
      <c r="Z9" s="298">
        <v>8665</v>
      </c>
      <c r="AA9" s="296">
        <v>5849</v>
      </c>
      <c r="AB9" s="297">
        <v>2769</v>
      </c>
      <c r="AC9" s="298">
        <v>8618</v>
      </c>
      <c r="AD9" s="296">
        <v>5796</v>
      </c>
      <c r="AE9" s="297">
        <v>2806</v>
      </c>
      <c r="AF9" s="298">
        <v>8602</v>
      </c>
      <c r="AG9" s="296">
        <v>5530</v>
      </c>
      <c r="AH9" s="297">
        <v>2416</v>
      </c>
      <c r="AI9" s="298">
        <v>7946</v>
      </c>
      <c r="AJ9" s="296">
        <v>5715</v>
      </c>
      <c r="AK9" s="297">
        <v>2670</v>
      </c>
      <c r="AL9" s="298">
        <v>8385</v>
      </c>
      <c r="AM9" s="297">
        <v>63415</v>
      </c>
      <c r="AN9" s="297">
        <v>30078</v>
      </c>
      <c r="AO9" s="299">
        <v>93493</v>
      </c>
      <c r="AP9" s="30"/>
      <c r="AQ9" s="30"/>
      <c r="AR9" s="30"/>
    </row>
    <row r="10" spans="2:44" s="3" customFormat="1" ht="12.75" x14ac:dyDescent="0.2">
      <c r="B10" s="295" t="s">
        <v>201</v>
      </c>
      <c r="C10" s="296">
        <v>901</v>
      </c>
      <c r="D10" s="297">
        <v>1059</v>
      </c>
      <c r="E10" s="298">
        <v>1960</v>
      </c>
      <c r="F10" s="296">
        <v>768</v>
      </c>
      <c r="G10" s="297">
        <v>766</v>
      </c>
      <c r="H10" s="298">
        <v>1534</v>
      </c>
      <c r="I10" s="296">
        <v>1155</v>
      </c>
      <c r="J10" s="297">
        <v>1396</v>
      </c>
      <c r="K10" s="298">
        <v>2551</v>
      </c>
      <c r="L10" s="296">
        <v>1040</v>
      </c>
      <c r="M10" s="297">
        <v>1193</v>
      </c>
      <c r="N10" s="298">
        <v>2233</v>
      </c>
      <c r="O10" s="296">
        <v>1023</v>
      </c>
      <c r="P10" s="297">
        <v>866</v>
      </c>
      <c r="Q10" s="298">
        <v>1889</v>
      </c>
      <c r="R10" s="296">
        <v>1318</v>
      </c>
      <c r="S10" s="297">
        <v>1293</v>
      </c>
      <c r="T10" s="298">
        <v>2611</v>
      </c>
      <c r="U10" s="296">
        <v>1706</v>
      </c>
      <c r="V10" s="297">
        <v>1586</v>
      </c>
      <c r="W10" s="298">
        <v>3292</v>
      </c>
      <c r="X10" s="296">
        <v>1666</v>
      </c>
      <c r="Y10" s="297">
        <v>1649</v>
      </c>
      <c r="Z10" s="298">
        <v>3315</v>
      </c>
      <c r="AA10" s="296">
        <v>1619</v>
      </c>
      <c r="AB10" s="297">
        <v>1494</v>
      </c>
      <c r="AC10" s="298">
        <v>3113</v>
      </c>
      <c r="AD10" s="296">
        <v>1520</v>
      </c>
      <c r="AE10" s="297">
        <v>1432</v>
      </c>
      <c r="AF10" s="298">
        <v>2952</v>
      </c>
      <c r="AG10" s="296">
        <v>1415</v>
      </c>
      <c r="AH10" s="297">
        <v>1301</v>
      </c>
      <c r="AI10" s="298">
        <v>2716</v>
      </c>
      <c r="AJ10" s="296">
        <v>1425</v>
      </c>
      <c r="AK10" s="297">
        <v>1352</v>
      </c>
      <c r="AL10" s="298">
        <v>2777</v>
      </c>
      <c r="AM10" s="297">
        <v>15556</v>
      </c>
      <c r="AN10" s="297">
        <v>15387</v>
      </c>
      <c r="AO10" s="299">
        <v>30943</v>
      </c>
      <c r="AP10" s="30"/>
      <c r="AQ10" s="30"/>
      <c r="AR10" s="30"/>
    </row>
    <row r="11" spans="2:44" s="3" customFormat="1" ht="12.75" x14ac:dyDescent="0.2">
      <c r="B11" s="295" t="s">
        <v>202</v>
      </c>
      <c r="C11" s="296">
        <v>134</v>
      </c>
      <c r="D11" s="297">
        <v>215</v>
      </c>
      <c r="E11" s="298">
        <v>349</v>
      </c>
      <c r="F11" s="296">
        <v>79</v>
      </c>
      <c r="G11" s="297">
        <v>136</v>
      </c>
      <c r="H11" s="298">
        <v>215</v>
      </c>
      <c r="I11" s="296">
        <v>138</v>
      </c>
      <c r="J11" s="297">
        <v>267</v>
      </c>
      <c r="K11" s="298">
        <v>405</v>
      </c>
      <c r="L11" s="296">
        <v>190</v>
      </c>
      <c r="M11" s="297">
        <v>370</v>
      </c>
      <c r="N11" s="298">
        <v>560</v>
      </c>
      <c r="O11" s="296">
        <v>152</v>
      </c>
      <c r="P11" s="297">
        <v>286</v>
      </c>
      <c r="Q11" s="298">
        <v>438</v>
      </c>
      <c r="R11" s="296">
        <v>228</v>
      </c>
      <c r="S11" s="297">
        <v>395</v>
      </c>
      <c r="T11" s="298">
        <v>623</v>
      </c>
      <c r="U11" s="296">
        <v>258</v>
      </c>
      <c r="V11" s="297">
        <v>336</v>
      </c>
      <c r="W11" s="298">
        <v>594</v>
      </c>
      <c r="X11" s="296">
        <v>255</v>
      </c>
      <c r="Y11" s="297">
        <v>434</v>
      </c>
      <c r="Z11" s="298">
        <v>689</v>
      </c>
      <c r="AA11" s="296">
        <v>236</v>
      </c>
      <c r="AB11" s="297">
        <v>400</v>
      </c>
      <c r="AC11" s="298">
        <v>636</v>
      </c>
      <c r="AD11" s="296">
        <v>203</v>
      </c>
      <c r="AE11" s="297">
        <v>354</v>
      </c>
      <c r="AF11" s="298">
        <v>557</v>
      </c>
      <c r="AG11" s="296">
        <v>208</v>
      </c>
      <c r="AH11" s="297">
        <v>340</v>
      </c>
      <c r="AI11" s="298">
        <v>548</v>
      </c>
      <c r="AJ11" s="296">
        <v>214</v>
      </c>
      <c r="AK11" s="297">
        <v>351</v>
      </c>
      <c r="AL11" s="298">
        <v>565</v>
      </c>
      <c r="AM11" s="297">
        <v>2295</v>
      </c>
      <c r="AN11" s="297">
        <v>3884</v>
      </c>
      <c r="AO11" s="299">
        <v>6179</v>
      </c>
      <c r="AP11" s="30"/>
      <c r="AQ11" s="30"/>
      <c r="AR11" s="30"/>
    </row>
    <row r="12" spans="2:44" s="3" customFormat="1" ht="15" customHeight="1" x14ac:dyDescent="0.2">
      <c r="B12" s="300" t="s">
        <v>22</v>
      </c>
      <c r="C12" s="301">
        <v>5809</v>
      </c>
      <c r="D12" s="301">
        <v>3707</v>
      </c>
      <c r="E12" s="301">
        <v>9516</v>
      </c>
      <c r="F12" s="301">
        <v>5292</v>
      </c>
      <c r="G12" s="301">
        <v>2851</v>
      </c>
      <c r="H12" s="301">
        <v>8143</v>
      </c>
      <c r="I12" s="301">
        <v>6577</v>
      </c>
      <c r="J12" s="301">
        <v>4650</v>
      </c>
      <c r="K12" s="301">
        <v>11227</v>
      </c>
      <c r="L12" s="301">
        <v>6089</v>
      </c>
      <c r="M12" s="301">
        <v>4291</v>
      </c>
      <c r="N12" s="301">
        <v>10380</v>
      </c>
      <c r="O12" s="301">
        <v>5114</v>
      </c>
      <c r="P12" s="301">
        <v>2842</v>
      </c>
      <c r="Q12" s="301">
        <v>7956</v>
      </c>
      <c r="R12" s="301">
        <v>6734</v>
      </c>
      <c r="S12" s="301">
        <v>3884</v>
      </c>
      <c r="T12" s="301">
        <v>10618</v>
      </c>
      <c r="U12" s="301">
        <v>7999</v>
      </c>
      <c r="V12" s="301">
        <v>4692</v>
      </c>
      <c r="W12" s="301">
        <v>12691</v>
      </c>
      <c r="X12" s="301">
        <v>7922</v>
      </c>
      <c r="Y12" s="301">
        <v>4747</v>
      </c>
      <c r="Z12" s="301">
        <v>12669</v>
      </c>
      <c r="AA12" s="301">
        <v>7704</v>
      </c>
      <c r="AB12" s="301">
        <v>4663</v>
      </c>
      <c r="AC12" s="301">
        <v>12367</v>
      </c>
      <c r="AD12" s="301">
        <v>7519</v>
      </c>
      <c r="AE12" s="301">
        <v>4592</v>
      </c>
      <c r="AF12" s="301">
        <v>12111</v>
      </c>
      <c r="AG12" s="301">
        <v>7153</v>
      </c>
      <c r="AH12" s="301">
        <v>4057</v>
      </c>
      <c r="AI12" s="301">
        <v>11210</v>
      </c>
      <c r="AJ12" s="301">
        <v>7354</v>
      </c>
      <c r="AK12" s="301">
        <v>4373</v>
      </c>
      <c r="AL12" s="301">
        <v>11727</v>
      </c>
      <c r="AM12" s="301">
        <v>81266</v>
      </c>
      <c r="AN12" s="301">
        <v>49349</v>
      </c>
      <c r="AO12" s="302">
        <v>130615</v>
      </c>
      <c r="AP12" s="30"/>
      <c r="AQ12" s="30"/>
      <c r="AR12" s="30"/>
    </row>
    <row r="13" spans="2:44" s="3" customFormat="1" ht="15.75" customHeight="1" x14ac:dyDescent="0.2">
      <c r="B13" s="291" t="s">
        <v>31</v>
      </c>
      <c r="C13" s="292"/>
      <c r="D13" s="293"/>
      <c r="E13" s="292"/>
      <c r="F13" s="292"/>
      <c r="G13" s="293"/>
      <c r="H13" s="292"/>
      <c r="I13" s="292"/>
      <c r="J13" s="293"/>
      <c r="K13" s="292"/>
      <c r="L13" s="292"/>
      <c r="M13" s="293"/>
      <c r="N13" s="292"/>
      <c r="O13" s="292"/>
      <c r="P13" s="293"/>
      <c r="Q13" s="292"/>
      <c r="R13" s="292"/>
      <c r="S13" s="293"/>
      <c r="T13" s="292"/>
      <c r="U13" s="292"/>
      <c r="V13" s="293"/>
      <c r="W13" s="292"/>
      <c r="X13" s="292"/>
      <c r="Y13" s="293"/>
      <c r="Z13" s="292"/>
      <c r="AA13" s="292"/>
      <c r="AB13" s="293"/>
      <c r="AC13" s="292"/>
      <c r="AD13" s="292"/>
      <c r="AE13" s="293"/>
      <c r="AF13" s="292"/>
      <c r="AG13" s="292"/>
      <c r="AH13" s="293"/>
      <c r="AI13" s="292"/>
      <c r="AJ13" s="292"/>
      <c r="AK13" s="293"/>
      <c r="AL13" s="292"/>
      <c r="AM13" s="292"/>
      <c r="AN13" s="293"/>
      <c r="AO13" s="294"/>
    </row>
    <row r="14" spans="2:44" s="3" customFormat="1" ht="12.75" x14ac:dyDescent="0.2">
      <c r="B14" s="295" t="s">
        <v>200</v>
      </c>
      <c r="C14" s="296">
        <v>5081</v>
      </c>
      <c r="D14" s="297">
        <v>1728</v>
      </c>
      <c r="E14" s="298">
        <v>6809</v>
      </c>
      <c r="F14" s="296">
        <v>6648</v>
      </c>
      <c r="G14" s="297">
        <v>2120</v>
      </c>
      <c r="H14" s="298">
        <v>8768</v>
      </c>
      <c r="I14" s="296">
        <v>4686</v>
      </c>
      <c r="J14" s="297">
        <v>1589</v>
      </c>
      <c r="K14" s="298">
        <v>6275</v>
      </c>
      <c r="L14" s="296">
        <v>6697</v>
      </c>
      <c r="M14" s="297">
        <v>2097</v>
      </c>
      <c r="N14" s="298">
        <v>8794</v>
      </c>
      <c r="O14" s="296">
        <v>2895</v>
      </c>
      <c r="P14" s="297">
        <v>1219</v>
      </c>
      <c r="Q14" s="298">
        <v>4114</v>
      </c>
      <c r="R14" s="296">
        <v>3326</v>
      </c>
      <c r="S14" s="297">
        <v>1368</v>
      </c>
      <c r="T14" s="298">
        <v>4694</v>
      </c>
      <c r="U14" s="296">
        <v>5143</v>
      </c>
      <c r="V14" s="297">
        <v>1784</v>
      </c>
      <c r="W14" s="298">
        <v>6927</v>
      </c>
      <c r="X14" s="296">
        <v>4062</v>
      </c>
      <c r="Y14" s="297">
        <v>1588</v>
      </c>
      <c r="Z14" s="298">
        <v>5650</v>
      </c>
      <c r="AA14" s="296">
        <v>3744</v>
      </c>
      <c r="AB14" s="297">
        <v>1335</v>
      </c>
      <c r="AC14" s="298">
        <v>5079</v>
      </c>
      <c r="AD14" s="296">
        <v>6236</v>
      </c>
      <c r="AE14" s="297">
        <v>2228</v>
      </c>
      <c r="AF14" s="298">
        <v>8464</v>
      </c>
      <c r="AG14" s="296">
        <v>6575</v>
      </c>
      <c r="AH14" s="297">
        <v>918</v>
      </c>
      <c r="AI14" s="298">
        <v>7493</v>
      </c>
      <c r="AJ14" s="296">
        <v>5446</v>
      </c>
      <c r="AK14" s="297">
        <v>1722</v>
      </c>
      <c r="AL14" s="298">
        <v>7168</v>
      </c>
      <c r="AM14" s="297">
        <v>60539</v>
      </c>
      <c r="AN14" s="297">
        <v>19696</v>
      </c>
      <c r="AO14" s="299">
        <v>80235</v>
      </c>
    </row>
    <row r="15" spans="2:44" s="3" customFormat="1" ht="12.75" x14ac:dyDescent="0.2">
      <c r="B15" s="295" t="s">
        <v>201</v>
      </c>
      <c r="C15" s="296">
        <v>1204</v>
      </c>
      <c r="D15" s="297">
        <v>944</v>
      </c>
      <c r="E15" s="298">
        <v>2148</v>
      </c>
      <c r="F15" s="296">
        <v>1575</v>
      </c>
      <c r="G15" s="297">
        <v>1146</v>
      </c>
      <c r="H15" s="298">
        <v>2721</v>
      </c>
      <c r="I15" s="296">
        <v>1064</v>
      </c>
      <c r="J15" s="297">
        <v>857</v>
      </c>
      <c r="K15" s="298">
        <v>1921</v>
      </c>
      <c r="L15" s="296">
        <v>1652</v>
      </c>
      <c r="M15" s="297">
        <v>1257</v>
      </c>
      <c r="N15" s="298">
        <v>2909</v>
      </c>
      <c r="O15" s="296">
        <v>677</v>
      </c>
      <c r="P15" s="297">
        <v>681</v>
      </c>
      <c r="Q15" s="298">
        <v>1358</v>
      </c>
      <c r="R15" s="296">
        <v>835</v>
      </c>
      <c r="S15" s="297">
        <v>876</v>
      </c>
      <c r="T15" s="298">
        <v>1711</v>
      </c>
      <c r="U15" s="296">
        <v>1425</v>
      </c>
      <c r="V15" s="297">
        <v>1094</v>
      </c>
      <c r="W15" s="298">
        <v>2519</v>
      </c>
      <c r="X15" s="296">
        <v>1049</v>
      </c>
      <c r="Y15" s="297">
        <v>892</v>
      </c>
      <c r="Z15" s="298">
        <v>1941</v>
      </c>
      <c r="AA15" s="296">
        <v>924</v>
      </c>
      <c r="AB15" s="297">
        <v>717</v>
      </c>
      <c r="AC15" s="298">
        <v>1641</v>
      </c>
      <c r="AD15" s="296">
        <v>1360</v>
      </c>
      <c r="AE15" s="297">
        <v>1314</v>
      </c>
      <c r="AF15" s="298">
        <v>2674</v>
      </c>
      <c r="AG15" s="296">
        <v>649</v>
      </c>
      <c r="AH15" s="297">
        <v>541</v>
      </c>
      <c r="AI15" s="298">
        <v>1190</v>
      </c>
      <c r="AJ15" s="296">
        <v>1279</v>
      </c>
      <c r="AK15" s="297">
        <v>970</v>
      </c>
      <c r="AL15" s="298">
        <v>2249</v>
      </c>
      <c r="AM15" s="297">
        <v>13693</v>
      </c>
      <c r="AN15" s="297">
        <v>11289</v>
      </c>
      <c r="AO15" s="299">
        <v>24982</v>
      </c>
    </row>
    <row r="16" spans="2:44" s="3" customFormat="1" ht="12.75" x14ac:dyDescent="0.2">
      <c r="B16" s="295" t="s">
        <v>202</v>
      </c>
      <c r="C16" s="296">
        <v>156</v>
      </c>
      <c r="D16" s="297">
        <v>178</v>
      </c>
      <c r="E16" s="298">
        <v>334</v>
      </c>
      <c r="F16" s="296">
        <v>235</v>
      </c>
      <c r="G16" s="297">
        <v>164</v>
      </c>
      <c r="H16" s="298">
        <v>399</v>
      </c>
      <c r="I16" s="296">
        <v>118</v>
      </c>
      <c r="J16" s="297">
        <v>124</v>
      </c>
      <c r="K16" s="298">
        <v>242</v>
      </c>
      <c r="L16" s="296">
        <v>201</v>
      </c>
      <c r="M16" s="297">
        <v>144</v>
      </c>
      <c r="N16" s="298">
        <v>345</v>
      </c>
      <c r="O16" s="296">
        <v>98</v>
      </c>
      <c r="P16" s="297">
        <v>65</v>
      </c>
      <c r="Q16" s="298">
        <v>163</v>
      </c>
      <c r="R16" s="296">
        <v>113</v>
      </c>
      <c r="S16" s="297">
        <v>93</v>
      </c>
      <c r="T16" s="298">
        <v>206</v>
      </c>
      <c r="U16" s="296">
        <v>171</v>
      </c>
      <c r="V16" s="297">
        <v>123</v>
      </c>
      <c r="W16" s="298">
        <v>294</v>
      </c>
      <c r="X16" s="296">
        <v>139</v>
      </c>
      <c r="Y16" s="297">
        <v>151</v>
      </c>
      <c r="Z16" s="298">
        <v>290</v>
      </c>
      <c r="AA16" s="296">
        <v>165</v>
      </c>
      <c r="AB16" s="297">
        <v>115</v>
      </c>
      <c r="AC16" s="298">
        <v>280</v>
      </c>
      <c r="AD16" s="296">
        <v>246</v>
      </c>
      <c r="AE16" s="297">
        <v>206</v>
      </c>
      <c r="AF16" s="298">
        <v>452</v>
      </c>
      <c r="AG16" s="296">
        <v>127</v>
      </c>
      <c r="AH16" s="297">
        <v>97</v>
      </c>
      <c r="AI16" s="298">
        <v>224</v>
      </c>
      <c r="AJ16" s="296">
        <v>943</v>
      </c>
      <c r="AK16" s="297">
        <v>525</v>
      </c>
      <c r="AL16" s="298">
        <v>1468</v>
      </c>
      <c r="AM16" s="297">
        <v>2712</v>
      </c>
      <c r="AN16" s="297">
        <v>1985</v>
      </c>
      <c r="AO16" s="299">
        <v>4697</v>
      </c>
    </row>
    <row r="17" spans="2:43" s="3" customFormat="1" ht="18.75" customHeight="1" x14ac:dyDescent="0.2">
      <c r="B17" s="300" t="s">
        <v>22</v>
      </c>
      <c r="C17" s="301">
        <v>6441</v>
      </c>
      <c r="D17" s="301">
        <v>2850</v>
      </c>
      <c r="E17" s="301">
        <v>9291</v>
      </c>
      <c r="F17" s="301">
        <v>8458</v>
      </c>
      <c r="G17" s="301">
        <v>3430</v>
      </c>
      <c r="H17" s="301">
        <v>11888</v>
      </c>
      <c r="I17" s="301">
        <v>5868</v>
      </c>
      <c r="J17" s="301">
        <v>2570</v>
      </c>
      <c r="K17" s="301">
        <v>8438</v>
      </c>
      <c r="L17" s="301">
        <v>8550</v>
      </c>
      <c r="M17" s="301">
        <v>3498</v>
      </c>
      <c r="N17" s="301">
        <v>12048</v>
      </c>
      <c r="O17" s="301">
        <v>3670</v>
      </c>
      <c r="P17" s="301">
        <v>1965</v>
      </c>
      <c r="Q17" s="301">
        <v>5635</v>
      </c>
      <c r="R17" s="301">
        <v>4274</v>
      </c>
      <c r="S17" s="301">
        <v>2337</v>
      </c>
      <c r="T17" s="301">
        <v>6611</v>
      </c>
      <c r="U17" s="301">
        <v>6739</v>
      </c>
      <c r="V17" s="301">
        <v>3001</v>
      </c>
      <c r="W17" s="301">
        <v>9740</v>
      </c>
      <c r="X17" s="301">
        <v>5250</v>
      </c>
      <c r="Y17" s="301">
        <v>2631</v>
      </c>
      <c r="Z17" s="301">
        <v>7881</v>
      </c>
      <c r="AA17" s="301">
        <v>4833</v>
      </c>
      <c r="AB17" s="301">
        <v>2167</v>
      </c>
      <c r="AC17" s="301">
        <v>7000</v>
      </c>
      <c r="AD17" s="301">
        <v>7842</v>
      </c>
      <c r="AE17" s="301">
        <v>3748</v>
      </c>
      <c r="AF17" s="301">
        <v>11590</v>
      </c>
      <c r="AG17" s="301">
        <v>7351</v>
      </c>
      <c r="AH17" s="301">
        <v>1556</v>
      </c>
      <c r="AI17" s="301">
        <v>8907</v>
      </c>
      <c r="AJ17" s="301">
        <v>7668</v>
      </c>
      <c r="AK17" s="301">
        <v>3217</v>
      </c>
      <c r="AL17" s="301">
        <v>10885</v>
      </c>
      <c r="AM17" s="301">
        <v>76944</v>
      </c>
      <c r="AN17" s="301">
        <v>32970</v>
      </c>
      <c r="AO17" s="302">
        <v>109914</v>
      </c>
    </row>
    <row r="18" spans="2:43" s="3" customFormat="1" ht="12.75" x14ac:dyDescent="0.2">
      <c r="B18" s="291" t="s">
        <v>203</v>
      </c>
      <c r="C18" s="292"/>
      <c r="D18" s="293"/>
      <c r="E18" s="292"/>
      <c r="F18" s="292"/>
      <c r="G18" s="293"/>
      <c r="H18" s="292"/>
      <c r="I18" s="292"/>
      <c r="J18" s="293"/>
      <c r="K18" s="292"/>
      <c r="L18" s="292"/>
      <c r="M18" s="293"/>
      <c r="N18" s="292"/>
      <c r="O18" s="292"/>
      <c r="P18" s="293"/>
      <c r="Q18" s="292"/>
      <c r="R18" s="292"/>
      <c r="S18" s="293"/>
      <c r="T18" s="292"/>
      <c r="U18" s="292"/>
      <c r="V18" s="293"/>
      <c r="W18" s="292"/>
      <c r="X18" s="292"/>
      <c r="Y18" s="293"/>
      <c r="Z18" s="292"/>
      <c r="AA18" s="292"/>
      <c r="AB18" s="293"/>
      <c r="AC18" s="292"/>
      <c r="AD18" s="292"/>
      <c r="AE18" s="293"/>
      <c r="AF18" s="292"/>
      <c r="AG18" s="292"/>
      <c r="AH18" s="293"/>
      <c r="AI18" s="292"/>
      <c r="AJ18" s="292"/>
      <c r="AK18" s="293"/>
      <c r="AL18" s="292"/>
      <c r="AM18" s="292"/>
      <c r="AN18" s="293"/>
      <c r="AO18" s="294"/>
    </row>
    <row r="19" spans="2:43" s="3" customFormat="1" ht="12.75" x14ac:dyDescent="0.2">
      <c r="B19" s="295" t="s">
        <v>200</v>
      </c>
      <c r="C19" s="296">
        <v>1002</v>
      </c>
      <c r="D19" s="297">
        <v>362</v>
      </c>
      <c r="E19" s="298">
        <v>1364</v>
      </c>
      <c r="F19" s="296">
        <v>904</v>
      </c>
      <c r="G19" s="297">
        <v>306</v>
      </c>
      <c r="H19" s="298">
        <v>1210</v>
      </c>
      <c r="I19" s="296">
        <v>1280</v>
      </c>
      <c r="J19" s="297">
        <v>499</v>
      </c>
      <c r="K19" s="298">
        <v>1779</v>
      </c>
      <c r="L19" s="296">
        <v>1158</v>
      </c>
      <c r="M19" s="297">
        <v>453</v>
      </c>
      <c r="N19" s="298">
        <v>1611</v>
      </c>
      <c r="O19" s="296">
        <v>912</v>
      </c>
      <c r="P19" s="297">
        <v>383</v>
      </c>
      <c r="Q19" s="298">
        <v>1295</v>
      </c>
      <c r="R19" s="296">
        <v>1022</v>
      </c>
      <c r="S19" s="297">
        <v>408</v>
      </c>
      <c r="T19" s="298">
        <v>1430</v>
      </c>
      <c r="U19" s="296">
        <v>854</v>
      </c>
      <c r="V19" s="297">
        <v>352</v>
      </c>
      <c r="W19" s="298">
        <v>1206</v>
      </c>
      <c r="X19" s="296">
        <v>1143</v>
      </c>
      <c r="Y19" s="297">
        <v>477</v>
      </c>
      <c r="Z19" s="298">
        <v>1620</v>
      </c>
      <c r="AA19" s="296">
        <v>1024</v>
      </c>
      <c r="AB19" s="297">
        <v>425</v>
      </c>
      <c r="AC19" s="298">
        <v>1449</v>
      </c>
      <c r="AD19" s="296">
        <v>1006</v>
      </c>
      <c r="AE19" s="297">
        <v>522</v>
      </c>
      <c r="AF19" s="298">
        <v>1528</v>
      </c>
      <c r="AG19" s="296">
        <v>1209</v>
      </c>
      <c r="AH19" s="297">
        <v>507</v>
      </c>
      <c r="AI19" s="298">
        <v>1716</v>
      </c>
      <c r="AJ19" s="296">
        <v>956</v>
      </c>
      <c r="AK19" s="297">
        <v>408</v>
      </c>
      <c r="AL19" s="298">
        <v>1364</v>
      </c>
      <c r="AM19" s="297">
        <v>12470</v>
      </c>
      <c r="AN19" s="297">
        <v>5102</v>
      </c>
      <c r="AO19" s="299">
        <v>17572</v>
      </c>
    </row>
    <row r="20" spans="2:43" s="3" customFormat="1" ht="12.75" x14ac:dyDescent="0.2">
      <c r="B20" s="295" t="s">
        <v>201</v>
      </c>
      <c r="C20" s="296">
        <v>149</v>
      </c>
      <c r="D20" s="297">
        <v>157</v>
      </c>
      <c r="E20" s="298">
        <v>306</v>
      </c>
      <c r="F20" s="296">
        <v>132</v>
      </c>
      <c r="G20" s="297">
        <v>112</v>
      </c>
      <c r="H20" s="298">
        <v>244</v>
      </c>
      <c r="I20" s="296">
        <v>236</v>
      </c>
      <c r="J20" s="297">
        <v>234</v>
      </c>
      <c r="K20" s="298">
        <v>470</v>
      </c>
      <c r="L20" s="296">
        <v>273</v>
      </c>
      <c r="M20" s="297">
        <v>206</v>
      </c>
      <c r="N20" s="298">
        <v>479</v>
      </c>
      <c r="O20" s="296">
        <v>174</v>
      </c>
      <c r="P20" s="297">
        <v>186</v>
      </c>
      <c r="Q20" s="298">
        <v>360</v>
      </c>
      <c r="R20" s="296">
        <v>182</v>
      </c>
      <c r="S20" s="297">
        <v>229</v>
      </c>
      <c r="T20" s="298">
        <v>411</v>
      </c>
      <c r="U20" s="296">
        <v>173</v>
      </c>
      <c r="V20" s="297">
        <v>182</v>
      </c>
      <c r="W20" s="298">
        <v>355</v>
      </c>
      <c r="X20" s="296">
        <v>222</v>
      </c>
      <c r="Y20" s="297">
        <v>244</v>
      </c>
      <c r="Z20" s="298">
        <v>466</v>
      </c>
      <c r="AA20" s="296">
        <v>225</v>
      </c>
      <c r="AB20" s="297">
        <v>191</v>
      </c>
      <c r="AC20" s="298">
        <v>416</v>
      </c>
      <c r="AD20" s="296">
        <v>213</v>
      </c>
      <c r="AE20" s="297">
        <v>208</v>
      </c>
      <c r="AF20" s="298">
        <v>421</v>
      </c>
      <c r="AG20" s="296">
        <v>256</v>
      </c>
      <c r="AH20" s="297">
        <v>222</v>
      </c>
      <c r="AI20" s="298">
        <v>478</v>
      </c>
      <c r="AJ20" s="296">
        <v>228</v>
      </c>
      <c r="AK20" s="297">
        <v>192</v>
      </c>
      <c r="AL20" s="298">
        <v>420</v>
      </c>
      <c r="AM20" s="297">
        <v>2463</v>
      </c>
      <c r="AN20" s="297">
        <v>2363</v>
      </c>
      <c r="AO20" s="299">
        <v>4826</v>
      </c>
    </row>
    <row r="21" spans="2:43" s="3" customFormat="1" ht="17.25" customHeight="1" x14ac:dyDescent="0.2">
      <c r="B21" s="295" t="s">
        <v>202</v>
      </c>
      <c r="C21" s="296">
        <v>20</v>
      </c>
      <c r="D21" s="297">
        <v>20</v>
      </c>
      <c r="E21" s="298">
        <v>40</v>
      </c>
      <c r="F21" s="296">
        <v>15</v>
      </c>
      <c r="G21" s="297">
        <v>32</v>
      </c>
      <c r="H21" s="298">
        <v>47</v>
      </c>
      <c r="I21" s="296">
        <v>19</v>
      </c>
      <c r="J21" s="297">
        <v>22</v>
      </c>
      <c r="K21" s="298">
        <v>41</v>
      </c>
      <c r="L21" s="296">
        <v>7</v>
      </c>
      <c r="M21" s="297">
        <v>18</v>
      </c>
      <c r="N21" s="298">
        <v>25</v>
      </c>
      <c r="O21" s="296">
        <v>9</v>
      </c>
      <c r="P21" s="297">
        <v>33</v>
      </c>
      <c r="Q21" s="298">
        <v>42</v>
      </c>
      <c r="R21" s="296">
        <v>14</v>
      </c>
      <c r="S21" s="297">
        <v>27</v>
      </c>
      <c r="T21" s="298">
        <v>41</v>
      </c>
      <c r="U21" s="296">
        <v>17</v>
      </c>
      <c r="V21" s="297">
        <v>13</v>
      </c>
      <c r="W21" s="298">
        <v>30</v>
      </c>
      <c r="X21" s="296">
        <v>29</v>
      </c>
      <c r="Y21" s="297">
        <v>17</v>
      </c>
      <c r="Z21" s="298">
        <v>46</v>
      </c>
      <c r="AA21" s="296">
        <v>19</v>
      </c>
      <c r="AB21" s="297">
        <v>31</v>
      </c>
      <c r="AC21" s="298">
        <v>50</v>
      </c>
      <c r="AD21" s="296">
        <v>29</v>
      </c>
      <c r="AE21" s="297">
        <v>35</v>
      </c>
      <c r="AF21" s="298">
        <v>64</v>
      </c>
      <c r="AG21" s="296">
        <v>22</v>
      </c>
      <c r="AH21" s="297">
        <v>35</v>
      </c>
      <c r="AI21" s="298">
        <v>57</v>
      </c>
      <c r="AJ21" s="296">
        <v>24</v>
      </c>
      <c r="AK21" s="297">
        <v>22</v>
      </c>
      <c r="AL21" s="298">
        <v>46</v>
      </c>
      <c r="AM21" s="297">
        <v>224</v>
      </c>
      <c r="AN21" s="297">
        <v>305</v>
      </c>
      <c r="AO21" s="299">
        <v>529</v>
      </c>
    </row>
    <row r="22" spans="2:43" s="3" customFormat="1" ht="12.75" x14ac:dyDescent="0.2">
      <c r="B22" s="300" t="s">
        <v>22</v>
      </c>
      <c r="C22" s="301">
        <v>1171</v>
      </c>
      <c r="D22" s="301">
        <v>539</v>
      </c>
      <c r="E22" s="301">
        <v>1710</v>
      </c>
      <c r="F22" s="301">
        <v>1051</v>
      </c>
      <c r="G22" s="301">
        <v>450</v>
      </c>
      <c r="H22" s="301">
        <v>1501</v>
      </c>
      <c r="I22" s="301">
        <v>1535</v>
      </c>
      <c r="J22" s="301">
        <v>755</v>
      </c>
      <c r="K22" s="301">
        <v>2290</v>
      </c>
      <c r="L22" s="301">
        <v>1438</v>
      </c>
      <c r="M22" s="301">
        <v>677</v>
      </c>
      <c r="N22" s="301">
        <v>2115</v>
      </c>
      <c r="O22" s="301">
        <v>1095</v>
      </c>
      <c r="P22" s="301">
        <v>602</v>
      </c>
      <c r="Q22" s="301">
        <v>1697</v>
      </c>
      <c r="R22" s="301">
        <v>1218</v>
      </c>
      <c r="S22" s="301">
        <v>664</v>
      </c>
      <c r="T22" s="301">
        <v>1882</v>
      </c>
      <c r="U22" s="301">
        <v>1044</v>
      </c>
      <c r="V22" s="301">
        <v>547</v>
      </c>
      <c r="W22" s="301">
        <v>1591</v>
      </c>
      <c r="X22" s="301">
        <v>1394</v>
      </c>
      <c r="Y22" s="301">
        <v>738</v>
      </c>
      <c r="Z22" s="301">
        <v>2132</v>
      </c>
      <c r="AA22" s="301">
        <v>1268</v>
      </c>
      <c r="AB22" s="301">
        <v>647</v>
      </c>
      <c r="AC22" s="301">
        <v>1915</v>
      </c>
      <c r="AD22" s="301">
        <v>1248</v>
      </c>
      <c r="AE22" s="301">
        <v>765</v>
      </c>
      <c r="AF22" s="301">
        <v>2013</v>
      </c>
      <c r="AG22" s="301">
        <v>1487</v>
      </c>
      <c r="AH22" s="301">
        <v>764</v>
      </c>
      <c r="AI22" s="301">
        <v>2251</v>
      </c>
      <c r="AJ22" s="301">
        <v>1208</v>
      </c>
      <c r="AK22" s="301">
        <v>622</v>
      </c>
      <c r="AL22" s="301">
        <v>1830</v>
      </c>
      <c r="AM22" s="301">
        <v>15157</v>
      </c>
      <c r="AN22" s="301">
        <v>7770</v>
      </c>
      <c r="AO22" s="302">
        <v>22927</v>
      </c>
    </row>
    <row r="23" spans="2:43" s="3" customFormat="1" ht="12.75" x14ac:dyDescent="0.2">
      <c r="B23" s="291" t="s">
        <v>204</v>
      </c>
      <c r="C23" s="303"/>
      <c r="D23" s="293"/>
      <c r="E23" s="292"/>
      <c r="F23" s="303"/>
      <c r="G23" s="293"/>
      <c r="H23" s="292"/>
      <c r="I23" s="303"/>
      <c r="J23" s="293"/>
      <c r="K23" s="292"/>
      <c r="L23" s="303"/>
      <c r="M23" s="293"/>
      <c r="N23" s="292"/>
      <c r="O23" s="303"/>
      <c r="P23" s="293"/>
      <c r="Q23" s="292"/>
      <c r="R23" s="303"/>
      <c r="S23" s="293"/>
      <c r="T23" s="292"/>
      <c r="U23" s="303"/>
      <c r="V23" s="293"/>
      <c r="W23" s="292"/>
      <c r="X23" s="303"/>
      <c r="Y23" s="293"/>
      <c r="Z23" s="292"/>
      <c r="AA23" s="303"/>
      <c r="AB23" s="293"/>
      <c r="AC23" s="292"/>
      <c r="AD23" s="303"/>
      <c r="AE23" s="293"/>
      <c r="AF23" s="292"/>
      <c r="AG23" s="303"/>
      <c r="AH23" s="293"/>
      <c r="AI23" s="292"/>
      <c r="AJ23" s="303"/>
      <c r="AK23" s="293"/>
      <c r="AL23" s="292"/>
      <c r="AM23" s="292"/>
      <c r="AN23" s="293"/>
      <c r="AO23" s="294"/>
    </row>
    <row r="24" spans="2:43" s="3" customFormat="1" ht="12.75" x14ac:dyDescent="0.2">
      <c r="B24" s="295" t="s">
        <v>200</v>
      </c>
      <c r="C24" s="298">
        <v>10857</v>
      </c>
      <c r="D24" s="298">
        <v>4523</v>
      </c>
      <c r="E24" s="298">
        <v>15380</v>
      </c>
      <c r="F24" s="298">
        <v>11997</v>
      </c>
      <c r="G24" s="298">
        <v>4375</v>
      </c>
      <c r="H24" s="298">
        <v>16372</v>
      </c>
      <c r="I24" s="298">
        <v>11250</v>
      </c>
      <c r="J24" s="298">
        <v>5075</v>
      </c>
      <c r="K24" s="298">
        <v>16325</v>
      </c>
      <c r="L24" s="298">
        <v>12714</v>
      </c>
      <c r="M24" s="298">
        <v>5278</v>
      </c>
      <c r="N24" s="298">
        <v>17992</v>
      </c>
      <c r="O24" s="298">
        <v>7746</v>
      </c>
      <c r="P24" s="298">
        <v>3292</v>
      </c>
      <c r="Q24" s="298">
        <v>11038</v>
      </c>
      <c r="R24" s="298">
        <v>9536</v>
      </c>
      <c r="S24" s="298">
        <v>3972</v>
      </c>
      <c r="T24" s="298">
        <v>13508</v>
      </c>
      <c r="U24" s="298">
        <v>12032</v>
      </c>
      <c r="V24" s="298">
        <v>4906</v>
      </c>
      <c r="W24" s="298">
        <v>16938</v>
      </c>
      <c r="X24" s="298">
        <v>11206</v>
      </c>
      <c r="Y24" s="298">
        <v>4729</v>
      </c>
      <c r="Z24" s="298">
        <v>15935</v>
      </c>
      <c r="AA24" s="298">
        <v>10617</v>
      </c>
      <c r="AB24" s="298">
        <v>4529</v>
      </c>
      <c r="AC24" s="298">
        <v>15146</v>
      </c>
      <c r="AD24" s="298">
        <v>13038</v>
      </c>
      <c r="AE24" s="298">
        <v>5556</v>
      </c>
      <c r="AF24" s="298">
        <v>18594</v>
      </c>
      <c r="AG24" s="298">
        <v>13314</v>
      </c>
      <c r="AH24" s="298">
        <v>3841</v>
      </c>
      <c r="AI24" s="298">
        <v>17155</v>
      </c>
      <c r="AJ24" s="298">
        <v>12117</v>
      </c>
      <c r="AK24" s="298">
        <v>4800</v>
      </c>
      <c r="AL24" s="298">
        <v>16917</v>
      </c>
      <c r="AM24" s="297">
        <v>136424</v>
      </c>
      <c r="AN24" s="297">
        <v>54876</v>
      </c>
      <c r="AO24" s="299">
        <v>191300</v>
      </c>
    </row>
    <row r="25" spans="2:43" s="3" customFormat="1" ht="12.75" x14ac:dyDescent="0.2">
      <c r="B25" s="295" t="s">
        <v>201</v>
      </c>
      <c r="C25" s="298">
        <v>2254</v>
      </c>
      <c r="D25" s="298">
        <v>2160</v>
      </c>
      <c r="E25" s="298">
        <v>4414</v>
      </c>
      <c r="F25" s="298">
        <v>2475</v>
      </c>
      <c r="G25" s="298">
        <v>2024</v>
      </c>
      <c r="H25" s="298">
        <v>4499</v>
      </c>
      <c r="I25" s="298">
        <v>2455</v>
      </c>
      <c r="J25" s="298">
        <v>2487</v>
      </c>
      <c r="K25" s="298">
        <v>4942</v>
      </c>
      <c r="L25" s="298">
        <v>2965</v>
      </c>
      <c r="M25" s="298">
        <v>2656</v>
      </c>
      <c r="N25" s="298">
        <v>5621</v>
      </c>
      <c r="O25" s="298">
        <v>1874</v>
      </c>
      <c r="P25" s="298">
        <v>1733</v>
      </c>
      <c r="Q25" s="298">
        <v>3607</v>
      </c>
      <c r="R25" s="298">
        <v>2335</v>
      </c>
      <c r="S25" s="298">
        <v>2398</v>
      </c>
      <c r="T25" s="298">
        <v>4733</v>
      </c>
      <c r="U25" s="298">
        <v>3304</v>
      </c>
      <c r="V25" s="298">
        <v>2862</v>
      </c>
      <c r="W25" s="298">
        <v>6166</v>
      </c>
      <c r="X25" s="298">
        <v>2937</v>
      </c>
      <c r="Y25" s="298">
        <v>2785</v>
      </c>
      <c r="Z25" s="298">
        <v>5722</v>
      </c>
      <c r="AA25" s="298">
        <v>2768</v>
      </c>
      <c r="AB25" s="298">
        <v>2402</v>
      </c>
      <c r="AC25" s="298">
        <v>5170</v>
      </c>
      <c r="AD25" s="298">
        <v>3093</v>
      </c>
      <c r="AE25" s="298">
        <v>2954</v>
      </c>
      <c r="AF25" s="298">
        <v>6047</v>
      </c>
      <c r="AG25" s="298">
        <v>2320</v>
      </c>
      <c r="AH25" s="298">
        <v>2064</v>
      </c>
      <c r="AI25" s="298">
        <v>4384</v>
      </c>
      <c r="AJ25" s="298">
        <v>2932</v>
      </c>
      <c r="AK25" s="298">
        <v>2514</v>
      </c>
      <c r="AL25" s="298">
        <v>5446</v>
      </c>
      <c r="AM25" s="297">
        <v>31712</v>
      </c>
      <c r="AN25" s="297">
        <v>29039</v>
      </c>
      <c r="AO25" s="299">
        <v>60751</v>
      </c>
    </row>
    <row r="26" spans="2:43" s="3" customFormat="1" ht="12.75" x14ac:dyDescent="0.2">
      <c r="B26" s="295" t="s">
        <v>202</v>
      </c>
      <c r="C26" s="298">
        <v>310</v>
      </c>
      <c r="D26" s="298">
        <v>413</v>
      </c>
      <c r="E26" s="298">
        <v>723</v>
      </c>
      <c r="F26" s="298">
        <v>329</v>
      </c>
      <c r="G26" s="298">
        <v>332</v>
      </c>
      <c r="H26" s="298">
        <v>661</v>
      </c>
      <c r="I26" s="298">
        <v>275</v>
      </c>
      <c r="J26" s="298">
        <v>413</v>
      </c>
      <c r="K26" s="298">
        <v>688</v>
      </c>
      <c r="L26" s="298">
        <v>398</v>
      </c>
      <c r="M26" s="298">
        <v>532</v>
      </c>
      <c r="N26" s="298">
        <v>930</v>
      </c>
      <c r="O26" s="298">
        <v>259</v>
      </c>
      <c r="P26" s="298">
        <v>384</v>
      </c>
      <c r="Q26" s="298">
        <v>643</v>
      </c>
      <c r="R26" s="298">
        <v>355</v>
      </c>
      <c r="S26" s="298">
        <v>515</v>
      </c>
      <c r="T26" s="298">
        <v>870</v>
      </c>
      <c r="U26" s="298">
        <v>446</v>
      </c>
      <c r="V26" s="298">
        <v>472</v>
      </c>
      <c r="W26" s="298">
        <v>918</v>
      </c>
      <c r="X26" s="298">
        <v>423</v>
      </c>
      <c r="Y26" s="298">
        <v>602</v>
      </c>
      <c r="Z26" s="298">
        <v>1025</v>
      </c>
      <c r="AA26" s="298">
        <v>420</v>
      </c>
      <c r="AB26" s="298">
        <v>546</v>
      </c>
      <c r="AC26" s="298">
        <v>966</v>
      </c>
      <c r="AD26" s="298">
        <v>478</v>
      </c>
      <c r="AE26" s="298">
        <v>595</v>
      </c>
      <c r="AF26" s="298">
        <v>1073</v>
      </c>
      <c r="AG26" s="298">
        <v>357</v>
      </c>
      <c r="AH26" s="298">
        <v>472</v>
      </c>
      <c r="AI26" s="298">
        <v>829</v>
      </c>
      <c r="AJ26" s="298">
        <v>1181</v>
      </c>
      <c r="AK26" s="298">
        <v>898</v>
      </c>
      <c r="AL26" s="298">
        <v>2079</v>
      </c>
      <c r="AM26" s="297">
        <v>5231</v>
      </c>
      <c r="AN26" s="297">
        <v>6174</v>
      </c>
      <c r="AO26" s="299">
        <v>11405</v>
      </c>
    </row>
    <row r="27" spans="2:43" s="3" customFormat="1" ht="12.75" x14ac:dyDescent="0.2">
      <c r="B27" s="300" t="s">
        <v>22</v>
      </c>
      <c r="C27" s="304">
        <v>13421</v>
      </c>
      <c r="D27" s="304">
        <v>7096</v>
      </c>
      <c r="E27" s="304">
        <v>20517</v>
      </c>
      <c r="F27" s="304">
        <v>14801</v>
      </c>
      <c r="G27" s="304">
        <v>6731</v>
      </c>
      <c r="H27" s="304">
        <v>21532</v>
      </c>
      <c r="I27" s="304">
        <v>13980</v>
      </c>
      <c r="J27" s="304">
        <v>7975</v>
      </c>
      <c r="K27" s="304">
        <v>21955</v>
      </c>
      <c r="L27" s="304">
        <v>16077</v>
      </c>
      <c r="M27" s="304">
        <v>8466</v>
      </c>
      <c r="N27" s="304">
        <v>24543</v>
      </c>
      <c r="O27" s="304">
        <v>9879</v>
      </c>
      <c r="P27" s="304">
        <v>5409</v>
      </c>
      <c r="Q27" s="304">
        <v>15288</v>
      </c>
      <c r="R27" s="304">
        <v>12226</v>
      </c>
      <c r="S27" s="304">
        <v>6885</v>
      </c>
      <c r="T27" s="304">
        <v>19111</v>
      </c>
      <c r="U27" s="304">
        <v>15782</v>
      </c>
      <c r="V27" s="304">
        <v>8240</v>
      </c>
      <c r="W27" s="304">
        <v>24022</v>
      </c>
      <c r="X27" s="304">
        <v>14566</v>
      </c>
      <c r="Y27" s="304">
        <v>8116</v>
      </c>
      <c r="Z27" s="304">
        <v>22682</v>
      </c>
      <c r="AA27" s="304">
        <v>13805</v>
      </c>
      <c r="AB27" s="304">
        <v>7477</v>
      </c>
      <c r="AC27" s="304">
        <v>21282</v>
      </c>
      <c r="AD27" s="304">
        <v>16609</v>
      </c>
      <c r="AE27" s="304">
        <v>9105</v>
      </c>
      <c r="AF27" s="304">
        <v>25714</v>
      </c>
      <c r="AG27" s="304">
        <v>15991</v>
      </c>
      <c r="AH27" s="304">
        <v>6377</v>
      </c>
      <c r="AI27" s="304">
        <v>22368</v>
      </c>
      <c r="AJ27" s="304">
        <v>16230</v>
      </c>
      <c r="AK27" s="304">
        <v>8212</v>
      </c>
      <c r="AL27" s="304">
        <v>24442</v>
      </c>
      <c r="AM27" s="301">
        <v>173367</v>
      </c>
      <c r="AN27" s="301">
        <v>90089</v>
      </c>
      <c r="AO27" s="302">
        <v>263456</v>
      </c>
    </row>
    <row r="28" spans="2:43" s="3" customFormat="1" x14ac:dyDescent="0.2">
      <c r="B28" s="291" t="s">
        <v>205</v>
      </c>
      <c r="C28" s="305"/>
      <c r="D28" s="306"/>
      <c r="E28" s="303"/>
      <c r="F28" s="305"/>
      <c r="G28" s="306"/>
      <c r="H28" s="303"/>
      <c r="I28" s="305"/>
      <c r="J28" s="306"/>
      <c r="K28" s="303"/>
      <c r="L28" s="305"/>
      <c r="M28" s="306"/>
      <c r="N28" s="303"/>
      <c r="O28" s="305"/>
      <c r="P28" s="306"/>
      <c r="Q28" s="303"/>
      <c r="R28" s="305"/>
      <c r="S28" s="306"/>
      <c r="T28" s="303"/>
      <c r="U28" s="305"/>
      <c r="V28" s="306"/>
      <c r="W28" s="303"/>
      <c r="X28" s="305"/>
      <c r="Y28" s="306"/>
      <c r="Z28" s="303"/>
      <c r="AA28" s="305"/>
      <c r="AB28" s="306"/>
      <c r="AC28" s="303"/>
      <c r="AD28" s="305"/>
      <c r="AE28" s="306"/>
      <c r="AF28" s="303"/>
      <c r="AG28" s="305"/>
      <c r="AH28" s="306"/>
      <c r="AI28" s="303"/>
      <c r="AJ28" s="305"/>
      <c r="AK28" s="306"/>
      <c r="AL28" s="303"/>
      <c r="AM28" s="292"/>
      <c r="AN28" s="293"/>
      <c r="AO28" s="294"/>
    </row>
    <row r="29" spans="2:43" s="3" customFormat="1" ht="15" customHeight="1" x14ac:dyDescent="0.2">
      <c r="B29" s="295" t="s">
        <v>200</v>
      </c>
      <c r="C29" s="296">
        <v>999</v>
      </c>
      <c r="D29" s="297">
        <v>510</v>
      </c>
      <c r="E29" s="298">
        <v>1509</v>
      </c>
      <c r="F29" s="296">
        <v>769</v>
      </c>
      <c r="G29" s="297">
        <v>332</v>
      </c>
      <c r="H29" s="298">
        <v>1101</v>
      </c>
      <c r="I29" s="296">
        <v>977</v>
      </c>
      <c r="J29" s="297">
        <v>452</v>
      </c>
      <c r="K29" s="298">
        <v>1429</v>
      </c>
      <c r="L29" s="296">
        <v>844</v>
      </c>
      <c r="M29" s="297">
        <v>356</v>
      </c>
      <c r="N29" s="298">
        <v>1200</v>
      </c>
      <c r="O29" s="296">
        <v>979</v>
      </c>
      <c r="P29" s="297">
        <v>436</v>
      </c>
      <c r="Q29" s="298">
        <v>1415</v>
      </c>
      <c r="R29" s="296">
        <v>925</v>
      </c>
      <c r="S29" s="297">
        <v>465</v>
      </c>
      <c r="T29" s="298">
        <v>1390</v>
      </c>
      <c r="U29" s="296">
        <v>1049</v>
      </c>
      <c r="V29" s="297">
        <v>501</v>
      </c>
      <c r="W29" s="298">
        <v>1550</v>
      </c>
      <c r="X29" s="296">
        <v>846</v>
      </c>
      <c r="Y29" s="297">
        <v>365</v>
      </c>
      <c r="Z29" s="298">
        <v>1211</v>
      </c>
      <c r="AA29" s="296">
        <v>912</v>
      </c>
      <c r="AB29" s="297">
        <v>435</v>
      </c>
      <c r="AC29" s="298">
        <v>1347</v>
      </c>
      <c r="AD29" s="296">
        <v>980</v>
      </c>
      <c r="AE29" s="297">
        <v>402</v>
      </c>
      <c r="AF29" s="298">
        <v>1382</v>
      </c>
      <c r="AG29" s="296">
        <v>1026</v>
      </c>
      <c r="AH29" s="297">
        <v>509</v>
      </c>
      <c r="AI29" s="298">
        <v>1535</v>
      </c>
      <c r="AJ29" s="296">
        <v>746</v>
      </c>
      <c r="AK29" s="297">
        <v>301</v>
      </c>
      <c r="AL29" s="298">
        <v>1047</v>
      </c>
      <c r="AM29" s="297">
        <v>11052</v>
      </c>
      <c r="AN29" s="297">
        <v>5064</v>
      </c>
      <c r="AO29" s="299">
        <v>16116</v>
      </c>
      <c r="AQ29" s="307"/>
    </row>
    <row r="30" spans="2:43" s="3" customFormat="1" ht="15" customHeight="1" x14ac:dyDescent="0.2">
      <c r="B30" s="295" t="s">
        <v>201</v>
      </c>
      <c r="C30" s="296">
        <v>96</v>
      </c>
      <c r="D30" s="297">
        <v>157</v>
      </c>
      <c r="E30" s="298">
        <v>253</v>
      </c>
      <c r="F30" s="296">
        <v>64</v>
      </c>
      <c r="G30" s="297">
        <v>111</v>
      </c>
      <c r="H30" s="298">
        <v>175</v>
      </c>
      <c r="I30" s="296">
        <v>65</v>
      </c>
      <c r="J30" s="297">
        <v>130</v>
      </c>
      <c r="K30" s="298">
        <v>195</v>
      </c>
      <c r="L30" s="296">
        <v>71</v>
      </c>
      <c r="M30" s="297">
        <v>106</v>
      </c>
      <c r="N30" s="298">
        <v>177</v>
      </c>
      <c r="O30" s="296">
        <v>75</v>
      </c>
      <c r="P30" s="297">
        <v>120</v>
      </c>
      <c r="Q30" s="298">
        <v>195</v>
      </c>
      <c r="R30" s="296">
        <v>79</v>
      </c>
      <c r="S30" s="297">
        <v>127</v>
      </c>
      <c r="T30" s="298">
        <v>206</v>
      </c>
      <c r="U30" s="296">
        <v>106</v>
      </c>
      <c r="V30" s="297">
        <v>158</v>
      </c>
      <c r="W30" s="298">
        <v>264</v>
      </c>
      <c r="X30" s="296">
        <v>47</v>
      </c>
      <c r="Y30" s="297">
        <v>111</v>
      </c>
      <c r="Z30" s="298">
        <v>158</v>
      </c>
      <c r="AA30" s="296">
        <v>68</v>
      </c>
      <c r="AB30" s="297">
        <v>128</v>
      </c>
      <c r="AC30" s="298">
        <v>196</v>
      </c>
      <c r="AD30" s="296">
        <v>68</v>
      </c>
      <c r="AE30" s="297">
        <v>113</v>
      </c>
      <c r="AF30" s="298">
        <v>181</v>
      </c>
      <c r="AG30" s="296">
        <v>110</v>
      </c>
      <c r="AH30" s="297">
        <v>167</v>
      </c>
      <c r="AI30" s="298">
        <v>277</v>
      </c>
      <c r="AJ30" s="296">
        <v>90</v>
      </c>
      <c r="AK30" s="297">
        <v>178</v>
      </c>
      <c r="AL30" s="298">
        <v>268</v>
      </c>
      <c r="AM30" s="297">
        <v>939</v>
      </c>
      <c r="AN30" s="297">
        <v>1606</v>
      </c>
      <c r="AO30" s="299">
        <v>2545</v>
      </c>
      <c r="AQ30" s="307"/>
    </row>
    <row r="31" spans="2:43" s="3" customFormat="1" ht="12.75" x14ac:dyDescent="0.2">
      <c r="B31" s="295" t="s">
        <v>202</v>
      </c>
      <c r="C31" s="296">
        <v>30</v>
      </c>
      <c r="D31" s="297">
        <v>71</v>
      </c>
      <c r="E31" s="298">
        <v>101</v>
      </c>
      <c r="F31" s="296">
        <v>37</v>
      </c>
      <c r="G31" s="297">
        <v>27</v>
      </c>
      <c r="H31" s="298">
        <v>64</v>
      </c>
      <c r="I31" s="296">
        <v>35</v>
      </c>
      <c r="J31" s="297">
        <v>46</v>
      </c>
      <c r="K31" s="298">
        <v>81</v>
      </c>
      <c r="L31" s="296">
        <v>16</v>
      </c>
      <c r="M31" s="297">
        <v>26</v>
      </c>
      <c r="N31" s="298">
        <v>42</v>
      </c>
      <c r="O31" s="296">
        <v>24</v>
      </c>
      <c r="P31" s="297">
        <v>29</v>
      </c>
      <c r="Q31" s="298">
        <v>53</v>
      </c>
      <c r="R31" s="296">
        <v>18</v>
      </c>
      <c r="S31" s="297">
        <v>46</v>
      </c>
      <c r="T31" s="298">
        <v>64</v>
      </c>
      <c r="U31" s="296">
        <v>29</v>
      </c>
      <c r="V31" s="297">
        <v>43</v>
      </c>
      <c r="W31" s="298">
        <v>72</v>
      </c>
      <c r="X31" s="296">
        <v>20</v>
      </c>
      <c r="Y31" s="297">
        <v>37</v>
      </c>
      <c r="Z31" s="298">
        <v>57</v>
      </c>
      <c r="AA31" s="296">
        <v>27</v>
      </c>
      <c r="AB31" s="297">
        <v>31</v>
      </c>
      <c r="AC31" s="298">
        <v>58</v>
      </c>
      <c r="AD31" s="296">
        <v>17</v>
      </c>
      <c r="AE31" s="297">
        <v>36</v>
      </c>
      <c r="AF31" s="298">
        <v>53</v>
      </c>
      <c r="AG31" s="296">
        <v>20</v>
      </c>
      <c r="AH31" s="297">
        <v>37</v>
      </c>
      <c r="AI31" s="298">
        <v>57</v>
      </c>
      <c r="AJ31" s="296">
        <v>14</v>
      </c>
      <c r="AK31" s="297">
        <v>45</v>
      </c>
      <c r="AL31" s="298">
        <v>59</v>
      </c>
      <c r="AM31" s="297">
        <v>287</v>
      </c>
      <c r="AN31" s="297">
        <v>474</v>
      </c>
      <c r="AO31" s="299">
        <v>761</v>
      </c>
      <c r="AQ31" s="308"/>
    </row>
    <row r="32" spans="2:43" s="3" customFormat="1" ht="22.5" customHeight="1" x14ac:dyDescent="0.2">
      <c r="B32" s="309" t="s">
        <v>22</v>
      </c>
      <c r="C32" s="304">
        <v>1125</v>
      </c>
      <c r="D32" s="304">
        <v>738</v>
      </c>
      <c r="E32" s="304">
        <v>1863</v>
      </c>
      <c r="F32" s="304">
        <v>870</v>
      </c>
      <c r="G32" s="304">
        <v>470</v>
      </c>
      <c r="H32" s="304">
        <v>1340</v>
      </c>
      <c r="I32" s="304">
        <v>1077</v>
      </c>
      <c r="J32" s="304">
        <v>628</v>
      </c>
      <c r="K32" s="304">
        <v>1705</v>
      </c>
      <c r="L32" s="304">
        <v>931</v>
      </c>
      <c r="M32" s="304">
        <v>488</v>
      </c>
      <c r="N32" s="304">
        <v>1419</v>
      </c>
      <c r="O32" s="304">
        <v>1078</v>
      </c>
      <c r="P32" s="304">
        <v>585</v>
      </c>
      <c r="Q32" s="304">
        <v>1663</v>
      </c>
      <c r="R32" s="304">
        <v>1022</v>
      </c>
      <c r="S32" s="304">
        <v>638</v>
      </c>
      <c r="T32" s="304">
        <v>1660</v>
      </c>
      <c r="U32" s="304">
        <v>1184</v>
      </c>
      <c r="V32" s="304">
        <v>702</v>
      </c>
      <c r="W32" s="304">
        <v>1886</v>
      </c>
      <c r="X32" s="304">
        <v>913</v>
      </c>
      <c r="Y32" s="304">
        <v>513</v>
      </c>
      <c r="Z32" s="304">
        <v>1426</v>
      </c>
      <c r="AA32" s="304">
        <v>1007</v>
      </c>
      <c r="AB32" s="304">
        <v>594</v>
      </c>
      <c r="AC32" s="304">
        <v>1601</v>
      </c>
      <c r="AD32" s="304">
        <v>1065</v>
      </c>
      <c r="AE32" s="304">
        <v>551</v>
      </c>
      <c r="AF32" s="304">
        <v>1616</v>
      </c>
      <c r="AG32" s="304">
        <v>1156</v>
      </c>
      <c r="AH32" s="304">
        <v>713</v>
      </c>
      <c r="AI32" s="304">
        <v>1869</v>
      </c>
      <c r="AJ32" s="304">
        <v>850</v>
      </c>
      <c r="AK32" s="304">
        <v>524</v>
      </c>
      <c r="AL32" s="304">
        <v>1374</v>
      </c>
      <c r="AM32" s="301">
        <v>12278</v>
      </c>
      <c r="AN32" s="301">
        <v>7144</v>
      </c>
      <c r="AO32" s="302">
        <v>19422</v>
      </c>
    </row>
    <row r="33" spans="1:48" s="3" customFormat="1" ht="23.25" customHeight="1" x14ac:dyDescent="0.2">
      <c r="B33" s="310" t="s">
        <v>206</v>
      </c>
      <c r="C33" s="305"/>
      <c r="D33" s="306"/>
      <c r="E33" s="303">
        <v>44</v>
      </c>
      <c r="F33" s="305"/>
      <c r="G33" s="306"/>
      <c r="H33" s="303">
        <v>46</v>
      </c>
      <c r="I33" s="305"/>
      <c r="J33" s="306"/>
      <c r="K33" s="303">
        <v>48</v>
      </c>
      <c r="L33" s="305"/>
      <c r="M33" s="306"/>
      <c r="N33" s="303">
        <v>45</v>
      </c>
      <c r="O33" s="305"/>
      <c r="P33" s="306"/>
      <c r="Q33" s="303">
        <v>59</v>
      </c>
      <c r="R33" s="305"/>
      <c r="S33" s="306"/>
      <c r="T33" s="303">
        <v>76</v>
      </c>
      <c r="U33" s="305"/>
      <c r="V33" s="306"/>
      <c r="W33" s="303">
        <v>59</v>
      </c>
      <c r="X33" s="305"/>
      <c r="Y33" s="306"/>
      <c r="Z33" s="303">
        <v>46</v>
      </c>
      <c r="AA33" s="305"/>
      <c r="AB33" s="306"/>
      <c r="AC33" s="303">
        <v>64</v>
      </c>
      <c r="AD33" s="305"/>
      <c r="AE33" s="306"/>
      <c r="AF33" s="303">
        <v>57</v>
      </c>
      <c r="AG33" s="305"/>
      <c r="AH33" s="306"/>
      <c r="AI33" s="303">
        <v>63</v>
      </c>
      <c r="AJ33" s="305"/>
      <c r="AK33" s="306"/>
      <c r="AL33" s="303">
        <v>40</v>
      </c>
      <c r="AM33" s="297"/>
      <c r="AN33" s="297"/>
      <c r="AO33" s="311">
        <v>647</v>
      </c>
    </row>
    <row r="34" spans="1:48" s="3" customFormat="1" ht="23.25" customHeight="1" x14ac:dyDescent="0.2">
      <c r="B34" s="312" t="s">
        <v>207</v>
      </c>
      <c r="C34" s="313">
        <v>14546</v>
      </c>
      <c r="D34" s="313">
        <v>7834</v>
      </c>
      <c r="E34" s="313">
        <v>22424</v>
      </c>
      <c r="F34" s="313">
        <v>15671</v>
      </c>
      <c r="G34" s="313">
        <v>7201</v>
      </c>
      <c r="H34" s="313">
        <v>22918</v>
      </c>
      <c r="I34" s="313">
        <v>15057</v>
      </c>
      <c r="J34" s="313">
        <v>8603</v>
      </c>
      <c r="K34" s="313">
        <v>23708</v>
      </c>
      <c r="L34" s="313">
        <v>17008</v>
      </c>
      <c r="M34" s="313">
        <v>8954</v>
      </c>
      <c r="N34" s="313">
        <v>26007</v>
      </c>
      <c r="O34" s="313">
        <v>10957</v>
      </c>
      <c r="P34" s="313">
        <v>5994</v>
      </c>
      <c r="Q34" s="313">
        <v>17010</v>
      </c>
      <c r="R34" s="313">
        <v>13248</v>
      </c>
      <c r="S34" s="313">
        <v>7523</v>
      </c>
      <c r="T34" s="313">
        <v>20847</v>
      </c>
      <c r="U34" s="313">
        <v>16966</v>
      </c>
      <c r="V34" s="313">
        <v>8942</v>
      </c>
      <c r="W34" s="313">
        <v>25967</v>
      </c>
      <c r="X34" s="313">
        <v>15479</v>
      </c>
      <c r="Y34" s="313">
        <v>8629</v>
      </c>
      <c r="Z34" s="313">
        <v>24154</v>
      </c>
      <c r="AA34" s="313">
        <v>14812</v>
      </c>
      <c r="AB34" s="313">
        <v>8071</v>
      </c>
      <c r="AC34" s="313">
        <v>22947</v>
      </c>
      <c r="AD34" s="313">
        <v>17674</v>
      </c>
      <c r="AE34" s="313">
        <v>9656</v>
      </c>
      <c r="AF34" s="313">
        <v>27387</v>
      </c>
      <c r="AG34" s="313">
        <v>17147</v>
      </c>
      <c r="AH34" s="313">
        <v>7090</v>
      </c>
      <c r="AI34" s="313">
        <v>24300</v>
      </c>
      <c r="AJ34" s="313">
        <v>17080</v>
      </c>
      <c r="AK34" s="313">
        <v>8736</v>
      </c>
      <c r="AL34" s="313">
        <v>25856</v>
      </c>
      <c r="AM34" s="313">
        <v>185645</v>
      </c>
      <c r="AN34" s="313">
        <v>97233</v>
      </c>
      <c r="AO34" s="314">
        <v>283525</v>
      </c>
    </row>
    <row r="35" spans="1:48" s="3" customFormat="1" ht="18.75" customHeight="1" x14ac:dyDescent="0.2">
      <c r="B35" s="315" t="s">
        <v>208</v>
      </c>
      <c r="C35" s="315"/>
      <c r="D35" s="315"/>
      <c r="E35" s="315"/>
      <c r="F35" s="315"/>
      <c r="G35" s="315"/>
      <c r="H35" s="315"/>
      <c r="I35" s="315"/>
      <c r="J35" s="315"/>
      <c r="K35" s="315"/>
      <c r="L35" s="315"/>
      <c r="M35" s="315"/>
      <c r="N35" s="315"/>
      <c r="O35" s="315"/>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row>
    <row r="36" spans="1:48" s="3" customFormat="1" ht="12.75" customHeight="1" x14ac:dyDescent="0.2">
      <c r="B36" s="315" t="s">
        <v>209</v>
      </c>
      <c r="C36" s="315"/>
      <c r="D36" s="315"/>
      <c r="E36" s="315"/>
      <c r="F36" s="315"/>
      <c r="G36" s="315"/>
      <c r="H36" s="315"/>
      <c r="I36" s="315"/>
      <c r="J36" s="315"/>
      <c r="K36" s="315"/>
      <c r="L36" s="315"/>
      <c r="M36" s="315"/>
      <c r="N36" s="315"/>
      <c r="O36" s="315"/>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row>
    <row r="37" spans="1:48" ht="23.25" customHeight="1" x14ac:dyDescent="0.25">
      <c r="B37" s="317"/>
      <c r="C37" s="287"/>
      <c r="D37" s="287"/>
      <c r="E37" s="287"/>
      <c r="F37" s="287"/>
      <c r="G37" s="287"/>
      <c r="H37" s="287"/>
      <c r="I37" s="287"/>
      <c r="J37" s="287"/>
      <c r="K37" s="287"/>
      <c r="L37" s="287"/>
      <c r="M37" s="287"/>
      <c r="N37" s="287"/>
      <c r="O37" s="287"/>
      <c r="P37" s="287"/>
      <c r="Q37" s="287"/>
      <c r="R37" s="287"/>
      <c r="S37" s="287"/>
      <c r="T37" s="287"/>
      <c r="U37" s="318"/>
      <c r="V37" s="319"/>
      <c r="W37" s="319"/>
      <c r="X37" s="319"/>
      <c r="Y37" s="319"/>
      <c r="Z37" s="319"/>
      <c r="AA37" s="319"/>
      <c r="AB37" s="320"/>
      <c r="AC37" s="319"/>
      <c r="AD37" s="320"/>
      <c r="AE37" s="319"/>
      <c r="AF37" s="319"/>
      <c r="AG37" s="287"/>
      <c r="AH37" s="287"/>
      <c r="AI37" s="287"/>
      <c r="AJ37" s="287"/>
      <c r="AK37" s="287"/>
      <c r="AL37" s="287"/>
      <c r="AM37" s="287"/>
      <c r="AN37" s="287"/>
      <c r="AO37" s="287"/>
      <c r="AP37" s="287"/>
      <c r="AQ37" s="287"/>
      <c r="AR37" s="287"/>
      <c r="AS37" s="287"/>
      <c r="AT37" s="287"/>
      <c r="AU37" s="287"/>
      <c r="AV37" s="287"/>
    </row>
    <row r="38" spans="1:48" x14ac:dyDescent="0.25">
      <c r="B38" s="321"/>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row>
    <row r="39" spans="1:48" x14ac:dyDescent="0.25">
      <c r="B39" s="321"/>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row>
    <row r="40" spans="1:48" x14ac:dyDescent="0.25">
      <c r="B40" s="321"/>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row>
    <row r="41" spans="1:48" x14ac:dyDescent="0.25">
      <c r="B41" s="321"/>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row>
    <row r="44" spans="1:48" s="3" customFormat="1" ht="22.5" customHeight="1" x14ac:dyDescent="0.25">
      <c r="A44" s="259"/>
      <c r="B44" s="259"/>
      <c r="C44" s="323"/>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259"/>
    </row>
    <row r="45" spans="1:48" s="3" customFormat="1" x14ac:dyDescent="0.25">
      <c r="A45" s="259"/>
      <c r="B45" s="259"/>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259"/>
    </row>
    <row r="46" spans="1:48" s="3" customFormat="1" x14ac:dyDescent="0.25">
      <c r="A46" s="259"/>
      <c r="B46" s="259"/>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259"/>
    </row>
    <row r="47" spans="1:48" s="3" customFormat="1" x14ac:dyDescent="0.25">
      <c r="A47" s="259"/>
      <c r="B47" s="259"/>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259"/>
      <c r="AQ47" s="31"/>
    </row>
    <row r="48" spans="1:48" s="3" customFormat="1" x14ac:dyDescent="0.25">
      <c r="A48" s="259"/>
      <c r="B48" s="259"/>
      <c r="C48" s="323"/>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259"/>
      <c r="AQ48" s="31"/>
    </row>
    <row r="49" spans="1:43" s="3" customFormat="1" x14ac:dyDescent="0.25">
      <c r="A49" s="259"/>
      <c r="B49" s="259"/>
      <c r="C49" s="323"/>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259"/>
      <c r="AQ49" s="31"/>
    </row>
    <row r="50" spans="1:43" s="3" customFormat="1" x14ac:dyDescent="0.25">
      <c r="A50" s="259"/>
      <c r="B50" s="259"/>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259"/>
      <c r="AQ50" s="31"/>
    </row>
    <row r="51" spans="1:43" s="3" customFormat="1" x14ac:dyDescent="0.25">
      <c r="A51" s="259"/>
      <c r="B51" s="259"/>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c r="AP51" s="259"/>
      <c r="AQ51" s="31"/>
    </row>
    <row r="52" spans="1:43" s="3" customFormat="1" x14ac:dyDescent="0.25">
      <c r="A52" s="259"/>
      <c r="B52" s="259"/>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259"/>
      <c r="AQ52" s="31"/>
    </row>
    <row r="53" spans="1:43" s="3" customFormat="1" x14ac:dyDescent="0.25">
      <c r="A53" s="259"/>
      <c r="B53" s="259"/>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259"/>
      <c r="AQ53" s="31"/>
    </row>
    <row r="54" spans="1:43" s="3" customFormat="1" x14ac:dyDescent="0.25">
      <c r="A54" s="259"/>
      <c r="B54" s="259"/>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259"/>
      <c r="AQ54" s="31"/>
    </row>
    <row r="55" spans="1:43" s="3" customFormat="1" x14ac:dyDescent="0.25">
      <c r="A55" s="259"/>
      <c r="B55" s="259"/>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259"/>
      <c r="AQ55" s="31"/>
    </row>
    <row r="56" spans="1:43" s="3" customFormat="1" x14ac:dyDescent="0.25">
      <c r="A56" s="259"/>
      <c r="B56" s="259"/>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259"/>
      <c r="AQ56" s="31"/>
    </row>
    <row r="57" spans="1:43" s="3" customFormat="1" x14ac:dyDescent="0.25">
      <c r="A57" s="259"/>
      <c r="B57" s="259"/>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259"/>
      <c r="AQ57" s="31"/>
    </row>
    <row r="58" spans="1:43" s="3" customFormat="1" x14ac:dyDescent="0.25">
      <c r="A58" s="259"/>
      <c r="B58" s="259"/>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259"/>
      <c r="AQ58" s="31"/>
    </row>
    <row r="59" spans="1:43" s="3" customFormat="1" x14ac:dyDescent="0.25">
      <c r="A59" s="259"/>
      <c r="B59" s="259"/>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259"/>
      <c r="AQ59" s="31"/>
    </row>
    <row r="60" spans="1:43" s="3" customFormat="1" x14ac:dyDescent="0.25">
      <c r="A60" s="259"/>
      <c r="B60" s="259"/>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259"/>
      <c r="AQ60" s="31"/>
    </row>
    <row r="61" spans="1:43" s="3" customFormat="1" x14ac:dyDescent="0.25">
      <c r="A61" s="259"/>
      <c r="B61" s="259"/>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259"/>
      <c r="AQ61" s="31"/>
    </row>
    <row r="62" spans="1:43" s="3" customFormat="1" x14ac:dyDescent="0.25">
      <c r="A62" s="259"/>
      <c r="B62" s="259"/>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259"/>
      <c r="AQ62" s="31"/>
    </row>
    <row r="63" spans="1:43" s="3" customFormat="1" x14ac:dyDescent="0.25">
      <c r="A63" s="259"/>
      <c r="B63" s="259"/>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c r="AO63" s="323"/>
      <c r="AP63" s="259"/>
      <c r="AQ63" s="31"/>
    </row>
    <row r="64" spans="1:43" s="3" customFormat="1" ht="12.75" customHeight="1" x14ac:dyDescent="0.25">
      <c r="A64" s="259"/>
      <c r="B64" s="259"/>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323"/>
      <c r="AH64" s="323"/>
      <c r="AI64" s="323"/>
      <c r="AJ64" s="323"/>
      <c r="AK64" s="323"/>
      <c r="AL64" s="323"/>
      <c r="AM64" s="323"/>
      <c r="AN64" s="323"/>
      <c r="AO64" s="323"/>
      <c r="AP64" s="259"/>
      <c r="AQ64" s="31"/>
    </row>
    <row r="65" spans="1:43" s="3" customFormat="1" x14ac:dyDescent="0.25">
      <c r="A65" s="259"/>
      <c r="B65" s="259"/>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259"/>
      <c r="AQ65" s="31"/>
    </row>
    <row r="66" spans="1:43" s="3" customFormat="1" x14ac:dyDescent="0.25">
      <c r="A66" s="259"/>
      <c r="B66" s="259"/>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3"/>
      <c r="AM66" s="323"/>
      <c r="AN66" s="323"/>
      <c r="AO66" s="323"/>
      <c r="AP66" s="259"/>
      <c r="AQ66" s="31"/>
    </row>
    <row r="67" spans="1:43" s="3" customFormat="1" x14ac:dyDescent="0.25">
      <c r="A67" s="259"/>
      <c r="B67" s="259"/>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3"/>
      <c r="AH67" s="323"/>
      <c r="AI67" s="323"/>
      <c r="AJ67" s="323"/>
      <c r="AK67" s="323"/>
      <c r="AL67" s="323"/>
      <c r="AM67" s="323"/>
      <c r="AN67" s="323"/>
      <c r="AO67" s="323"/>
      <c r="AP67" s="259"/>
      <c r="AQ67" s="31"/>
    </row>
    <row r="68" spans="1:43" s="3" customFormat="1" x14ac:dyDescent="0.25">
      <c r="A68" s="259"/>
      <c r="B68" s="259"/>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323"/>
      <c r="AH68" s="323"/>
      <c r="AI68" s="323"/>
      <c r="AJ68" s="323"/>
      <c r="AK68" s="323"/>
      <c r="AL68" s="323"/>
      <c r="AM68" s="323"/>
      <c r="AN68" s="323"/>
      <c r="AO68" s="323"/>
      <c r="AP68" s="259"/>
      <c r="AQ68" s="31"/>
    </row>
    <row r="69" spans="1:43" s="3" customFormat="1" x14ac:dyDescent="0.25">
      <c r="A69" s="259"/>
      <c r="B69" s="259"/>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3"/>
      <c r="AP69" s="259"/>
      <c r="AQ69" s="31"/>
    </row>
    <row r="70" spans="1:43" s="3" customFormat="1" x14ac:dyDescent="0.25">
      <c r="A70" s="259"/>
      <c r="B70" s="259"/>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259"/>
      <c r="AQ70" s="31"/>
    </row>
    <row r="71" spans="1:43" s="3" customFormat="1" x14ac:dyDescent="0.25">
      <c r="A71" s="259"/>
      <c r="B71" s="259"/>
      <c r="C71" s="323"/>
      <c r="D71" s="323"/>
      <c r="E71" s="323"/>
      <c r="F71" s="323"/>
      <c r="G71" s="323"/>
      <c r="H71" s="323"/>
      <c r="I71" s="323"/>
      <c r="J71" s="323"/>
      <c r="K71" s="323"/>
      <c r="L71" s="323"/>
      <c r="M71" s="323"/>
      <c r="N71" s="323"/>
      <c r="O71" s="323"/>
      <c r="P71" s="323"/>
      <c r="Q71" s="323"/>
      <c r="R71" s="323"/>
      <c r="S71" s="323"/>
      <c r="T71" s="323"/>
      <c r="U71" s="323"/>
      <c r="V71" s="323"/>
      <c r="W71" s="323"/>
      <c r="X71" s="323"/>
      <c r="Y71" s="323"/>
      <c r="Z71" s="323"/>
      <c r="AA71" s="323"/>
      <c r="AB71" s="323"/>
      <c r="AC71" s="323"/>
      <c r="AD71" s="323"/>
      <c r="AE71" s="323"/>
      <c r="AF71" s="323"/>
      <c r="AG71" s="323"/>
      <c r="AH71" s="323"/>
      <c r="AI71" s="323"/>
      <c r="AJ71" s="323"/>
      <c r="AK71" s="323"/>
      <c r="AL71" s="323"/>
      <c r="AM71" s="323"/>
      <c r="AN71" s="323"/>
      <c r="AO71" s="323"/>
      <c r="AP71" s="259"/>
    </row>
    <row r="72" spans="1:43" s="3" customFormat="1" x14ac:dyDescent="0.25">
      <c r="A72" s="259"/>
      <c r="B72" s="259"/>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259"/>
    </row>
    <row r="73" spans="1:43" s="3" customFormat="1" x14ac:dyDescent="0.25">
      <c r="A73" s="259"/>
      <c r="B73" s="259"/>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323"/>
      <c r="AO73" s="323"/>
      <c r="AP73" s="259"/>
    </row>
    <row r="74" spans="1:43" s="3" customFormat="1" x14ac:dyDescent="0.25">
      <c r="A74" s="259"/>
      <c r="B74" s="259"/>
      <c r="C74" s="323"/>
      <c r="D74" s="323"/>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259"/>
    </row>
  </sheetData>
  <mergeCells count="20">
    <mergeCell ref="AJ6:AL6"/>
    <mergeCell ref="AM6:AO6"/>
    <mergeCell ref="B35:O35"/>
    <mergeCell ref="B36:O36"/>
    <mergeCell ref="R6:T6"/>
    <mergeCell ref="U6:W6"/>
    <mergeCell ref="X6:Z6"/>
    <mergeCell ref="AA6:AC6"/>
    <mergeCell ref="AD6:AF6"/>
    <mergeCell ref="AG6:AI6"/>
    <mergeCell ref="B1:AO1"/>
    <mergeCell ref="B2:AO2"/>
    <mergeCell ref="B3:AO3"/>
    <mergeCell ref="B4:AO4"/>
    <mergeCell ref="B6:B7"/>
    <mergeCell ref="C6:E6"/>
    <mergeCell ref="F6:H6"/>
    <mergeCell ref="I6:K6"/>
    <mergeCell ref="L6:N6"/>
    <mergeCell ref="O6:Q6"/>
  </mergeCells>
  <printOptions horizontalCentered="1"/>
  <pageMargins left="0.25" right="0.25" top="0.75" bottom="0.75" header="0.3" footer="0.3"/>
  <pageSetup scale="3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9"/>
  <sheetViews>
    <sheetView showGridLines="0" workbookViewId="0"/>
  </sheetViews>
  <sheetFormatPr baseColWidth="10" defaultRowHeight="12.75" x14ac:dyDescent="0.2"/>
  <cols>
    <col min="1" max="1" width="3.140625" customWidth="1"/>
    <col min="2" max="2" width="26.42578125" customWidth="1"/>
    <col min="41" max="41" width="11.42578125" style="330"/>
    <col min="42" max="42" width="12.42578125" bestFit="1" customWidth="1"/>
  </cols>
  <sheetData>
    <row r="1" spans="1:44" ht="15.75" x14ac:dyDescent="0.25">
      <c r="A1" s="259"/>
      <c r="B1" s="283" t="s">
        <v>210</v>
      </c>
      <c r="C1" s="283"/>
      <c r="D1" s="283"/>
      <c r="E1" s="283"/>
      <c r="F1" s="283"/>
      <c r="G1" s="283"/>
      <c r="H1" s="283"/>
      <c r="I1" s="283"/>
      <c r="J1" s="283"/>
      <c r="K1" s="283"/>
      <c r="L1" s="283"/>
      <c r="M1" s="283"/>
      <c r="N1" s="283"/>
      <c r="O1" s="283"/>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259"/>
    </row>
    <row r="2" spans="1:44" ht="15.75" x14ac:dyDescent="0.25">
      <c r="A2" s="259"/>
      <c r="B2" s="283" t="s">
        <v>196</v>
      </c>
      <c r="C2" s="283"/>
      <c r="D2" s="283"/>
      <c r="E2" s="283"/>
      <c r="F2" s="283"/>
      <c r="G2" s="283"/>
      <c r="H2" s="283"/>
      <c r="I2" s="283"/>
      <c r="J2" s="283"/>
      <c r="K2" s="283"/>
      <c r="L2" s="283"/>
      <c r="M2" s="283"/>
      <c r="N2" s="283"/>
      <c r="O2" s="283"/>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259"/>
    </row>
    <row r="3" spans="1:44" ht="15.75" x14ac:dyDescent="0.25">
      <c r="A3" s="259"/>
      <c r="B3" s="283" t="s">
        <v>197</v>
      </c>
      <c r="C3" s="283"/>
      <c r="D3" s="283"/>
      <c r="E3" s="283"/>
      <c r="F3" s="283"/>
      <c r="G3" s="283"/>
      <c r="H3" s="283"/>
      <c r="I3" s="283"/>
      <c r="J3" s="283"/>
      <c r="K3" s="283"/>
      <c r="L3" s="283"/>
      <c r="M3" s="283"/>
      <c r="N3" s="283"/>
      <c r="O3" s="283"/>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259"/>
    </row>
    <row r="4" spans="1:44" ht="15.75" x14ac:dyDescent="0.25">
      <c r="A4" s="259"/>
      <c r="B4" s="283" t="s">
        <v>2</v>
      </c>
      <c r="C4" s="283"/>
      <c r="D4" s="283"/>
      <c r="E4" s="283"/>
      <c r="F4" s="283"/>
      <c r="G4" s="283"/>
      <c r="H4" s="283"/>
      <c r="I4" s="283"/>
      <c r="J4" s="283"/>
      <c r="K4" s="283"/>
      <c r="L4" s="283"/>
      <c r="M4" s="283"/>
      <c r="N4" s="283"/>
      <c r="O4" s="283"/>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259"/>
    </row>
    <row r="5" spans="1:44" ht="18.75" x14ac:dyDescent="0.3">
      <c r="A5" s="259"/>
      <c r="B5" s="284"/>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59"/>
    </row>
    <row r="6" spans="1:44" x14ac:dyDescent="0.2">
      <c r="A6" s="3"/>
      <c r="B6" s="288" t="s">
        <v>198</v>
      </c>
      <c r="C6" s="289" t="s">
        <v>4</v>
      </c>
      <c r="D6" s="87"/>
      <c r="E6" s="88"/>
      <c r="F6" s="89" t="s">
        <v>5</v>
      </c>
      <c r="G6" s="87"/>
      <c r="H6" s="88"/>
      <c r="I6" s="89" t="s">
        <v>6</v>
      </c>
      <c r="J6" s="87"/>
      <c r="K6" s="88"/>
      <c r="L6" s="89" t="s">
        <v>7</v>
      </c>
      <c r="M6" s="87"/>
      <c r="N6" s="88"/>
      <c r="O6" s="89" t="s">
        <v>8</v>
      </c>
      <c r="P6" s="87"/>
      <c r="Q6" s="88"/>
      <c r="R6" s="89" t="s">
        <v>9</v>
      </c>
      <c r="S6" s="87"/>
      <c r="T6" s="88"/>
      <c r="U6" s="89" t="s">
        <v>10</v>
      </c>
      <c r="V6" s="87"/>
      <c r="W6" s="88"/>
      <c r="X6" s="89" t="s">
        <v>11</v>
      </c>
      <c r="Y6" s="87"/>
      <c r="Z6" s="88"/>
      <c r="AA6" s="89" t="s">
        <v>12</v>
      </c>
      <c r="AB6" s="87"/>
      <c r="AC6" s="88"/>
      <c r="AD6" s="89" t="s">
        <v>13</v>
      </c>
      <c r="AE6" s="87"/>
      <c r="AF6" s="88"/>
      <c r="AG6" s="89" t="s">
        <v>14</v>
      </c>
      <c r="AH6" s="87"/>
      <c r="AI6" s="88"/>
      <c r="AJ6" s="89" t="s">
        <v>15</v>
      </c>
      <c r="AK6" s="87"/>
      <c r="AL6" s="88"/>
      <c r="AM6" s="89" t="s">
        <v>61</v>
      </c>
      <c r="AN6" s="87"/>
      <c r="AO6" s="88"/>
      <c r="AP6" s="3"/>
    </row>
    <row r="7" spans="1:44" x14ac:dyDescent="0.2">
      <c r="A7" s="3"/>
      <c r="B7" s="290"/>
      <c r="C7" s="111" t="s">
        <v>81</v>
      </c>
      <c r="D7" s="112" t="s">
        <v>82</v>
      </c>
      <c r="E7" s="113" t="s">
        <v>61</v>
      </c>
      <c r="F7" s="111" t="s">
        <v>81</v>
      </c>
      <c r="G7" s="112" t="s">
        <v>82</v>
      </c>
      <c r="H7" s="113" t="s">
        <v>61</v>
      </c>
      <c r="I7" s="111" t="s">
        <v>81</v>
      </c>
      <c r="J7" s="112" t="s">
        <v>82</v>
      </c>
      <c r="K7" s="113" t="s">
        <v>61</v>
      </c>
      <c r="L7" s="111" t="s">
        <v>81</v>
      </c>
      <c r="M7" s="112" t="s">
        <v>82</v>
      </c>
      <c r="N7" s="113" t="s">
        <v>61</v>
      </c>
      <c r="O7" s="111" t="s">
        <v>81</v>
      </c>
      <c r="P7" s="112" t="s">
        <v>82</v>
      </c>
      <c r="Q7" s="113" t="s">
        <v>61</v>
      </c>
      <c r="R7" s="111" t="s">
        <v>81</v>
      </c>
      <c r="S7" s="112" t="s">
        <v>82</v>
      </c>
      <c r="T7" s="113" t="s">
        <v>61</v>
      </c>
      <c r="U7" s="111" t="s">
        <v>81</v>
      </c>
      <c r="V7" s="112" t="s">
        <v>82</v>
      </c>
      <c r="W7" s="113" t="s">
        <v>61</v>
      </c>
      <c r="X7" s="111" t="s">
        <v>81</v>
      </c>
      <c r="Y7" s="112" t="s">
        <v>82</v>
      </c>
      <c r="Z7" s="113" t="s">
        <v>61</v>
      </c>
      <c r="AA7" s="111" t="s">
        <v>81</v>
      </c>
      <c r="AB7" s="112" t="s">
        <v>82</v>
      </c>
      <c r="AC7" s="113" t="s">
        <v>61</v>
      </c>
      <c r="AD7" s="111" t="s">
        <v>81</v>
      </c>
      <c r="AE7" s="112" t="s">
        <v>82</v>
      </c>
      <c r="AF7" s="113" t="s">
        <v>61</v>
      </c>
      <c r="AG7" s="111" t="s">
        <v>81</v>
      </c>
      <c r="AH7" s="112" t="s">
        <v>82</v>
      </c>
      <c r="AI7" s="113" t="s">
        <v>61</v>
      </c>
      <c r="AJ7" s="111" t="s">
        <v>81</v>
      </c>
      <c r="AK7" s="112" t="s">
        <v>82</v>
      </c>
      <c r="AL7" s="113" t="s">
        <v>61</v>
      </c>
      <c r="AM7" s="111" t="s">
        <v>81</v>
      </c>
      <c r="AN7" s="112" t="s">
        <v>82</v>
      </c>
      <c r="AO7" s="113" t="s">
        <v>61</v>
      </c>
      <c r="AP7" s="3"/>
    </row>
    <row r="8" spans="1:44" x14ac:dyDescent="0.2">
      <c r="A8" s="3"/>
      <c r="B8" s="291" t="s">
        <v>199</v>
      </c>
      <c r="C8" s="292"/>
      <c r="D8" s="293"/>
      <c r="E8" s="292"/>
      <c r="F8" s="292"/>
      <c r="G8" s="293"/>
      <c r="H8" s="292"/>
      <c r="I8" s="292"/>
      <c r="J8" s="293"/>
      <c r="K8" s="292"/>
      <c r="L8" s="292"/>
      <c r="M8" s="293"/>
      <c r="N8" s="292"/>
      <c r="O8" s="292"/>
      <c r="P8" s="293"/>
      <c r="Q8" s="292"/>
      <c r="R8" s="292"/>
      <c r="S8" s="293"/>
      <c r="T8" s="292"/>
      <c r="U8" s="292"/>
      <c r="V8" s="293"/>
      <c r="W8" s="292"/>
      <c r="X8" s="292"/>
      <c r="Y8" s="293"/>
      <c r="Z8" s="292"/>
      <c r="AA8" s="292"/>
      <c r="AB8" s="293"/>
      <c r="AC8" s="292"/>
      <c r="AD8" s="292"/>
      <c r="AE8" s="293"/>
      <c r="AF8" s="292"/>
      <c r="AG8" s="292"/>
      <c r="AH8" s="293"/>
      <c r="AI8" s="292"/>
      <c r="AJ8" s="292"/>
      <c r="AK8" s="293"/>
      <c r="AL8" s="292"/>
      <c r="AM8" s="292"/>
      <c r="AN8" s="293"/>
      <c r="AO8" s="292"/>
      <c r="AP8" s="3"/>
    </row>
    <row r="9" spans="1:44" x14ac:dyDescent="0.2">
      <c r="A9" s="3"/>
      <c r="B9" s="295" t="s">
        <v>211</v>
      </c>
      <c r="C9" s="296">
        <v>86430</v>
      </c>
      <c r="D9" s="297">
        <v>35982</v>
      </c>
      <c r="E9" s="298">
        <v>122412</v>
      </c>
      <c r="F9" s="296">
        <v>76203</v>
      </c>
      <c r="G9" s="297">
        <v>31601</v>
      </c>
      <c r="H9" s="298">
        <v>107804</v>
      </c>
      <c r="I9" s="296">
        <v>85892</v>
      </c>
      <c r="J9" s="297">
        <v>30321</v>
      </c>
      <c r="K9" s="298">
        <v>116213</v>
      </c>
      <c r="L9" s="296">
        <v>85454</v>
      </c>
      <c r="M9" s="297">
        <v>32524</v>
      </c>
      <c r="N9" s="298">
        <v>117978</v>
      </c>
      <c r="O9" s="296">
        <v>77943</v>
      </c>
      <c r="P9" s="297">
        <v>28131</v>
      </c>
      <c r="Q9" s="298">
        <v>106074</v>
      </c>
      <c r="R9" s="296">
        <v>91041</v>
      </c>
      <c r="S9" s="297">
        <v>34285</v>
      </c>
      <c r="T9" s="298">
        <v>125326</v>
      </c>
      <c r="U9" s="296">
        <v>111996</v>
      </c>
      <c r="V9" s="297">
        <v>44513</v>
      </c>
      <c r="W9" s="298">
        <v>156509</v>
      </c>
      <c r="X9" s="296">
        <v>108742</v>
      </c>
      <c r="Y9" s="297">
        <v>38302</v>
      </c>
      <c r="Z9" s="298">
        <v>147044</v>
      </c>
      <c r="AA9" s="296">
        <v>102576</v>
      </c>
      <c r="AB9" s="297">
        <v>39574</v>
      </c>
      <c r="AC9" s="298">
        <v>142150</v>
      </c>
      <c r="AD9" s="296">
        <v>103161</v>
      </c>
      <c r="AE9" s="297">
        <v>43474</v>
      </c>
      <c r="AF9" s="298">
        <v>146635</v>
      </c>
      <c r="AG9" s="296">
        <v>92214</v>
      </c>
      <c r="AH9" s="297">
        <v>33914</v>
      </c>
      <c r="AI9" s="298">
        <v>126128</v>
      </c>
      <c r="AJ9" s="296">
        <v>99715</v>
      </c>
      <c r="AK9" s="297">
        <v>39432</v>
      </c>
      <c r="AL9" s="298">
        <v>139147</v>
      </c>
      <c r="AM9" s="297">
        <v>1121367</v>
      </c>
      <c r="AN9" s="297">
        <v>432053</v>
      </c>
      <c r="AO9" s="304">
        <v>1553420</v>
      </c>
      <c r="AP9" s="30"/>
      <c r="AQ9" s="30"/>
      <c r="AR9" s="30"/>
    </row>
    <row r="10" spans="1:44" x14ac:dyDescent="0.2">
      <c r="A10" s="3"/>
      <c r="B10" s="295" t="s">
        <v>201</v>
      </c>
      <c r="C10" s="296">
        <v>27059</v>
      </c>
      <c r="D10" s="297">
        <v>21714</v>
      </c>
      <c r="E10" s="298">
        <v>48773</v>
      </c>
      <c r="F10" s="296">
        <v>22658</v>
      </c>
      <c r="G10" s="297">
        <v>17810</v>
      </c>
      <c r="H10" s="298">
        <v>40468</v>
      </c>
      <c r="I10" s="296">
        <v>25181</v>
      </c>
      <c r="J10" s="297">
        <v>19556</v>
      </c>
      <c r="K10" s="298">
        <v>44737</v>
      </c>
      <c r="L10" s="296">
        <v>25893</v>
      </c>
      <c r="M10" s="297">
        <v>21030</v>
      </c>
      <c r="N10" s="298">
        <v>46923</v>
      </c>
      <c r="O10" s="296">
        <v>23116</v>
      </c>
      <c r="P10" s="297">
        <v>17740</v>
      </c>
      <c r="Q10" s="298">
        <v>40856</v>
      </c>
      <c r="R10" s="296">
        <v>25339</v>
      </c>
      <c r="S10" s="297">
        <v>22526</v>
      </c>
      <c r="T10" s="298">
        <v>47865</v>
      </c>
      <c r="U10" s="296">
        <v>37249</v>
      </c>
      <c r="V10" s="297">
        <v>30801</v>
      </c>
      <c r="W10" s="298">
        <v>68050</v>
      </c>
      <c r="X10" s="296">
        <v>34959</v>
      </c>
      <c r="Y10" s="297">
        <v>27266</v>
      </c>
      <c r="Z10" s="298">
        <v>62225</v>
      </c>
      <c r="AA10" s="296">
        <v>32497</v>
      </c>
      <c r="AB10" s="297">
        <v>26557</v>
      </c>
      <c r="AC10" s="298">
        <v>59054</v>
      </c>
      <c r="AD10" s="296">
        <v>31891</v>
      </c>
      <c r="AE10" s="297">
        <v>24841</v>
      </c>
      <c r="AF10" s="298">
        <v>56732</v>
      </c>
      <c r="AG10" s="296">
        <v>29265</v>
      </c>
      <c r="AH10" s="297">
        <v>22437</v>
      </c>
      <c r="AI10" s="298">
        <v>51702</v>
      </c>
      <c r="AJ10" s="296">
        <v>30360</v>
      </c>
      <c r="AK10" s="297">
        <v>26247</v>
      </c>
      <c r="AL10" s="298">
        <v>56607</v>
      </c>
      <c r="AM10" s="297">
        <v>345467</v>
      </c>
      <c r="AN10" s="297">
        <v>278525</v>
      </c>
      <c r="AO10" s="304">
        <v>623992</v>
      </c>
      <c r="AP10" s="30"/>
      <c r="AQ10" s="30"/>
      <c r="AR10" s="30"/>
    </row>
    <row r="11" spans="1:44" x14ac:dyDescent="0.2">
      <c r="A11" s="3"/>
      <c r="B11" s="295" t="s">
        <v>202</v>
      </c>
      <c r="C11" s="296">
        <v>5679</v>
      </c>
      <c r="D11" s="297">
        <v>9367</v>
      </c>
      <c r="E11" s="298">
        <v>15046</v>
      </c>
      <c r="F11" s="296">
        <v>5304</v>
      </c>
      <c r="G11" s="297">
        <v>8817</v>
      </c>
      <c r="H11" s="298">
        <v>14121</v>
      </c>
      <c r="I11" s="296">
        <v>5863</v>
      </c>
      <c r="J11" s="297">
        <v>10159</v>
      </c>
      <c r="K11" s="298">
        <v>16022</v>
      </c>
      <c r="L11" s="296">
        <v>5313</v>
      </c>
      <c r="M11" s="297">
        <v>10558</v>
      </c>
      <c r="N11" s="298">
        <v>15871</v>
      </c>
      <c r="O11" s="296">
        <v>3995</v>
      </c>
      <c r="P11" s="297">
        <v>8304</v>
      </c>
      <c r="Q11" s="298">
        <v>12299</v>
      </c>
      <c r="R11" s="296">
        <v>6352</v>
      </c>
      <c r="S11" s="297">
        <v>10431</v>
      </c>
      <c r="T11" s="298">
        <v>16783</v>
      </c>
      <c r="U11" s="296">
        <v>8028</v>
      </c>
      <c r="V11" s="297">
        <v>9137</v>
      </c>
      <c r="W11" s="298">
        <v>17165</v>
      </c>
      <c r="X11" s="296">
        <v>7004</v>
      </c>
      <c r="Y11" s="297">
        <v>12868</v>
      </c>
      <c r="Z11" s="298">
        <v>19872</v>
      </c>
      <c r="AA11" s="296">
        <v>6395</v>
      </c>
      <c r="AB11" s="297">
        <v>12558</v>
      </c>
      <c r="AC11" s="298">
        <v>18953</v>
      </c>
      <c r="AD11" s="296">
        <v>6010</v>
      </c>
      <c r="AE11" s="297">
        <v>11980</v>
      </c>
      <c r="AF11" s="298">
        <v>17990</v>
      </c>
      <c r="AG11" s="296">
        <v>5262</v>
      </c>
      <c r="AH11" s="297">
        <v>10105</v>
      </c>
      <c r="AI11" s="298">
        <v>15367</v>
      </c>
      <c r="AJ11" s="296">
        <v>5888</v>
      </c>
      <c r="AK11" s="297">
        <v>11178</v>
      </c>
      <c r="AL11" s="298">
        <v>17066</v>
      </c>
      <c r="AM11" s="297">
        <v>71093</v>
      </c>
      <c r="AN11" s="297">
        <v>125462</v>
      </c>
      <c r="AO11" s="304">
        <v>196555</v>
      </c>
      <c r="AP11" s="30"/>
      <c r="AQ11" s="30"/>
      <c r="AR11" s="30"/>
    </row>
    <row r="12" spans="1:44" x14ac:dyDescent="0.2">
      <c r="A12" s="3"/>
      <c r="B12" s="300" t="s">
        <v>22</v>
      </c>
      <c r="C12" s="301">
        <v>119168</v>
      </c>
      <c r="D12" s="301">
        <v>67063</v>
      </c>
      <c r="E12" s="301">
        <v>186231</v>
      </c>
      <c r="F12" s="301">
        <v>104165</v>
      </c>
      <c r="G12" s="301">
        <v>58228</v>
      </c>
      <c r="H12" s="301">
        <v>162393</v>
      </c>
      <c r="I12" s="301">
        <v>116936</v>
      </c>
      <c r="J12" s="301">
        <v>60036</v>
      </c>
      <c r="K12" s="301">
        <v>176972</v>
      </c>
      <c r="L12" s="301">
        <v>116660</v>
      </c>
      <c r="M12" s="301">
        <v>64112</v>
      </c>
      <c r="N12" s="301">
        <v>180772</v>
      </c>
      <c r="O12" s="301">
        <v>105054</v>
      </c>
      <c r="P12" s="301">
        <v>54175</v>
      </c>
      <c r="Q12" s="301">
        <v>159229</v>
      </c>
      <c r="R12" s="301">
        <v>122732</v>
      </c>
      <c r="S12" s="301">
        <v>67242</v>
      </c>
      <c r="T12" s="301">
        <v>189974</v>
      </c>
      <c r="U12" s="301">
        <v>157273</v>
      </c>
      <c r="V12" s="301">
        <v>84451</v>
      </c>
      <c r="W12" s="301">
        <v>241724</v>
      </c>
      <c r="X12" s="301">
        <v>150705</v>
      </c>
      <c r="Y12" s="301">
        <v>78436</v>
      </c>
      <c r="Z12" s="301">
        <v>229141</v>
      </c>
      <c r="AA12" s="301">
        <v>141468</v>
      </c>
      <c r="AB12" s="301">
        <v>78689</v>
      </c>
      <c r="AC12" s="301">
        <v>220157</v>
      </c>
      <c r="AD12" s="301">
        <v>141062</v>
      </c>
      <c r="AE12" s="301">
        <v>80295</v>
      </c>
      <c r="AF12" s="301">
        <v>221357</v>
      </c>
      <c r="AG12" s="301">
        <v>126741</v>
      </c>
      <c r="AH12" s="301">
        <v>66456</v>
      </c>
      <c r="AI12" s="301">
        <v>193197</v>
      </c>
      <c r="AJ12" s="301">
        <v>135963</v>
      </c>
      <c r="AK12" s="301">
        <v>76857</v>
      </c>
      <c r="AL12" s="301">
        <v>212820</v>
      </c>
      <c r="AM12" s="301">
        <v>1537927</v>
      </c>
      <c r="AN12" s="301">
        <v>836040</v>
      </c>
      <c r="AO12" s="325">
        <v>2373967</v>
      </c>
      <c r="AP12" s="30"/>
      <c r="AQ12" s="30"/>
      <c r="AR12" s="30"/>
    </row>
    <row r="13" spans="1:44" x14ac:dyDescent="0.2">
      <c r="A13" s="3"/>
      <c r="B13" s="291" t="s">
        <v>31</v>
      </c>
      <c r="C13" s="292"/>
      <c r="D13" s="293"/>
      <c r="E13" s="292"/>
      <c r="F13" s="292"/>
      <c r="G13" s="293"/>
      <c r="H13" s="292"/>
      <c r="I13" s="292"/>
      <c r="J13" s="293"/>
      <c r="K13" s="292"/>
      <c r="L13" s="292"/>
      <c r="M13" s="293"/>
      <c r="N13" s="292"/>
      <c r="O13" s="292"/>
      <c r="P13" s="293"/>
      <c r="Q13" s="292"/>
      <c r="R13" s="292"/>
      <c r="S13" s="293"/>
      <c r="T13" s="292"/>
      <c r="U13" s="292"/>
      <c r="V13" s="293"/>
      <c r="W13" s="292"/>
      <c r="X13" s="292"/>
      <c r="Y13" s="293"/>
      <c r="Z13" s="292"/>
      <c r="AA13" s="292"/>
      <c r="AB13" s="293"/>
      <c r="AC13" s="292"/>
      <c r="AD13" s="292"/>
      <c r="AE13" s="293"/>
      <c r="AF13" s="292"/>
      <c r="AG13" s="292"/>
      <c r="AH13" s="293"/>
      <c r="AI13" s="292"/>
      <c r="AJ13" s="292"/>
      <c r="AK13" s="293"/>
      <c r="AL13" s="292"/>
      <c r="AM13" s="292"/>
      <c r="AN13" s="293"/>
      <c r="AO13" s="294"/>
      <c r="AP13" s="3"/>
    </row>
    <row r="14" spans="1:44" x14ac:dyDescent="0.2">
      <c r="A14" s="3"/>
      <c r="B14" s="295" t="s">
        <v>211</v>
      </c>
      <c r="C14" s="296">
        <v>98697</v>
      </c>
      <c r="D14" s="297">
        <v>24781</v>
      </c>
      <c r="E14" s="298">
        <v>123478</v>
      </c>
      <c r="F14" s="296">
        <v>81828</v>
      </c>
      <c r="G14" s="297">
        <v>20513</v>
      </c>
      <c r="H14" s="298">
        <v>102341</v>
      </c>
      <c r="I14" s="296">
        <v>85463</v>
      </c>
      <c r="J14" s="297">
        <v>22677</v>
      </c>
      <c r="K14" s="298">
        <v>108140</v>
      </c>
      <c r="L14" s="296">
        <v>96588</v>
      </c>
      <c r="M14" s="297">
        <v>23194</v>
      </c>
      <c r="N14" s="298">
        <v>119782</v>
      </c>
      <c r="O14" s="296">
        <v>87386</v>
      </c>
      <c r="P14" s="297">
        <v>22484</v>
      </c>
      <c r="Q14" s="298">
        <v>109870</v>
      </c>
      <c r="R14" s="296">
        <v>92901</v>
      </c>
      <c r="S14" s="297">
        <v>22853</v>
      </c>
      <c r="T14" s="298">
        <v>115754</v>
      </c>
      <c r="U14" s="296">
        <v>95000</v>
      </c>
      <c r="V14" s="297">
        <v>22401</v>
      </c>
      <c r="W14" s="298">
        <v>117401</v>
      </c>
      <c r="X14" s="296">
        <v>89111</v>
      </c>
      <c r="Y14" s="297">
        <v>23998</v>
      </c>
      <c r="Z14" s="298">
        <v>113109</v>
      </c>
      <c r="AA14" s="296">
        <v>83438</v>
      </c>
      <c r="AB14" s="297">
        <v>21464</v>
      </c>
      <c r="AC14" s="298">
        <v>104902</v>
      </c>
      <c r="AD14" s="296">
        <v>95669</v>
      </c>
      <c r="AE14" s="297">
        <v>21219</v>
      </c>
      <c r="AF14" s="298">
        <v>116888</v>
      </c>
      <c r="AG14" s="296">
        <v>114525</v>
      </c>
      <c r="AH14" s="297">
        <v>11128</v>
      </c>
      <c r="AI14" s="298">
        <v>125653</v>
      </c>
      <c r="AJ14" s="296">
        <v>91818</v>
      </c>
      <c r="AK14" s="297">
        <v>21922</v>
      </c>
      <c r="AL14" s="298">
        <v>113740</v>
      </c>
      <c r="AM14" s="297">
        <v>1112424</v>
      </c>
      <c r="AN14" s="297">
        <v>258634</v>
      </c>
      <c r="AO14" s="326">
        <v>1371058</v>
      </c>
      <c r="AP14" s="3"/>
    </row>
    <row r="15" spans="1:44" x14ac:dyDescent="0.2">
      <c r="A15" s="3"/>
      <c r="B15" s="295" t="s">
        <v>201</v>
      </c>
      <c r="C15" s="296">
        <v>28385</v>
      </c>
      <c r="D15" s="297">
        <v>14843</v>
      </c>
      <c r="E15" s="298">
        <v>43228</v>
      </c>
      <c r="F15" s="296">
        <v>22289</v>
      </c>
      <c r="G15" s="297">
        <v>12248</v>
      </c>
      <c r="H15" s="298">
        <v>34537</v>
      </c>
      <c r="I15" s="296">
        <v>25686</v>
      </c>
      <c r="J15" s="297">
        <v>14457</v>
      </c>
      <c r="K15" s="298">
        <v>40143</v>
      </c>
      <c r="L15" s="296">
        <v>28000</v>
      </c>
      <c r="M15" s="297">
        <v>16206</v>
      </c>
      <c r="N15" s="298">
        <v>44206</v>
      </c>
      <c r="O15" s="296">
        <v>26101</v>
      </c>
      <c r="P15" s="297">
        <v>15055</v>
      </c>
      <c r="Q15" s="298">
        <v>41156</v>
      </c>
      <c r="R15" s="296">
        <v>29106</v>
      </c>
      <c r="S15" s="297">
        <v>17524</v>
      </c>
      <c r="T15" s="298">
        <v>46630</v>
      </c>
      <c r="U15" s="296">
        <v>29894</v>
      </c>
      <c r="V15" s="297">
        <v>17203</v>
      </c>
      <c r="W15" s="298">
        <v>47097</v>
      </c>
      <c r="X15" s="296">
        <v>28643</v>
      </c>
      <c r="Y15" s="297">
        <v>17007</v>
      </c>
      <c r="Z15" s="298">
        <v>45650</v>
      </c>
      <c r="AA15" s="296">
        <v>27331</v>
      </c>
      <c r="AB15" s="297">
        <v>15061</v>
      </c>
      <c r="AC15" s="298">
        <v>42392</v>
      </c>
      <c r="AD15" s="296">
        <v>25132</v>
      </c>
      <c r="AE15" s="297">
        <v>17073</v>
      </c>
      <c r="AF15" s="298">
        <v>42205</v>
      </c>
      <c r="AG15" s="296">
        <v>13629</v>
      </c>
      <c r="AH15" s="297">
        <v>7815</v>
      </c>
      <c r="AI15" s="298">
        <v>21444</v>
      </c>
      <c r="AJ15" s="296">
        <v>26324</v>
      </c>
      <c r="AK15" s="297">
        <v>14339</v>
      </c>
      <c r="AL15" s="298">
        <v>40663</v>
      </c>
      <c r="AM15" s="297">
        <v>310520</v>
      </c>
      <c r="AN15" s="297">
        <v>178831</v>
      </c>
      <c r="AO15" s="326">
        <v>489351</v>
      </c>
      <c r="AP15" s="3"/>
    </row>
    <row r="16" spans="1:44" x14ac:dyDescent="0.2">
      <c r="A16" s="3"/>
      <c r="B16" s="295" t="s">
        <v>202</v>
      </c>
      <c r="C16" s="296">
        <v>4406</v>
      </c>
      <c r="D16" s="297">
        <v>5502</v>
      </c>
      <c r="E16" s="298">
        <v>9908</v>
      </c>
      <c r="F16" s="296">
        <v>3526</v>
      </c>
      <c r="G16" s="297">
        <v>3879</v>
      </c>
      <c r="H16" s="298">
        <v>7405</v>
      </c>
      <c r="I16" s="296">
        <v>5608</v>
      </c>
      <c r="J16" s="297">
        <v>3568</v>
      </c>
      <c r="K16" s="298">
        <v>9176</v>
      </c>
      <c r="L16" s="296">
        <v>4871</v>
      </c>
      <c r="M16" s="297">
        <v>3222</v>
      </c>
      <c r="N16" s="298">
        <v>8093</v>
      </c>
      <c r="O16" s="296">
        <v>4829</v>
      </c>
      <c r="P16" s="297">
        <v>2838</v>
      </c>
      <c r="Q16" s="298">
        <v>7667</v>
      </c>
      <c r="R16" s="296">
        <v>5739</v>
      </c>
      <c r="S16" s="297">
        <v>3406</v>
      </c>
      <c r="T16" s="298">
        <v>9145</v>
      </c>
      <c r="U16" s="296">
        <v>6243</v>
      </c>
      <c r="V16" s="297">
        <v>3264</v>
      </c>
      <c r="W16" s="298">
        <v>9507</v>
      </c>
      <c r="X16" s="296">
        <v>7386</v>
      </c>
      <c r="Y16" s="297">
        <v>4358</v>
      </c>
      <c r="Z16" s="298">
        <v>11744</v>
      </c>
      <c r="AA16" s="296">
        <v>6511</v>
      </c>
      <c r="AB16" s="297">
        <v>3665</v>
      </c>
      <c r="AC16" s="298">
        <v>10176</v>
      </c>
      <c r="AD16" s="296">
        <v>7594</v>
      </c>
      <c r="AE16" s="297">
        <v>5528</v>
      </c>
      <c r="AF16" s="298">
        <v>13122</v>
      </c>
      <c r="AG16" s="296">
        <v>3109</v>
      </c>
      <c r="AH16" s="297">
        <v>2784</v>
      </c>
      <c r="AI16" s="298">
        <v>5893</v>
      </c>
      <c r="AJ16" s="296">
        <v>11908</v>
      </c>
      <c r="AK16" s="297">
        <v>7929</v>
      </c>
      <c r="AL16" s="298">
        <v>19837</v>
      </c>
      <c r="AM16" s="297">
        <v>71730</v>
      </c>
      <c r="AN16" s="297">
        <v>49943</v>
      </c>
      <c r="AO16" s="326">
        <v>121673</v>
      </c>
      <c r="AP16" s="3"/>
    </row>
    <row r="17" spans="1:42" x14ac:dyDescent="0.2">
      <c r="A17" s="3"/>
      <c r="B17" s="300" t="s">
        <v>22</v>
      </c>
      <c r="C17" s="301">
        <v>131488</v>
      </c>
      <c r="D17" s="301">
        <v>45126</v>
      </c>
      <c r="E17" s="301">
        <v>176614</v>
      </c>
      <c r="F17" s="301">
        <v>107643</v>
      </c>
      <c r="G17" s="301">
        <v>36640</v>
      </c>
      <c r="H17" s="301">
        <v>144283</v>
      </c>
      <c r="I17" s="301">
        <v>116757</v>
      </c>
      <c r="J17" s="301">
        <v>40702</v>
      </c>
      <c r="K17" s="301">
        <v>157459</v>
      </c>
      <c r="L17" s="301">
        <v>129459</v>
      </c>
      <c r="M17" s="301">
        <v>42622</v>
      </c>
      <c r="N17" s="301">
        <v>172081</v>
      </c>
      <c r="O17" s="301">
        <v>118316</v>
      </c>
      <c r="P17" s="301">
        <v>40377</v>
      </c>
      <c r="Q17" s="301">
        <v>158693</v>
      </c>
      <c r="R17" s="301">
        <v>127746</v>
      </c>
      <c r="S17" s="301">
        <v>43783</v>
      </c>
      <c r="T17" s="301">
        <v>171529</v>
      </c>
      <c r="U17" s="301">
        <v>131137</v>
      </c>
      <c r="V17" s="301">
        <v>42868</v>
      </c>
      <c r="W17" s="301">
        <v>174005</v>
      </c>
      <c r="X17" s="301">
        <v>125140</v>
      </c>
      <c r="Y17" s="301">
        <v>45363</v>
      </c>
      <c r="Z17" s="301">
        <v>170503</v>
      </c>
      <c r="AA17" s="301">
        <v>117280</v>
      </c>
      <c r="AB17" s="301">
        <v>40190</v>
      </c>
      <c r="AC17" s="301">
        <v>157470</v>
      </c>
      <c r="AD17" s="301">
        <v>128395</v>
      </c>
      <c r="AE17" s="301">
        <v>43820</v>
      </c>
      <c r="AF17" s="301">
        <v>172215</v>
      </c>
      <c r="AG17" s="301">
        <v>131263</v>
      </c>
      <c r="AH17" s="301">
        <v>21727</v>
      </c>
      <c r="AI17" s="301">
        <v>152990</v>
      </c>
      <c r="AJ17" s="301">
        <v>130050</v>
      </c>
      <c r="AK17" s="301">
        <v>44190</v>
      </c>
      <c r="AL17" s="301">
        <v>174240</v>
      </c>
      <c r="AM17" s="301">
        <v>1494674</v>
      </c>
      <c r="AN17" s="301">
        <v>487408</v>
      </c>
      <c r="AO17" s="302">
        <v>1982082</v>
      </c>
      <c r="AP17" s="3"/>
    </row>
    <row r="18" spans="1:42" x14ac:dyDescent="0.2">
      <c r="A18" s="3"/>
      <c r="B18" s="291" t="s">
        <v>203</v>
      </c>
      <c r="C18" s="292"/>
      <c r="D18" s="293"/>
      <c r="E18" s="292"/>
      <c r="F18" s="292"/>
      <c r="G18" s="293"/>
      <c r="H18" s="292"/>
      <c r="I18" s="292"/>
      <c r="J18" s="293"/>
      <c r="K18" s="292"/>
      <c r="L18" s="292"/>
      <c r="M18" s="293"/>
      <c r="N18" s="292"/>
      <c r="O18" s="292"/>
      <c r="P18" s="293"/>
      <c r="Q18" s="292"/>
      <c r="R18" s="292"/>
      <c r="S18" s="293"/>
      <c r="T18" s="292"/>
      <c r="U18" s="292"/>
      <c r="V18" s="293"/>
      <c r="W18" s="292"/>
      <c r="X18" s="292"/>
      <c r="Y18" s="293"/>
      <c r="Z18" s="292"/>
      <c r="AA18" s="292"/>
      <c r="AB18" s="293"/>
      <c r="AC18" s="292"/>
      <c r="AD18" s="292"/>
      <c r="AE18" s="293"/>
      <c r="AF18" s="292"/>
      <c r="AG18" s="292"/>
      <c r="AH18" s="293"/>
      <c r="AI18" s="292"/>
      <c r="AJ18" s="292"/>
      <c r="AK18" s="293"/>
      <c r="AL18" s="292"/>
      <c r="AM18" s="292"/>
      <c r="AN18" s="293"/>
      <c r="AO18" s="294"/>
      <c r="AP18" s="3"/>
    </row>
    <row r="19" spans="1:42" x14ac:dyDescent="0.2">
      <c r="A19" s="3"/>
      <c r="B19" s="295" t="s">
        <v>211</v>
      </c>
      <c r="C19" s="296">
        <v>22673</v>
      </c>
      <c r="D19" s="297">
        <v>8654</v>
      </c>
      <c r="E19" s="298">
        <v>31327</v>
      </c>
      <c r="F19" s="296">
        <v>21231</v>
      </c>
      <c r="G19" s="297">
        <v>5757</v>
      </c>
      <c r="H19" s="298">
        <v>26988</v>
      </c>
      <c r="I19" s="296">
        <v>23857</v>
      </c>
      <c r="J19" s="297">
        <v>7045</v>
      </c>
      <c r="K19" s="298">
        <v>30902</v>
      </c>
      <c r="L19" s="296">
        <v>25036</v>
      </c>
      <c r="M19" s="297">
        <v>7273</v>
      </c>
      <c r="N19" s="298">
        <v>32309</v>
      </c>
      <c r="O19" s="296">
        <v>22125</v>
      </c>
      <c r="P19" s="297">
        <v>6019</v>
      </c>
      <c r="Q19" s="298">
        <v>28144</v>
      </c>
      <c r="R19" s="296">
        <v>22025</v>
      </c>
      <c r="S19" s="297">
        <v>7274</v>
      </c>
      <c r="T19" s="298">
        <v>29299</v>
      </c>
      <c r="U19" s="296">
        <v>22821</v>
      </c>
      <c r="V19" s="297">
        <v>6358</v>
      </c>
      <c r="W19" s="298">
        <v>29179</v>
      </c>
      <c r="X19" s="296">
        <v>21346</v>
      </c>
      <c r="Y19" s="297">
        <v>6116</v>
      </c>
      <c r="Z19" s="298">
        <v>27462</v>
      </c>
      <c r="AA19" s="296">
        <v>21850</v>
      </c>
      <c r="AB19" s="297">
        <v>6028</v>
      </c>
      <c r="AC19" s="298">
        <v>27878</v>
      </c>
      <c r="AD19" s="296">
        <v>20941</v>
      </c>
      <c r="AE19" s="297">
        <v>5960</v>
      </c>
      <c r="AF19" s="298">
        <v>26901</v>
      </c>
      <c r="AG19" s="296">
        <v>22772</v>
      </c>
      <c r="AH19" s="297">
        <v>7764</v>
      </c>
      <c r="AI19" s="298">
        <v>30536</v>
      </c>
      <c r="AJ19" s="296">
        <v>22365</v>
      </c>
      <c r="AK19" s="297">
        <v>6261</v>
      </c>
      <c r="AL19" s="298">
        <v>28626</v>
      </c>
      <c r="AM19" s="297">
        <v>269042</v>
      </c>
      <c r="AN19" s="297">
        <v>80509</v>
      </c>
      <c r="AO19" s="326">
        <v>349551</v>
      </c>
      <c r="AP19" s="3"/>
    </row>
    <row r="20" spans="1:42" x14ac:dyDescent="0.2">
      <c r="A20" s="3"/>
      <c r="B20" s="295" t="s">
        <v>201</v>
      </c>
      <c r="C20" s="296">
        <v>5054</v>
      </c>
      <c r="D20" s="297">
        <v>3377</v>
      </c>
      <c r="E20" s="298">
        <v>8431</v>
      </c>
      <c r="F20" s="296">
        <v>4292</v>
      </c>
      <c r="G20" s="297">
        <v>2298</v>
      </c>
      <c r="H20" s="298">
        <v>6590</v>
      </c>
      <c r="I20" s="296">
        <v>5564</v>
      </c>
      <c r="J20" s="297">
        <v>3594</v>
      </c>
      <c r="K20" s="298">
        <v>9158</v>
      </c>
      <c r="L20" s="296">
        <v>6261</v>
      </c>
      <c r="M20" s="297">
        <v>3561</v>
      </c>
      <c r="N20" s="298">
        <v>9822</v>
      </c>
      <c r="O20" s="296">
        <v>5076</v>
      </c>
      <c r="P20" s="297">
        <v>3375</v>
      </c>
      <c r="Q20" s="298">
        <v>8451</v>
      </c>
      <c r="R20" s="296">
        <v>5682</v>
      </c>
      <c r="S20" s="297">
        <v>4502</v>
      </c>
      <c r="T20" s="298">
        <v>10184</v>
      </c>
      <c r="U20" s="296">
        <v>5465</v>
      </c>
      <c r="V20" s="297">
        <v>4431</v>
      </c>
      <c r="W20" s="298">
        <v>9896</v>
      </c>
      <c r="X20" s="296">
        <v>5723</v>
      </c>
      <c r="Y20" s="297">
        <v>3876</v>
      </c>
      <c r="Z20" s="298">
        <v>9599</v>
      </c>
      <c r="AA20" s="296">
        <v>4870</v>
      </c>
      <c r="AB20" s="297">
        <v>3917</v>
      </c>
      <c r="AC20" s="298">
        <v>8787</v>
      </c>
      <c r="AD20" s="296">
        <v>5625</v>
      </c>
      <c r="AE20" s="297">
        <v>3401</v>
      </c>
      <c r="AF20" s="298">
        <v>9026</v>
      </c>
      <c r="AG20" s="296">
        <v>5207</v>
      </c>
      <c r="AH20" s="297">
        <v>3436</v>
      </c>
      <c r="AI20" s="298">
        <v>8643</v>
      </c>
      <c r="AJ20" s="296">
        <v>5154</v>
      </c>
      <c r="AK20" s="297">
        <v>3264</v>
      </c>
      <c r="AL20" s="298">
        <v>8418</v>
      </c>
      <c r="AM20" s="297">
        <v>63973</v>
      </c>
      <c r="AN20" s="297">
        <v>43032</v>
      </c>
      <c r="AO20" s="326">
        <v>107005</v>
      </c>
      <c r="AP20" s="3"/>
    </row>
    <row r="21" spans="1:42" x14ac:dyDescent="0.2">
      <c r="A21" s="3"/>
      <c r="B21" s="295" t="s">
        <v>202</v>
      </c>
      <c r="C21" s="296">
        <v>651</v>
      </c>
      <c r="D21" s="297">
        <v>444</v>
      </c>
      <c r="E21" s="298">
        <v>1095</v>
      </c>
      <c r="F21" s="296">
        <v>542</v>
      </c>
      <c r="G21" s="297">
        <v>500</v>
      </c>
      <c r="H21" s="298">
        <v>1042</v>
      </c>
      <c r="I21" s="296">
        <v>605</v>
      </c>
      <c r="J21" s="297">
        <v>744</v>
      </c>
      <c r="K21" s="298">
        <v>1349</v>
      </c>
      <c r="L21" s="296">
        <v>575</v>
      </c>
      <c r="M21" s="297">
        <v>1226</v>
      </c>
      <c r="N21" s="298">
        <v>1801</v>
      </c>
      <c r="O21" s="296">
        <v>321</v>
      </c>
      <c r="P21" s="297">
        <v>622</v>
      </c>
      <c r="Q21" s="298">
        <v>943</v>
      </c>
      <c r="R21" s="296">
        <v>314</v>
      </c>
      <c r="S21" s="297">
        <v>602</v>
      </c>
      <c r="T21" s="298">
        <v>916</v>
      </c>
      <c r="U21" s="296">
        <v>479</v>
      </c>
      <c r="V21" s="297">
        <v>1001</v>
      </c>
      <c r="W21" s="298">
        <v>1480</v>
      </c>
      <c r="X21" s="296">
        <v>704</v>
      </c>
      <c r="Y21" s="297">
        <v>472</v>
      </c>
      <c r="Z21" s="298">
        <v>1176</v>
      </c>
      <c r="AA21" s="296">
        <v>428</v>
      </c>
      <c r="AB21" s="297">
        <v>601</v>
      </c>
      <c r="AC21" s="298">
        <v>1029</v>
      </c>
      <c r="AD21" s="296">
        <v>453</v>
      </c>
      <c r="AE21" s="297">
        <v>837</v>
      </c>
      <c r="AF21" s="298">
        <v>1290</v>
      </c>
      <c r="AG21" s="296">
        <v>742</v>
      </c>
      <c r="AH21" s="297">
        <v>997</v>
      </c>
      <c r="AI21" s="298">
        <v>1739</v>
      </c>
      <c r="AJ21" s="296">
        <v>559</v>
      </c>
      <c r="AK21" s="297">
        <v>747</v>
      </c>
      <c r="AL21" s="298">
        <v>1306</v>
      </c>
      <c r="AM21" s="297">
        <v>6373</v>
      </c>
      <c r="AN21" s="297">
        <v>8793</v>
      </c>
      <c r="AO21" s="326">
        <v>15166</v>
      </c>
      <c r="AP21" s="3"/>
    </row>
    <row r="22" spans="1:42" x14ac:dyDescent="0.2">
      <c r="A22" s="3"/>
      <c r="B22" s="300" t="s">
        <v>22</v>
      </c>
      <c r="C22" s="301">
        <v>28378</v>
      </c>
      <c r="D22" s="301">
        <v>12475</v>
      </c>
      <c r="E22" s="301">
        <v>40853</v>
      </c>
      <c r="F22" s="301">
        <v>26065</v>
      </c>
      <c r="G22" s="301">
        <v>8555</v>
      </c>
      <c r="H22" s="301">
        <v>34620</v>
      </c>
      <c r="I22" s="301">
        <v>30026</v>
      </c>
      <c r="J22" s="301">
        <v>11383</v>
      </c>
      <c r="K22" s="301">
        <v>41409</v>
      </c>
      <c r="L22" s="301">
        <v>31872</v>
      </c>
      <c r="M22" s="301">
        <v>12060</v>
      </c>
      <c r="N22" s="301">
        <v>43932</v>
      </c>
      <c r="O22" s="301">
        <v>27522</v>
      </c>
      <c r="P22" s="301">
        <v>10016</v>
      </c>
      <c r="Q22" s="301">
        <v>37538</v>
      </c>
      <c r="R22" s="301">
        <v>28021</v>
      </c>
      <c r="S22" s="301">
        <v>12378</v>
      </c>
      <c r="T22" s="301">
        <v>40399</v>
      </c>
      <c r="U22" s="301">
        <v>28765</v>
      </c>
      <c r="V22" s="301">
        <v>11790</v>
      </c>
      <c r="W22" s="301">
        <v>40555</v>
      </c>
      <c r="X22" s="301">
        <v>27773</v>
      </c>
      <c r="Y22" s="301">
        <v>10464</v>
      </c>
      <c r="Z22" s="301">
        <v>38237</v>
      </c>
      <c r="AA22" s="301">
        <v>27148</v>
      </c>
      <c r="AB22" s="301">
        <v>10546</v>
      </c>
      <c r="AC22" s="301">
        <v>37694</v>
      </c>
      <c r="AD22" s="301">
        <v>27019</v>
      </c>
      <c r="AE22" s="301">
        <v>10198</v>
      </c>
      <c r="AF22" s="301">
        <v>37217</v>
      </c>
      <c r="AG22" s="301">
        <v>28721</v>
      </c>
      <c r="AH22" s="301">
        <v>12197</v>
      </c>
      <c r="AI22" s="301">
        <v>40918</v>
      </c>
      <c r="AJ22" s="301">
        <v>28078</v>
      </c>
      <c r="AK22" s="301">
        <v>10272</v>
      </c>
      <c r="AL22" s="301">
        <v>38350</v>
      </c>
      <c r="AM22" s="301">
        <v>339388</v>
      </c>
      <c r="AN22" s="301">
        <v>132334</v>
      </c>
      <c r="AO22" s="302">
        <v>471722</v>
      </c>
      <c r="AP22" s="3"/>
    </row>
    <row r="23" spans="1:42" x14ac:dyDescent="0.2">
      <c r="A23" s="3"/>
      <c r="B23" s="291" t="s">
        <v>204</v>
      </c>
      <c r="C23" s="303"/>
      <c r="D23" s="293"/>
      <c r="E23" s="292"/>
      <c r="F23" s="303"/>
      <c r="G23" s="293"/>
      <c r="H23" s="292"/>
      <c r="I23" s="303"/>
      <c r="J23" s="293"/>
      <c r="K23" s="292"/>
      <c r="L23" s="303"/>
      <c r="M23" s="293"/>
      <c r="N23" s="292"/>
      <c r="O23" s="303"/>
      <c r="P23" s="293"/>
      <c r="Q23" s="292"/>
      <c r="R23" s="303"/>
      <c r="S23" s="293"/>
      <c r="T23" s="292"/>
      <c r="U23" s="303"/>
      <c r="V23" s="293"/>
      <c r="W23" s="292"/>
      <c r="X23" s="303"/>
      <c r="Y23" s="293"/>
      <c r="Z23" s="292"/>
      <c r="AA23" s="303"/>
      <c r="AB23" s="293"/>
      <c r="AC23" s="292"/>
      <c r="AD23" s="303"/>
      <c r="AE23" s="293"/>
      <c r="AF23" s="292"/>
      <c r="AG23" s="303"/>
      <c r="AH23" s="293"/>
      <c r="AI23" s="292"/>
      <c r="AJ23" s="303"/>
      <c r="AK23" s="293"/>
      <c r="AL23" s="292"/>
      <c r="AM23" s="292"/>
      <c r="AN23" s="293"/>
      <c r="AO23" s="294"/>
      <c r="AP23" s="3"/>
    </row>
    <row r="24" spans="1:42" x14ac:dyDescent="0.2">
      <c r="A24" s="3"/>
      <c r="B24" s="295" t="s">
        <v>211</v>
      </c>
      <c r="C24" s="298">
        <v>207800</v>
      </c>
      <c r="D24" s="298">
        <v>69417</v>
      </c>
      <c r="E24" s="298">
        <v>277217</v>
      </c>
      <c r="F24" s="298">
        <v>179262</v>
      </c>
      <c r="G24" s="298">
        <v>57871</v>
      </c>
      <c r="H24" s="298">
        <v>237133</v>
      </c>
      <c r="I24" s="298">
        <v>195212</v>
      </c>
      <c r="J24" s="298">
        <v>60043</v>
      </c>
      <c r="K24" s="298">
        <v>255255</v>
      </c>
      <c r="L24" s="298">
        <v>207078</v>
      </c>
      <c r="M24" s="298">
        <v>62991</v>
      </c>
      <c r="N24" s="298">
        <v>270069</v>
      </c>
      <c r="O24" s="298">
        <v>187454</v>
      </c>
      <c r="P24" s="298">
        <v>56634</v>
      </c>
      <c r="Q24" s="298">
        <v>244088</v>
      </c>
      <c r="R24" s="298">
        <v>205967</v>
      </c>
      <c r="S24" s="298">
        <v>64412</v>
      </c>
      <c r="T24" s="298">
        <v>270379</v>
      </c>
      <c r="U24" s="298">
        <v>229817</v>
      </c>
      <c r="V24" s="298">
        <v>73272</v>
      </c>
      <c r="W24" s="298">
        <v>303089</v>
      </c>
      <c r="X24" s="298">
        <v>219199</v>
      </c>
      <c r="Y24" s="298">
        <v>68416</v>
      </c>
      <c r="Z24" s="298">
        <v>287615</v>
      </c>
      <c r="AA24" s="298">
        <v>207864</v>
      </c>
      <c r="AB24" s="298">
        <v>67066</v>
      </c>
      <c r="AC24" s="298">
        <v>274930</v>
      </c>
      <c r="AD24" s="298">
        <v>219771</v>
      </c>
      <c r="AE24" s="298">
        <v>70653</v>
      </c>
      <c r="AF24" s="298">
        <v>290424</v>
      </c>
      <c r="AG24" s="298">
        <v>229511</v>
      </c>
      <c r="AH24" s="298">
        <v>52806</v>
      </c>
      <c r="AI24" s="298">
        <v>282317</v>
      </c>
      <c r="AJ24" s="298">
        <v>213898</v>
      </c>
      <c r="AK24" s="298">
        <v>67615</v>
      </c>
      <c r="AL24" s="298">
        <v>281513</v>
      </c>
      <c r="AM24" s="297">
        <v>2502833</v>
      </c>
      <c r="AN24" s="297">
        <v>771196</v>
      </c>
      <c r="AO24" s="326">
        <v>3274029</v>
      </c>
      <c r="AP24" s="3"/>
    </row>
    <row r="25" spans="1:42" x14ac:dyDescent="0.2">
      <c r="A25" s="3"/>
      <c r="B25" s="295" t="s">
        <v>201</v>
      </c>
      <c r="C25" s="298">
        <v>60498</v>
      </c>
      <c r="D25" s="298">
        <v>39934</v>
      </c>
      <c r="E25" s="298">
        <v>100432</v>
      </c>
      <c r="F25" s="298">
        <v>49239</v>
      </c>
      <c r="G25" s="298">
        <v>32356</v>
      </c>
      <c r="H25" s="298">
        <v>81595</v>
      </c>
      <c r="I25" s="298">
        <v>56431</v>
      </c>
      <c r="J25" s="298">
        <v>37607</v>
      </c>
      <c r="K25" s="298">
        <v>94038</v>
      </c>
      <c r="L25" s="298">
        <v>60154</v>
      </c>
      <c r="M25" s="298">
        <v>40797</v>
      </c>
      <c r="N25" s="298">
        <v>100951</v>
      </c>
      <c r="O25" s="298">
        <v>54293</v>
      </c>
      <c r="P25" s="298">
        <v>36170</v>
      </c>
      <c r="Q25" s="298">
        <v>90463</v>
      </c>
      <c r="R25" s="298">
        <v>60127</v>
      </c>
      <c r="S25" s="298">
        <v>44552</v>
      </c>
      <c r="T25" s="298">
        <v>104679</v>
      </c>
      <c r="U25" s="298">
        <v>72608</v>
      </c>
      <c r="V25" s="298">
        <v>52435</v>
      </c>
      <c r="W25" s="298">
        <v>125043</v>
      </c>
      <c r="X25" s="298">
        <v>69325</v>
      </c>
      <c r="Y25" s="298">
        <v>48149</v>
      </c>
      <c r="Z25" s="298">
        <v>117474</v>
      </c>
      <c r="AA25" s="298">
        <v>64698</v>
      </c>
      <c r="AB25" s="298">
        <v>45535</v>
      </c>
      <c r="AC25" s="298">
        <v>110233</v>
      </c>
      <c r="AD25" s="298">
        <v>62648</v>
      </c>
      <c r="AE25" s="298">
        <v>45315</v>
      </c>
      <c r="AF25" s="298">
        <v>107963</v>
      </c>
      <c r="AG25" s="298">
        <v>48101</v>
      </c>
      <c r="AH25" s="298">
        <v>33688</v>
      </c>
      <c r="AI25" s="298">
        <v>81789</v>
      </c>
      <c r="AJ25" s="298">
        <v>61838</v>
      </c>
      <c r="AK25" s="298">
        <v>43850</v>
      </c>
      <c r="AL25" s="298">
        <v>105688</v>
      </c>
      <c r="AM25" s="297">
        <v>719960</v>
      </c>
      <c r="AN25" s="297">
        <v>500388</v>
      </c>
      <c r="AO25" s="326">
        <v>1220348</v>
      </c>
      <c r="AP25" s="3"/>
    </row>
    <row r="26" spans="1:42" x14ac:dyDescent="0.2">
      <c r="A26" s="3"/>
      <c r="B26" s="295" t="s">
        <v>202</v>
      </c>
      <c r="C26" s="298">
        <v>10736</v>
      </c>
      <c r="D26" s="298">
        <v>15313</v>
      </c>
      <c r="E26" s="298">
        <v>26049</v>
      </c>
      <c r="F26" s="298">
        <v>9372</v>
      </c>
      <c r="G26" s="298">
        <v>13196</v>
      </c>
      <c r="H26" s="298">
        <v>22568</v>
      </c>
      <c r="I26" s="298">
        <v>12076</v>
      </c>
      <c r="J26" s="298">
        <v>14471</v>
      </c>
      <c r="K26" s="298">
        <v>26547</v>
      </c>
      <c r="L26" s="298">
        <v>10759</v>
      </c>
      <c r="M26" s="298">
        <v>15006</v>
      </c>
      <c r="N26" s="298">
        <v>25765</v>
      </c>
      <c r="O26" s="298">
        <v>9145</v>
      </c>
      <c r="P26" s="298">
        <v>11764</v>
      </c>
      <c r="Q26" s="298">
        <v>20909</v>
      </c>
      <c r="R26" s="298">
        <v>12405</v>
      </c>
      <c r="S26" s="298">
        <v>14439</v>
      </c>
      <c r="T26" s="298">
        <v>26844</v>
      </c>
      <c r="U26" s="298">
        <v>14750</v>
      </c>
      <c r="V26" s="298">
        <v>13402</v>
      </c>
      <c r="W26" s="298">
        <v>28152</v>
      </c>
      <c r="X26" s="298">
        <v>15094</v>
      </c>
      <c r="Y26" s="298">
        <v>17698</v>
      </c>
      <c r="Z26" s="298">
        <v>32792</v>
      </c>
      <c r="AA26" s="298">
        <v>13334</v>
      </c>
      <c r="AB26" s="298">
        <v>16824</v>
      </c>
      <c r="AC26" s="298">
        <v>30158</v>
      </c>
      <c r="AD26" s="298">
        <v>14057</v>
      </c>
      <c r="AE26" s="298">
        <v>18345</v>
      </c>
      <c r="AF26" s="298">
        <v>32402</v>
      </c>
      <c r="AG26" s="298">
        <v>9113</v>
      </c>
      <c r="AH26" s="298">
        <v>13886</v>
      </c>
      <c r="AI26" s="298">
        <v>22999</v>
      </c>
      <c r="AJ26" s="298">
        <v>18355</v>
      </c>
      <c r="AK26" s="298">
        <v>19854</v>
      </c>
      <c r="AL26" s="298">
        <v>38209</v>
      </c>
      <c r="AM26" s="297">
        <v>149196</v>
      </c>
      <c r="AN26" s="297">
        <v>184198</v>
      </c>
      <c r="AO26" s="326">
        <v>333394</v>
      </c>
      <c r="AP26" s="3"/>
    </row>
    <row r="27" spans="1:42" x14ac:dyDescent="0.2">
      <c r="A27" s="3"/>
      <c r="B27" s="300" t="s">
        <v>22</v>
      </c>
      <c r="C27" s="304">
        <v>279034</v>
      </c>
      <c r="D27" s="304">
        <v>124664</v>
      </c>
      <c r="E27" s="304">
        <v>403698</v>
      </c>
      <c r="F27" s="304">
        <v>237873</v>
      </c>
      <c r="G27" s="304">
        <v>103423</v>
      </c>
      <c r="H27" s="304">
        <v>341296</v>
      </c>
      <c r="I27" s="304">
        <v>263719</v>
      </c>
      <c r="J27" s="304">
        <v>112121</v>
      </c>
      <c r="K27" s="304">
        <v>375840</v>
      </c>
      <c r="L27" s="304">
        <v>277991</v>
      </c>
      <c r="M27" s="304">
        <v>118794</v>
      </c>
      <c r="N27" s="304">
        <v>396785</v>
      </c>
      <c r="O27" s="304">
        <v>250892</v>
      </c>
      <c r="P27" s="304">
        <v>104568</v>
      </c>
      <c r="Q27" s="304">
        <v>355460</v>
      </c>
      <c r="R27" s="304">
        <v>278499</v>
      </c>
      <c r="S27" s="304">
        <v>123403</v>
      </c>
      <c r="T27" s="304">
        <v>401902</v>
      </c>
      <c r="U27" s="304">
        <v>317175</v>
      </c>
      <c r="V27" s="304">
        <v>139109</v>
      </c>
      <c r="W27" s="304">
        <v>456284</v>
      </c>
      <c r="X27" s="304">
        <v>303618</v>
      </c>
      <c r="Y27" s="304">
        <v>134263</v>
      </c>
      <c r="Z27" s="304">
        <v>437881</v>
      </c>
      <c r="AA27" s="304">
        <v>285896</v>
      </c>
      <c r="AB27" s="304">
        <v>129425</v>
      </c>
      <c r="AC27" s="304">
        <v>415321</v>
      </c>
      <c r="AD27" s="304">
        <v>296476</v>
      </c>
      <c r="AE27" s="304">
        <v>134313</v>
      </c>
      <c r="AF27" s="304">
        <v>430789</v>
      </c>
      <c r="AG27" s="304">
        <v>286725</v>
      </c>
      <c r="AH27" s="304">
        <v>100380</v>
      </c>
      <c r="AI27" s="304">
        <v>387105</v>
      </c>
      <c r="AJ27" s="304">
        <v>294091</v>
      </c>
      <c r="AK27" s="304">
        <v>131319</v>
      </c>
      <c r="AL27" s="304">
        <v>425410</v>
      </c>
      <c r="AM27" s="301">
        <v>3371989</v>
      </c>
      <c r="AN27" s="301">
        <v>1455782</v>
      </c>
      <c r="AO27" s="302">
        <v>4827771</v>
      </c>
      <c r="AP27" s="3"/>
    </row>
    <row r="28" spans="1:42" ht="15" x14ac:dyDescent="0.2">
      <c r="A28" s="3"/>
      <c r="B28" s="291" t="s">
        <v>205</v>
      </c>
      <c r="C28" s="305"/>
      <c r="D28" s="306"/>
      <c r="E28" s="303"/>
      <c r="F28" s="305"/>
      <c r="G28" s="306"/>
      <c r="H28" s="303"/>
      <c r="I28" s="305"/>
      <c r="J28" s="306"/>
      <c r="K28" s="303"/>
      <c r="L28" s="305"/>
      <c r="M28" s="306"/>
      <c r="N28" s="303"/>
      <c r="O28" s="305"/>
      <c r="P28" s="306"/>
      <c r="Q28" s="303"/>
      <c r="R28" s="305"/>
      <c r="S28" s="306"/>
      <c r="T28" s="303"/>
      <c r="U28" s="305"/>
      <c r="V28" s="306"/>
      <c r="W28" s="303"/>
      <c r="X28" s="305"/>
      <c r="Y28" s="306"/>
      <c r="Z28" s="303"/>
      <c r="AA28" s="305"/>
      <c r="AB28" s="306"/>
      <c r="AC28" s="303"/>
      <c r="AD28" s="305"/>
      <c r="AE28" s="306"/>
      <c r="AF28" s="303"/>
      <c r="AG28" s="305"/>
      <c r="AH28" s="306"/>
      <c r="AI28" s="303"/>
      <c r="AJ28" s="305"/>
      <c r="AK28" s="306"/>
      <c r="AL28" s="303"/>
      <c r="AM28" s="292"/>
      <c r="AN28" s="293"/>
      <c r="AO28" s="294"/>
      <c r="AP28" s="3"/>
    </row>
    <row r="29" spans="1:42" x14ac:dyDescent="0.2">
      <c r="A29" s="3"/>
      <c r="B29" s="295" t="s">
        <v>211</v>
      </c>
      <c r="C29" s="296">
        <v>25673</v>
      </c>
      <c r="D29" s="297">
        <v>10015</v>
      </c>
      <c r="E29" s="298">
        <v>35688</v>
      </c>
      <c r="F29" s="296">
        <v>22262</v>
      </c>
      <c r="G29" s="297">
        <v>6929</v>
      </c>
      <c r="H29" s="298">
        <v>29191</v>
      </c>
      <c r="I29" s="296">
        <v>26248</v>
      </c>
      <c r="J29" s="297">
        <v>8955</v>
      </c>
      <c r="K29" s="298">
        <v>35203</v>
      </c>
      <c r="L29" s="296">
        <v>22921</v>
      </c>
      <c r="M29" s="297">
        <v>6943</v>
      </c>
      <c r="N29" s="298">
        <v>29864</v>
      </c>
      <c r="O29" s="296">
        <v>24583</v>
      </c>
      <c r="P29" s="297">
        <v>8713</v>
      </c>
      <c r="Q29" s="298">
        <v>33296</v>
      </c>
      <c r="R29" s="296">
        <v>24670</v>
      </c>
      <c r="S29" s="297">
        <v>8512</v>
      </c>
      <c r="T29" s="298">
        <v>33182</v>
      </c>
      <c r="U29" s="296">
        <v>28437</v>
      </c>
      <c r="V29" s="297">
        <v>9985</v>
      </c>
      <c r="W29" s="298">
        <v>38422</v>
      </c>
      <c r="X29" s="296">
        <v>24194</v>
      </c>
      <c r="Y29" s="297">
        <v>7453</v>
      </c>
      <c r="Z29" s="298">
        <v>31647</v>
      </c>
      <c r="AA29" s="296">
        <v>24735</v>
      </c>
      <c r="AB29" s="297">
        <v>8145</v>
      </c>
      <c r="AC29" s="298">
        <v>32880</v>
      </c>
      <c r="AD29" s="296">
        <v>28110</v>
      </c>
      <c r="AE29" s="297">
        <v>7855</v>
      </c>
      <c r="AF29" s="298">
        <v>35965</v>
      </c>
      <c r="AG29" s="296">
        <v>26352</v>
      </c>
      <c r="AH29" s="297">
        <v>8916</v>
      </c>
      <c r="AI29" s="298">
        <v>35268</v>
      </c>
      <c r="AJ29" s="296">
        <v>23881</v>
      </c>
      <c r="AK29" s="297">
        <v>8520</v>
      </c>
      <c r="AL29" s="298">
        <v>32401</v>
      </c>
      <c r="AM29" s="297">
        <v>302066</v>
      </c>
      <c r="AN29" s="297">
        <v>100941</v>
      </c>
      <c r="AO29" s="326">
        <v>403007</v>
      </c>
      <c r="AP29" s="3"/>
    </row>
    <row r="30" spans="1:42" x14ac:dyDescent="0.2">
      <c r="A30" s="3"/>
      <c r="B30" s="295" t="s">
        <v>201</v>
      </c>
      <c r="C30" s="296">
        <v>2538</v>
      </c>
      <c r="D30" s="297">
        <v>3666</v>
      </c>
      <c r="E30" s="298">
        <v>6204</v>
      </c>
      <c r="F30" s="296">
        <v>2492</v>
      </c>
      <c r="G30" s="297">
        <v>3011</v>
      </c>
      <c r="H30" s="298">
        <v>5503</v>
      </c>
      <c r="I30" s="296">
        <v>2187</v>
      </c>
      <c r="J30" s="297">
        <v>3857</v>
      </c>
      <c r="K30" s="298">
        <v>6044</v>
      </c>
      <c r="L30" s="296">
        <v>2222</v>
      </c>
      <c r="M30" s="297">
        <v>2602</v>
      </c>
      <c r="N30" s="298">
        <v>4824</v>
      </c>
      <c r="O30" s="296">
        <v>2869</v>
      </c>
      <c r="P30" s="297">
        <v>3123</v>
      </c>
      <c r="Q30" s="298">
        <v>5992</v>
      </c>
      <c r="R30" s="296">
        <v>2639</v>
      </c>
      <c r="S30" s="297">
        <v>3656</v>
      </c>
      <c r="T30" s="298">
        <v>6295</v>
      </c>
      <c r="U30" s="296">
        <v>3741</v>
      </c>
      <c r="V30" s="297">
        <v>3987</v>
      </c>
      <c r="W30" s="298">
        <v>7728</v>
      </c>
      <c r="X30" s="296">
        <v>2096</v>
      </c>
      <c r="Y30" s="297">
        <v>2796</v>
      </c>
      <c r="Z30" s="298">
        <v>4892</v>
      </c>
      <c r="AA30" s="296">
        <v>2869</v>
      </c>
      <c r="AB30" s="297">
        <v>3095</v>
      </c>
      <c r="AC30" s="298">
        <v>5964</v>
      </c>
      <c r="AD30" s="296">
        <v>2603</v>
      </c>
      <c r="AE30" s="297">
        <v>3794</v>
      </c>
      <c r="AF30" s="298">
        <v>6397</v>
      </c>
      <c r="AG30" s="296">
        <v>3654</v>
      </c>
      <c r="AH30" s="297">
        <v>3366</v>
      </c>
      <c r="AI30" s="298">
        <v>7020</v>
      </c>
      <c r="AJ30" s="296">
        <v>3035</v>
      </c>
      <c r="AK30" s="297">
        <v>5161</v>
      </c>
      <c r="AL30" s="298">
        <v>8196</v>
      </c>
      <c r="AM30" s="297">
        <v>32945</v>
      </c>
      <c r="AN30" s="297">
        <v>42114</v>
      </c>
      <c r="AO30" s="326">
        <v>75059</v>
      </c>
      <c r="AP30" s="3"/>
    </row>
    <row r="31" spans="1:42" x14ac:dyDescent="0.2">
      <c r="A31" s="3"/>
      <c r="B31" s="295" t="s">
        <v>202</v>
      </c>
      <c r="C31" s="296">
        <v>972</v>
      </c>
      <c r="D31" s="297">
        <v>1574</v>
      </c>
      <c r="E31" s="298">
        <v>2546</v>
      </c>
      <c r="F31" s="296">
        <v>1002</v>
      </c>
      <c r="G31" s="297">
        <v>1155</v>
      </c>
      <c r="H31" s="298">
        <v>2157</v>
      </c>
      <c r="I31" s="296">
        <v>795</v>
      </c>
      <c r="J31" s="297">
        <v>1571</v>
      </c>
      <c r="K31" s="298">
        <v>2366</v>
      </c>
      <c r="L31" s="296">
        <v>605</v>
      </c>
      <c r="M31" s="297">
        <v>956</v>
      </c>
      <c r="N31" s="298">
        <v>1561</v>
      </c>
      <c r="O31" s="296">
        <v>658</v>
      </c>
      <c r="P31" s="297">
        <v>1211</v>
      </c>
      <c r="Q31" s="298">
        <v>1869</v>
      </c>
      <c r="R31" s="296">
        <v>730</v>
      </c>
      <c r="S31" s="297">
        <v>1379</v>
      </c>
      <c r="T31" s="298">
        <v>2109</v>
      </c>
      <c r="U31" s="296">
        <v>862</v>
      </c>
      <c r="V31" s="297">
        <v>1384</v>
      </c>
      <c r="W31" s="298">
        <v>2246</v>
      </c>
      <c r="X31" s="296">
        <v>504</v>
      </c>
      <c r="Y31" s="297">
        <v>1612</v>
      </c>
      <c r="Z31" s="298">
        <v>2116</v>
      </c>
      <c r="AA31" s="296">
        <v>675</v>
      </c>
      <c r="AB31" s="297">
        <v>1050</v>
      </c>
      <c r="AC31" s="298">
        <v>1725</v>
      </c>
      <c r="AD31" s="296">
        <v>636</v>
      </c>
      <c r="AE31" s="297">
        <v>1386</v>
      </c>
      <c r="AF31" s="298">
        <v>2022</v>
      </c>
      <c r="AG31" s="296">
        <v>467</v>
      </c>
      <c r="AH31" s="297">
        <v>1080</v>
      </c>
      <c r="AI31" s="298">
        <v>1547</v>
      </c>
      <c r="AJ31" s="296">
        <v>349</v>
      </c>
      <c r="AK31" s="297">
        <v>1215</v>
      </c>
      <c r="AL31" s="298">
        <v>1564</v>
      </c>
      <c r="AM31" s="297">
        <v>8255</v>
      </c>
      <c r="AN31" s="297">
        <v>15573</v>
      </c>
      <c r="AO31" s="326">
        <v>23828</v>
      </c>
      <c r="AP31" s="3"/>
    </row>
    <row r="32" spans="1:42" x14ac:dyDescent="0.2">
      <c r="A32" s="3"/>
      <c r="B32" s="309" t="s">
        <v>22</v>
      </c>
      <c r="C32" s="304">
        <v>29183</v>
      </c>
      <c r="D32" s="304">
        <v>15255</v>
      </c>
      <c r="E32" s="304">
        <v>44438</v>
      </c>
      <c r="F32" s="304">
        <v>25756</v>
      </c>
      <c r="G32" s="304">
        <v>11095</v>
      </c>
      <c r="H32" s="304">
        <v>36851</v>
      </c>
      <c r="I32" s="304">
        <v>29230</v>
      </c>
      <c r="J32" s="304">
        <v>14383</v>
      </c>
      <c r="K32" s="304">
        <v>43613</v>
      </c>
      <c r="L32" s="304">
        <v>25748</v>
      </c>
      <c r="M32" s="304">
        <v>10501</v>
      </c>
      <c r="N32" s="304">
        <v>36249</v>
      </c>
      <c r="O32" s="304">
        <v>28110</v>
      </c>
      <c r="P32" s="304">
        <v>13047</v>
      </c>
      <c r="Q32" s="304">
        <v>41157</v>
      </c>
      <c r="R32" s="304">
        <v>28039</v>
      </c>
      <c r="S32" s="304">
        <v>13547</v>
      </c>
      <c r="T32" s="304">
        <v>41586</v>
      </c>
      <c r="U32" s="304">
        <v>33040</v>
      </c>
      <c r="V32" s="304">
        <v>15356</v>
      </c>
      <c r="W32" s="304">
        <v>48396</v>
      </c>
      <c r="X32" s="304">
        <v>26794</v>
      </c>
      <c r="Y32" s="304">
        <v>11861</v>
      </c>
      <c r="Z32" s="304">
        <v>38655</v>
      </c>
      <c r="AA32" s="304">
        <v>28279</v>
      </c>
      <c r="AB32" s="304">
        <v>12290</v>
      </c>
      <c r="AC32" s="304">
        <v>40569</v>
      </c>
      <c r="AD32" s="304">
        <v>31349</v>
      </c>
      <c r="AE32" s="304">
        <v>13035</v>
      </c>
      <c r="AF32" s="304">
        <v>44384</v>
      </c>
      <c r="AG32" s="304">
        <v>30473</v>
      </c>
      <c r="AH32" s="304">
        <v>13362</v>
      </c>
      <c r="AI32" s="304">
        <v>43835</v>
      </c>
      <c r="AJ32" s="304">
        <v>27265</v>
      </c>
      <c r="AK32" s="304">
        <v>14896</v>
      </c>
      <c r="AL32" s="304">
        <v>42161</v>
      </c>
      <c r="AM32" s="301">
        <v>343266</v>
      </c>
      <c r="AN32" s="301">
        <v>158628</v>
      </c>
      <c r="AO32" s="302">
        <v>501894</v>
      </c>
      <c r="AP32" s="3"/>
    </row>
    <row r="33" spans="1:42" ht="15" x14ac:dyDescent="0.2">
      <c r="A33" s="3"/>
      <c r="B33" s="310" t="s">
        <v>206</v>
      </c>
      <c r="C33" s="305"/>
      <c r="D33" s="306"/>
      <c r="E33" s="303">
        <v>1195</v>
      </c>
      <c r="F33" s="305"/>
      <c r="G33" s="306"/>
      <c r="H33" s="303">
        <v>1079</v>
      </c>
      <c r="I33" s="305"/>
      <c r="J33" s="306"/>
      <c r="K33" s="303">
        <v>1289</v>
      </c>
      <c r="L33" s="305"/>
      <c r="M33" s="306"/>
      <c r="N33" s="303">
        <v>1403</v>
      </c>
      <c r="O33" s="305"/>
      <c r="P33" s="306"/>
      <c r="Q33" s="303">
        <v>1281</v>
      </c>
      <c r="R33" s="305"/>
      <c r="S33" s="306"/>
      <c r="T33" s="303">
        <v>1406</v>
      </c>
      <c r="U33" s="305"/>
      <c r="V33" s="306"/>
      <c r="W33" s="303">
        <v>1386</v>
      </c>
      <c r="X33" s="305"/>
      <c r="Y33" s="306"/>
      <c r="Z33" s="303">
        <v>1156</v>
      </c>
      <c r="AA33" s="305"/>
      <c r="AB33" s="306"/>
      <c r="AC33" s="303">
        <v>1178</v>
      </c>
      <c r="AD33" s="305"/>
      <c r="AE33" s="306"/>
      <c r="AF33" s="303">
        <v>1231</v>
      </c>
      <c r="AG33" s="305"/>
      <c r="AH33" s="306"/>
      <c r="AI33" s="303">
        <v>1230</v>
      </c>
      <c r="AJ33" s="305"/>
      <c r="AK33" s="306"/>
      <c r="AL33" s="303">
        <v>1177</v>
      </c>
      <c r="AM33" s="297"/>
      <c r="AN33" s="297"/>
      <c r="AO33" s="294">
        <v>15011</v>
      </c>
      <c r="AP33" s="3"/>
    </row>
    <row r="34" spans="1:42" ht="15" x14ac:dyDescent="0.25">
      <c r="A34" s="3"/>
      <c r="B34" s="312" t="s">
        <v>207</v>
      </c>
      <c r="C34" s="313">
        <v>308217</v>
      </c>
      <c r="D34" s="313">
        <v>139919</v>
      </c>
      <c r="E34" s="313">
        <v>449331</v>
      </c>
      <c r="F34" s="313">
        <v>263629</v>
      </c>
      <c r="G34" s="313">
        <v>114518</v>
      </c>
      <c r="H34" s="313">
        <v>379226</v>
      </c>
      <c r="I34" s="313">
        <v>292949</v>
      </c>
      <c r="J34" s="313">
        <v>126504</v>
      </c>
      <c r="K34" s="313">
        <v>420742</v>
      </c>
      <c r="L34" s="313">
        <v>303739</v>
      </c>
      <c r="M34" s="313">
        <v>129295</v>
      </c>
      <c r="N34" s="313">
        <v>434437</v>
      </c>
      <c r="O34" s="313">
        <v>279002</v>
      </c>
      <c r="P34" s="313">
        <v>117615</v>
      </c>
      <c r="Q34" s="313">
        <v>397898</v>
      </c>
      <c r="R34" s="313">
        <v>306538</v>
      </c>
      <c r="S34" s="313">
        <v>136950</v>
      </c>
      <c r="T34" s="313">
        <v>444894</v>
      </c>
      <c r="U34" s="313">
        <v>350215</v>
      </c>
      <c r="V34" s="313">
        <v>154465</v>
      </c>
      <c r="W34" s="313">
        <v>506066</v>
      </c>
      <c r="X34" s="313">
        <v>330412</v>
      </c>
      <c r="Y34" s="313">
        <v>146124</v>
      </c>
      <c r="Z34" s="313">
        <v>477692</v>
      </c>
      <c r="AA34" s="313">
        <v>314175</v>
      </c>
      <c r="AB34" s="313">
        <v>141715</v>
      </c>
      <c r="AC34" s="313">
        <v>457068</v>
      </c>
      <c r="AD34" s="313">
        <v>327825</v>
      </c>
      <c r="AE34" s="313">
        <v>147348</v>
      </c>
      <c r="AF34" s="313">
        <v>476404</v>
      </c>
      <c r="AG34" s="313">
        <v>317198</v>
      </c>
      <c r="AH34" s="313">
        <v>113742</v>
      </c>
      <c r="AI34" s="313">
        <v>432170</v>
      </c>
      <c r="AJ34" s="313">
        <v>321356</v>
      </c>
      <c r="AK34" s="313">
        <v>146215</v>
      </c>
      <c r="AL34" s="313">
        <v>468748</v>
      </c>
      <c r="AM34" s="313">
        <v>3715255</v>
      </c>
      <c r="AN34" s="313">
        <v>1614410</v>
      </c>
      <c r="AO34" s="313">
        <v>5344676</v>
      </c>
      <c r="AP34" s="259"/>
    </row>
    <row r="35" spans="1:42" ht="15" x14ac:dyDescent="0.25">
      <c r="A35" s="3"/>
      <c r="B35" s="315" t="s">
        <v>208</v>
      </c>
      <c r="C35" s="315"/>
      <c r="D35" s="315"/>
      <c r="E35" s="315"/>
      <c r="F35" s="315"/>
      <c r="G35" s="315"/>
      <c r="H35" s="315"/>
      <c r="I35" s="315"/>
      <c r="J35" s="315"/>
      <c r="K35" s="315"/>
      <c r="L35" s="315"/>
      <c r="M35" s="315"/>
      <c r="N35" s="315"/>
      <c r="O35" s="315"/>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27"/>
      <c r="AP35" s="259"/>
    </row>
    <row r="36" spans="1:42" ht="15" x14ac:dyDescent="0.25">
      <c r="A36" s="3"/>
      <c r="B36" s="315" t="s">
        <v>209</v>
      </c>
      <c r="C36" s="315"/>
      <c r="D36" s="315"/>
      <c r="E36" s="315"/>
      <c r="F36" s="315"/>
      <c r="G36" s="315"/>
      <c r="H36" s="315"/>
      <c r="I36" s="315"/>
      <c r="J36" s="315"/>
      <c r="K36" s="315"/>
      <c r="L36" s="315"/>
      <c r="M36" s="315"/>
      <c r="N36" s="315"/>
      <c r="O36" s="315"/>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27"/>
      <c r="AP36" s="259"/>
    </row>
    <row r="37" spans="1:42" ht="15" x14ac:dyDescent="0.25">
      <c r="A37" s="259"/>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16"/>
      <c r="AN37" s="316"/>
      <c r="AO37" s="327"/>
      <c r="AP37" s="259"/>
    </row>
    <row r="38" spans="1:42" ht="15" x14ac:dyDescent="0.25">
      <c r="A38" s="259"/>
      <c r="B38" s="329"/>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16"/>
      <c r="AN38" s="316"/>
      <c r="AO38" s="327"/>
      <c r="AP38" s="259"/>
    </row>
    <row r="39" spans="1:42" ht="15" x14ac:dyDescent="0.25">
      <c r="A39" s="259"/>
      <c r="B39" s="321"/>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16"/>
      <c r="AN39" s="316"/>
      <c r="AO39" s="327"/>
      <c r="AP39" s="259"/>
    </row>
  </sheetData>
  <mergeCells count="20">
    <mergeCell ref="AJ6:AL6"/>
    <mergeCell ref="AM6:AO6"/>
    <mergeCell ref="B35:O35"/>
    <mergeCell ref="B36:O36"/>
    <mergeCell ref="R6:T6"/>
    <mergeCell ref="U6:W6"/>
    <mergeCell ref="X6:Z6"/>
    <mergeCell ref="AA6:AC6"/>
    <mergeCell ref="AD6:AF6"/>
    <mergeCell ref="AG6:AI6"/>
    <mergeCell ref="B1:O1"/>
    <mergeCell ref="B2:O2"/>
    <mergeCell ref="B3:O3"/>
    <mergeCell ref="B4:O4"/>
    <mergeCell ref="B6:B7"/>
    <mergeCell ref="C6:E6"/>
    <mergeCell ref="F6:H6"/>
    <mergeCell ref="I6:K6"/>
    <mergeCell ref="L6:N6"/>
    <mergeCell ref="O6:Q6"/>
  </mergeCells>
  <pageMargins left="0.7" right="0.7" top="0.75" bottom="0.75" header="0.3" footer="0.3"/>
  <pageSetup paperSize="14" orientation="portrait" verticalDpi="599"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45"/>
  <sheetViews>
    <sheetView showGridLines="0" zoomScale="90" zoomScaleNormal="90" zoomScalePageLayoutView="90" workbookViewId="0"/>
  </sheetViews>
  <sheetFormatPr baseColWidth="10" defaultColWidth="4.28515625" defaultRowHeight="15" x14ac:dyDescent="0.25"/>
  <cols>
    <col min="1" max="1" width="2.85546875" style="259" customWidth="1"/>
    <col min="2" max="2" width="32.140625" style="259" customWidth="1"/>
    <col min="3" max="5" width="12.140625" style="323" customWidth="1"/>
    <col min="6" max="6" width="12.28515625" style="323" customWidth="1"/>
    <col min="7" max="7" width="11.5703125" style="323" customWidth="1"/>
    <col min="8" max="8" width="11.42578125" style="323" customWidth="1"/>
    <col min="9" max="9" width="11" style="323" customWidth="1"/>
    <col min="10" max="10" width="12.5703125" style="323" customWidth="1"/>
    <col min="11" max="11" width="14.140625" style="323" customWidth="1"/>
    <col min="12" max="13" width="11.42578125" style="323" customWidth="1"/>
    <col min="14" max="14" width="11.85546875" style="323" customWidth="1"/>
    <col min="15" max="41" width="12.28515625" style="323" customWidth="1"/>
    <col min="42" max="42" width="4.28515625" style="259"/>
    <col min="43" max="43" width="18" style="259" customWidth="1"/>
    <col min="44" max="16384" width="4.28515625" style="259"/>
  </cols>
  <sheetData>
    <row r="1" spans="2:43" s="121" customFormat="1" ht="15.75" x14ac:dyDescent="0.25">
      <c r="B1" s="4" t="s">
        <v>212</v>
      </c>
      <c r="C1" s="4"/>
      <c r="D1" s="4"/>
      <c r="E1" s="4"/>
      <c r="F1" s="4"/>
      <c r="G1" s="4"/>
      <c r="H1" s="4"/>
      <c r="I1" s="4"/>
      <c r="J1" s="4"/>
      <c r="K1" s="4"/>
      <c r="L1" s="4"/>
      <c r="M1" s="4"/>
      <c r="N1" s="4"/>
      <c r="O1" s="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row>
    <row r="2" spans="2:43" s="121" customFormat="1" ht="15.75" x14ac:dyDescent="0.25">
      <c r="B2" s="4" t="s">
        <v>196</v>
      </c>
      <c r="C2" s="4"/>
      <c r="D2" s="4"/>
      <c r="E2" s="4"/>
      <c r="F2" s="4"/>
      <c r="G2" s="4"/>
      <c r="H2" s="4"/>
      <c r="I2" s="4"/>
      <c r="J2" s="4"/>
      <c r="K2" s="4"/>
      <c r="L2" s="4"/>
      <c r="M2" s="4"/>
      <c r="N2" s="4"/>
      <c r="O2" s="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row>
    <row r="3" spans="2:43" s="121" customFormat="1" ht="15.75" x14ac:dyDescent="0.25">
      <c r="B3" s="4" t="s">
        <v>197</v>
      </c>
      <c r="C3" s="4"/>
      <c r="D3" s="4"/>
      <c r="E3" s="4"/>
      <c r="F3" s="4"/>
      <c r="G3" s="4"/>
      <c r="H3" s="4"/>
      <c r="I3" s="4"/>
      <c r="J3" s="4"/>
      <c r="K3" s="4"/>
      <c r="L3" s="4"/>
      <c r="M3" s="4"/>
      <c r="N3" s="4"/>
      <c r="O3" s="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row>
    <row r="4" spans="2:43" s="121" customFormat="1" ht="15.75" x14ac:dyDescent="0.25">
      <c r="B4" s="4" t="s">
        <v>2</v>
      </c>
      <c r="C4" s="4"/>
      <c r="D4" s="4"/>
      <c r="E4" s="4"/>
      <c r="F4" s="4"/>
      <c r="G4" s="4"/>
      <c r="H4" s="4"/>
      <c r="I4" s="4"/>
      <c r="J4" s="4"/>
      <c r="K4" s="4"/>
      <c r="L4" s="4"/>
      <c r="M4" s="4"/>
      <c r="N4" s="4"/>
      <c r="O4" s="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row>
    <row r="5" spans="2:43" s="121" customFormat="1" ht="15.75" x14ac:dyDescent="0.25">
      <c r="B5" s="21" t="s">
        <v>29</v>
      </c>
      <c r="C5" s="21"/>
      <c r="D5" s="21"/>
      <c r="E5" s="21"/>
      <c r="F5" s="21"/>
      <c r="G5" s="21"/>
      <c r="H5" s="21"/>
      <c r="I5" s="21"/>
      <c r="J5" s="21"/>
      <c r="K5" s="21"/>
      <c r="L5" s="21"/>
      <c r="M5" s="21"/>
      <c r="N5" s="21"/>
      <c r="O5" s="21"/>
      <c r="P5" s="22"/>
      <c r="Q5" s="22"/>
      <c r="R5" s="22"/>
      <c r="S5" s="22"/>
      <c r="T5" s="22"/>
      <c r="U5" s="22"/>
      <c r="V5" s="22"/>
      <c r="W5" s="22"/>
      <c r="X5" s="22"/>
      <c r="Y5" s="22"/>
      <c r="Z5" s="22"/>
      <c r="AA5" s="22"/>
      <c r="AB5" s="22"/>
      <c r="AC5" s="22"/>
      <c r="AD5" s="22"/>
      <c r="AE5" s="22"/>
      <c r="AF5" s="22"/>
      <c r="AG5" s="22"/>
      <c r="AH5" s="22"/>
      <c r="AI5" s="22"/>
      <c r="AJ5" s="22"/>
      <c r="AK5" s="22"/>
      <c r="AL5" s="22"/>
      <c r="AM5" s="22"/>
      <c r="AN5" s="22"/>
      <c r="AO5" s="22"/>
    </row>
    <row r="6" spans="2:43" x14ac:dyDescent="0.25">
      <c r="B6" s="331"/>
      <c r="C6" s="331"/>
      <c r="D6" s="331"/>
      <c r="E6" s="331"/>
      <c r="F6" s="331"/>
      <c r="G6" s="331"/>
      <c r="H6" s="331"/>
      <c r="I6" s="331"/>
      <c r="J6" s="331"/>
      <c r="K6" s="331"/>
      <c r="L6" s="331"/>
      <c r="M6" s="331"/>
      <c r="N6" s="331"/>
      <c r="O6" s="331"/>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row>
    <row r="7" spans="2:43" s="3" customFormat="1" ht="24" customHeight="1" x14ac:dyDescent="0.2">
      <c r="B7" s="333" t="s">
        <v>198</v>
      </c>
      <c r="C7" s="7" t="s">
        <v>4</v>
      </c>
      <c r="D7" s="7" t="s">
        <v>213</v>
      </c>
      <c r="E7" s="7" t="s">
        <v>6</v>
      </c>
      <c r="F7" s="7" t="s">
        <v>7</v>
      </c>
      <c r="G7" s="7" t="s">
        <v>8</v>
      </c>
      <c r="H7" s="7" t="s">
        <v>9</v>
      </c>
      <c r="I7" s="7" t="s">
        <v>10</v>
      </c>
      <c r="J7" s="7" t="s">
        <v>11</v>
      </c>
      <c r="K7" s="7" t="s">
        <v>12</v>
      </c>
      <c r="L7" s="7" t="s">
        <v>13</v>
      </c>
      <c r="M7" s="7" t="s">
        <v>14</v>
      </c>
      <c r="N7" s="7" t="s">
        <v>15</v>
      </c>
      <c r="O7" s="7" t="s">
        <v>61</v>
      </c>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row>
    <row r="8" spans="2:43" s="3" customFormat="1" ht="12.75" x14ac:dyDescent="0.2">
      <c r="B8" s="291" t="s">
        <v>199</v>
      </c>
      <c r="C8" s="292"/>
      <c r="D8" s="293"/>
      <c r="E8" s="292"/>
      <c r="F8" s="292"/>
      <c r="G8" s="335"/>
      <c r="H8" s="292"/>
      <c r="I8" s="292"/>
      <c r="J8" s="292"/>
      <c r="K8" s="292"/>
      <c r="L8" s="292"/>
      <c r="M8" s="292"/>
      <c r="N8" s="292"/>
      <c r="O8" s="294"/>
      <c r="P8" s="336"/>
      <c r="Q8" s="336"/>
      <c r="R8" s="336"/>
      <c r="S8" s="336"/>
      <c r="T8" s="336"/>
      <c r="U8" s="336"/>
      <c r="V8" s="336"/>
      <c r="W8" s="336"/>
      <c r="X8" s="336"/>
      <c r="Y8" s="336"/>
      <c r="Z8" s="336"/>
      <c r="AA8" s="336"/>
      <c r="AB8" s="336"/>
      <c r="AC8" s="336"/>
      <c r="AD8" s="336"/>
      <c r="AE8" s="336"/>
      <c r="AF8" s="336"/>
      <c r="AG8" s="336"/>
      <c r="AH8" s="336"/>
      <c r="AI8" s="336"/>
      <c r="AJ8" s="336"/>
      <c r="AK8" s="336"/>
      <c r="AL8" s="336"/>
      <c r="AM8" s="336"/>
      <c r="AN8" s="336"/>
      <c r="AO8" s="336"/>
      <c r="AQ8" s="30"/>
    </row>
    <row r="9" spans="2:43" s="3" customFormat="1" ht="12.75" x14ac:dyDescent="0.2">
      <c r="B9" s="295" t="s">
        <v>200</v>
      </c>
      <c r="C9" s="296">
        <v>2065606</v>
      </c>
      <c r="D9" s="297">
        <v>1806535</v>
      </c>
      <c r="E9" s="298">
        <v>1929496</v>
      </c>
      <c r="F9" s="298">
        <v>2037373</v>
      </c>
      <c r="G9" s="298">
        <v>1781257.2829999998</v>
      </c>
      <c r="H9" s="298">
        <v>2091235.6669999999</v>
      </c>
      <c r="I9" s="298">
        <v>2644648</v>
      </c>
      <c r="J9" s="298">
        <v>2472858.5691124997</v>
      </c>
      <c r="K9" s="298">
        <v>2382986.57975</v>
      </c>
      <c r="L9" s="297">
        <v>2533061.352</v>
      </c>
      <c r="M9" s="298">
        <v>2264411.9047412933</v>
      </c>
      <c r="N9" s="298">
        <v>2813211.426</v>
      </c>
      <c r="O9" s="299">
        <v>26822680.781603791</v>
      </c>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Q9" s="30"/>
    </row>
    <row r="10" spans="2:43" s="3" customFormat="1" ht="12.75" x14ac:dyDescent="0.2">
      <c r="B10" s="295" t="s">
        <v>201</v>
      </c>
      <c r="C10" s="296">
        <v>867863</v>
      </c>
      <c r="D10" s="297">
        <v>738890</v>
      </c>
      <c r="E10" s="298">
        <v>822308</v>
      </c>
      <c r="F10" s="298">
        <v>878745</v>
      </c>
      <c r="G10" s="298">
        <v>693845.51</v>
      </c>
      <c r="H10" s="298">
        <v>813132.74</v>
      </c>
      <c r="I10" s="298">
        <v>1150840</v>
      </c>
      <c r="J10" s="298">
        <v>1071536.9526374999</v>
      </c>
      <c r="K10" s="298">
        <v>1003899.9222499999</v>
      </c>
      <c r="L10" s="297">
        <v>1036621.801</v>
      </c>
      <c r="M10" s="298">
        <v>979581.15559701493</v>
      </c>
      <c r="N10" s="298">
        <v>1021745.3959999999</v>
      </c>
      <c r="O10" s="299">
        <v>11079009.477484513</v>
      </c>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Q10" s="30"/>
    </row>
    <row r="11" spans="2:43" s="3" customFormat="1" ht="12.75" x14ac:dyDescent="0.2">
      <c r="B11" s="295" t="s">
        <v>202</v>
      </c>
      <c r="C11" s="296">
        <v>365243</v>
      </c>
      <c r="D11" s="297">
        <v>321613</v>
      </c>
      <c r="E11" s="298">
        <v>404745</v>
      </c>
      <c r="F11" s="298">
        <v>384283</v>
      </c>
      <c r="G11" s="298">
        <v>277099.73200000002</v>
      </c>
      <c r="H11" s="298">
        <v>366113.75799999997</v>
      </c>
      <c r="I11" s="298">
        <v>408443</v>
      </c>
      <c r="J11" s="298">
        <v>496214.52901249996</v>
      </c>
      <c r="K11" s="298">
        <v>460443.33</v>
      </c>
      <c r="L11" s="297">
        <v>459476.73100000003</v>
      </c>
      <c r="M11" s="298">
        <v>394579.125</v>
      </c>
      <c r="N11" s="298">
        <v>302295.25900000002</v>
      </c>
      <c r="O11" s="299">
        <v>4640549.4640124999</v>
      </c>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Q11" s="30"/>
    </row>
    <row r="12" spans="2:43" s="3" customFormat="1" ht="12.75" x14ac:dyDescent="0.2">
      <c r="B12" s="300" t="s">
        <v>22</v>
      </c>
      <c r="C12" s="301">
        <v>3298712</v>
      </c>
      <c r="D12" s="301">
        <v>2867038</v>
      </c>
      <c r="E12" s="301">
        <v>3156549</v>
      </c>
      <c r="F12" s="301">
        <v>3300401</v>
      </c>
      <c r="G12" s="301">
        <v>2752202.5249999994</v>
      </c>
      <c r="H12" s="301">
        <v>3270482.1649999996</v>
      </c>
      <c r="I12" s="301">
        <v>4203931</v>
      </c>
      <c r="J12" s="301">
        <v>4040610.0507624992</v>
      </c>
      <c r="K12" s="301">
        <v>3847329.8319999999</v>
      </c>
      <c r="L12" s="301">
        <v>4029159.8840000001</v>
      </c>
      <c r="M12" s="301">
        <v>3638572.1853383081</v>
      </c>
      <c r="N12" s="301">
        <v>4137252.0809999998</v>
      </c>
      <c r="O12" s="326">
        <v>42542239.723100811</v>
      </c>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Q12" s="30"/>
    </row>
    <row r="13" spans="2:43" s="3" customFormat="1" ht="12.75" x14ac:dyDescent="0.2">
      <c r="B13" s="291" t="s">
        <v>31</v>
      </c>
      <c r="C13" s="292"/>
      <c r="D13" s="293"/>
      <c r="E13" s="292"/>
      <c r="F13" s="292"/>
      <c r="G13" s="335"/>
      <c r="H13" s="292"/>
      <c r="I13" s="292"/>
      <c r="J13" s="292"/>
      <c r="K13" s="292"/>
      <c r="L13" s="292"/>
      <c r="M13" s="292"/>
      <c r="N13" s="292"/>
      <c r="O13" s="294"/>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Q13" s="30"/>
    </row>
    <row r="14" spans="2:43" s="3" customFormat="1" ht="12.75" x14ac:dyDescent="0.2">
      <c r="B14" s="295" t="s">
        <v>200</v>
      </c>
      <c r="C14" s="296">
        <v>2114380.4779999997</v>
      </c>
      <c r="D14" s="297">
        <v>1775597</v>
      </c>
      <c r="E14" s="298">
        <v>1864549.5633935183</v>
      </c>
      <c r="F14" s="298">
        <v>2070834</v>
      </c>
      <c r="G14" s="298">
        <v>1914600.0443663455</v>
      </c>
      <c r="H14" s="298">
        <v>2063133</v>
      </c>
      <c r="I14" s="298">
        <v>2120319</v>
      </c>
      <c r="J14" s="298">
        <v>2015033</v>
      </c>
      <c r="K14" s="298">
        <v>1807907.4570689278</v>
      </c>
      <c r="L14" s="297">
        <v>2004752.4971601553</v>
      </c>
      <c r="M14" s="298">
        <v>1839039.1509812442</v>
      </c>
      <c r="N14" s="298">
        <v>1986146.6663055492</v>
      </c>
      <c r="O14" s="299">
        <v>23576291.857275739</v>
      </c>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Q14" s="30"/>
    </row>
    <row r="15" spans="2:43" s="3" customFormat="1" ht="12.75" x14ac:dyDescent="0.2">
      <c r="B15" s="295" t="s">
        <v>201</v>
      </c>
      <c r="C15" s="296">
        <v>740849.81400000001</v>
      </c>
      <c r="D15" s="297">
        <v>599210</v>
      </c>
      <c r="E15" s="298">
        <v>692145.48847148137</v>
      </c>
      <c r="F15" s="298">
        <v>764249</v>
      </c>
      <c r="G15" s="298">
        <v>779563.93208347005</v>
      </c>
      <c r="H15" s="298">
        <v>831106</v>
      </c>
      <c r="I15" s="298">
        <v>850595</v>
      </c>
      <c r="J15" s="298">
        <v>909068</v>
      </c>
      <c r="K15" s="298">
        <v>799765.75144856225</v>
      </c>
      <c r="L15" s="297">
        <v>797140.86812550353</v>
      </c>
      <c r="M15" s="298">
        <v>753609.38210586808</v>
      </c>
      <c r="N15" s="298">
        <v>780481.78191741731</v>
      </c>
      <c r="O15" s="299">
        <v>9297785.0181523021</v>
      </c>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Q15" s="30"/>
    </row>
    <row r="16" spans="2:43" s="3" customFormat="1" ht="12.75" x14ac:dyDescent="0.2">
      <c r="B16" s="295" t="s">
        <v>202</v>
      </c>
      <c r="C16" s="296">
        <v>169805.21799999999</v>
      </c>
      <c r="D16" s="297">
        <v>128476</v>
      </c>
      <c r="E16" s="298">
        <v>158212.56513500024</v>
      </c>
      <c r="F16" s="298">
        <v>139915</v>
      </c>
      <c r="G16" s="298">
        <v>177031.19655018457</v>
      </c>
      <c r="H16" s="298">
        <v>162996</v>
      </c>
      <c r="I16" s="298">
        <v>171701</v>
      </c>
      <c r="J16" s="298">
        <v>296983</v>
      </c>
      <c r="K16" s="298">
        <v>239617.79148251031</v>
      </c>
      <c r="L16" s="297">
        <v>307287.6857143417</v>
      </c>
      <c r="M16" s="298">
        <v>239204.99491288755</v>
      </c>
      <c r="N16" s="298">
        <v>400200.39677703351</v>
      </c>
      <c r="O16" s="299">
        <v>2591430.8485719576</v>
      </c>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c r="AN16" s="337"/>
      <c r="AO16" s="337"/>
      <c r="AQ16" s="30"/>
    </row>
    <row r="17" spans="2:43" s="3" customFormat="1" ht="12.75" x14ac:dyDescent="0.2">
      <c r="B17" s="300" t="s">
        <v>22</v>
      </c>
      <c r="C17" s="301">
        <v>3025035.5099999993</v>
      </c>
      <c r="D17" s="301">
        <v>2503283</v>
      </c>
      <c r="E17" s="301">
        <v>2714907.6170000001</v>
      </c>
      <c r="F17" s="301">
        <v>2974998</v>
      </c>
      <c r="G17" s="301">
        <v>2871195.173</v>
      </c>
      <c r="H17" s="301">
        <v>3057235</v>
      </c>
      <c r="I17" s="301">
        <v>3142615</v>
      </c>
      <c r="J17" s="301">
        <v>3221084</v>
      </c>
      <c r="K17" s="301">
        <v>2847291.0000000005</v>
      </c>
      <c r="L17" s="301">
        <v>3109181.0510000004</v>
      </c>
      <c r="M17" s="301">
        <v>2831853.5279999995</v>
      </c>
      <c r="N17" s="301">
        <v>3166828.8449999997</v>
      </c>
      <c r="O17" s="326">
        <v>35465507.723999999</v>
      </c>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Q17" s="30"/>
    </row>
    <row r="18" spans="2:43" s="3" customFormat="1" ht="12.75" x14ac:dyDescent="0.2">
      <c r="B18" s="291" t="s">
        <v>203</v>
      </c>
      <c r="C18" s="292"/>
      <c r="D18" s="293"/>
      <c r="E18" s="292"/>
      <c r="F18" s="292"/>
      <c r="G18" s="335"/>
      <c r="H18" s="292"/>
      <c r="I18" s="292"/>
      <c r="J18" s="292"/>
      <c r="K18" s="292"/>
      <c r="L18" s="292"/>
      <c r="M18" s="292"/>
      <c r="N18" s="292"/>
      <c r="O18" s="294"/>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Q18" s="30"/>
    </row>
    <row r="19" spans="2:43" s="3" customFormat="1" ht="12.75" x14ac:dyDescent="0.2">
      <c r="B19" s="295" t="s">
        <v>200</v>
      </c>
      <c r="C19" s="296">
        <v>423270.27300000004</v>
      </c>
      <c r="D19" s="297">
        <v>370707.55200000003</v>
      </c>
      <c r="E19" s="298">
        <v>441152.83199999999</v>
      </c>
      <c r="F19" s="298">
        <v>450726.674</v>
      </c>
      <c r="G19" s="298">
        <v>392235.58599999995</v>
      </c>
      <c r="H19" s="298">
        <v>423974.98800000001</v>
      </c>
      <c r="I19" s="298">
        <v>405945</v>
      </c>
      <c r="J19" s="298">
        <v>389570</v>
      </c>
      <c r="K19" s="298">
        <v>399499</v>
      </c>
      <c r="L19" s="297">
        <v>382918.30100000004</v>
      </c>
      <c r="M19" s="298">
        <v>451745.66</v>
      </c>
      <c r="N19" s="298">
        <v>426548.73300000001</v>
      </c>
      <c r="O19" s="299">
        <v>4958294.5990000004</v>
      </c>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Q19" s="30"/>
    </row>
    <row r="20" spans="2:43" s="3" customFormat="1" ht="12.75" x14ac:dyDescent="0.2">
      <c r="B20" s="295" t="s">
        <v>201</v>
      </c>
      <c r="C20" s="296">
        <v>125295.25899999999</v>
      </c>
      <c r="D20" s="297">
        <v>94259.29</v>
      </c>
      <c r="E20" s="298">
        <v>131908.663</v>
      </c>
      <c r="F20" s="298">
        <v>145855.98799999998</v>
      </c>
      <c r="G20" s="298">
        <v>123939.611</v>
      </c>
      <c r="H20" s="298">
        <v>152395.394</v>
      </c>
      <c r="I20" s="298">
        <v>149450</v>
      </c>
      <c r="J20" s="298">
        <v>140262</v>
      </c>
      <c r="K20" s="298">
        <v>132283</v>
      </c>
      <c r="L20" s="297">
        <v>139065.318</v>
      </c>
      <c r="M20" s="298">
        <v>136742.177</v>
      </c>
      <c r="N20" s="298">
        <v>129935.64200000001</v>
      </c>
      <c r="O20" s="299">
        <v>1601392.3419999999</v>
      </c>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337"/>
      <c r="AQ20" s="30"/>
    </row>
    <row r="21" spans="2:43" s="3" customFormat="1" ht="12.75" x14ac:dyDescent="0.2">
      <c r="B21" s="295" t="s">
        <v>202</v>
      </c>
      <c r="C21" s="296">
        <v>17422.205999999998</v>
      </c>
      <c r="D21" s="297">
        <v>17087.277999999998</v>
      </c>
      <c r="E21" s="298">
        <v>25162.788</v>
      </c>
      <c r="F21" s="298">
        <v>35055.341999999997</v>
      </c>
      <c r="G21" s="298">
        <v>14617.567999999999</v>
      </c>
      <c r="H21" s="298">
        <v>15986.855000000001</v>
      </c>
      <c r="I21" s="298">
        <v>26566</v>
      </c>
      <c r="J21" s="298">
        <v>19032</v>
      </c>
      <c r="K21" s="298">
        <v>20413</v>
      </c>
      <c r="L21" s="297">
        <v>20671.864000000001</v>
      </c>
      <c r="M21" s="298">
        <v>31359.373</v>
      </c>
      <c r="N21" s="298">
        <v>26392.453999999998</v>
      </c>
      <c r="O21" s="299">
        <v>269766.728</v>
      </c>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337"/>
      <c r="AQ21" s="30"/>
    </row>
    <row r="22" spans="2:43" s="3" customFormat="1" ht="12.75" x14ac:dyDescent="0.2">
      <c r="B22" s="300" t="s">
        <v>22</v>
      </c>
      <c r="C22" s="301">
        <v>565987.73800000001</v>
      </c>
      <c r="D22" s="301">
        <v>482054.12</v>
      </c>
      <c r="E22" s="301">
        <v>598224.28300000005</v>
      </c>
      <c r="F22" s="301">
        <v>631638.00399999996</v>
      </c>
      <c r="G22" s="301">
        <v>530792.7649999999</v>
      </c>
      <c r="H22" s="301">
        <v>592357.23699999996</v>
      </c>
      <c r="I22" s="301">
        <v>581961</v>
      </c>
      <c r="J22" s="301">
        <v>548864</v>
      </c>
      <c r="K22" s="301">
        <v>552195</v>
      </c>
      <c r="L22" s="301">
        <v>542655.48300000001</v>
      </c>
      <c r="M22" s="301">
        <v>619847.21</v>
      </c>
      <c r="N22" s="301">
        <v>582876.82900000003</v>
      </c>
      <c r="O22" s="326">
        <v>6829453.6690000007</v>
      </c>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Q22" s="30"/>
    </row>
    <row r="23" spans="2:43" s="3" customFormat="1" ht="12.75" x14ac:dyDescent="0.2">
      <c r="B23" s="291" t="s">
        <v>204</v>
      </c>
      <c r="C23" s="303"/>
      <c r="D23" s="293"/>
      <c r="E23" s="292"/>
      <c r="F23" s="292"/>
      <c r="G23" s="335"/>
      <c r="H23" s="292"/>
      <c r="I23" s="292"/>
      <c r="J23" s="292"/>
      <c r="K23" s="292"/>
      <c r="L23" s="292"/>
      <c r="M23" s="292"/>
      <c r="N23" s="292"/>
      <c r="O23" s="294"/>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Q23" s="30"/>
    </row>
    <row r="24" spans="2:43" s="3" customFormat="1" ht="12.75" x14ac:dyDescent="0.2">
      <c r="B24" s="295" t="s">
        <v>200</v>
      </c>
      <c r="C24" s="298">
        <v>4603256.7510000002</v>
      </c>
      <c r="D24" s="298">
        <v>3952839.5520000001</v>
      </c>
      <c r="E24" s="298">
        <v>4235198.3953935187</v>
      </c>
      <c r="F24" s="298">
        <v>4558933.6739999996</v>
      </c>
      <c r="G24" s="298">
        <v>4088092.9133663457</v>
      </c>
      <c r="H24" s="298">
        <v>4578343.6550000003</v>
      </c>
      <c r="I24" s="298">
        <v>5170912</v>
      </c>
      <c r="J24" s="298">
        <v>4877461.5691125002</v>
      </c>
      <c r="K24" s="298">
        <v>4590393.0368189281</v>
      </c>
      <c r="L24" s="298">
        <v>4920732.1501601553</v>
      </c>
      <c r="M24" s="298">
        <v>4555196.7157225376</v>
      </c>
      <c r="N24" s="298">
        <v>5225906.8253055494</v>
      </c>
      <c r="O24" s="299">
        <v>55357267.237879544</v>
      </c>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Q24" s="30"/>
    </row>
    <row r="25" spans="2:43" s="3" customFormat="1" ht="12.75" x14ac:dyDescent="0.2">
      <c r="B25" s="295" t="s">
        <v>201</v>
      </c>
      <c r="C25" s="298">
        <v>1734008.0730000001</v>
      </c>
      <c r="D25" s="298">
        <v>1432359.29</v>
      </c>
      <c r="E25" s="298">
        <v>1646362.1514714814</v>
      </c>
      <c r="F25" s="298">
        <v>1788849.9879999999</v>
      </c>
      <c r="G25" s="298">
        <v>1597349.0530834701</v>
      </c>
      <c r="H25" s="298">
        <v>1796634.1340000001</v>
      </c>
      <c r="I25" s="298">
        <v>2150885</v>
      </c>
      <c r="J25" s="298">
        <v>2120866.9526375001</v>
      </c>
      <c r="K25" s="298">
        <v>1935948.6736985622</v>
      </c>
      <c r="L25" s="298">
        <v>1972827.9871255034</v>
      </c>
      <c r="M25" s="298">
        <v>1869932.714702883</v>
      </c>
      <c r="N25" s="298">
        <v>1932162.8199174171</v>
      </c>
      <c r="O25" s="299">
        <v>21978186.837636821</v>
      </c>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Q25" s="30"/>
    </row>
    <row r="26" spans="2:43" s="3" customFormat="1" ht="12.75" x14ac:dyDescent="0.2">
      <c r="B26" s="295" t="s">
        <v>202</v>
      </c>
      <c r="C26" s="298">
        <v>552470.424</v>
      </c>
      <c r="D26" s="298">
        <v>467176.27799999999</v>
      </c>
      <c r="E26" s="298">
        <v>588120.35313500022</v>
      </c>
      <c r="F26" s="298">
        <v>559253.34199999995</v>
      </c>
      <c r="G26" s="298">
        <v>468748.49655018456</v>
      </c>
      <c r="H26" s="298">
        <v>545096.6129999999</v>
      </c>
      <c r="I26" s="298">
        <v>606710</v>
      </c>
      <c r="J26" s="298">
        <v>812229.52901249996</v>
      </c>
      <c r="K26" s="298">
        <v>720474.12148251035</v>
      </c>
      <c r="L26" s="298">
        <v>787436.28071434167</v>
      </c>
      <c r="M26" s="298">
        <v>665143.4929128876</v>
      </c>
      <c r="N26" s="298">
        <v>728888.10977703356</v>
      </c>
      <c r="O26" s="299">
        <v>7501747.0405844571</v>
      </c>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Q26" s="30"/>
    </row>
    <row r="27" spans="2:43" s="3" customFormat="1" ht="12.75" x14ac:dyDescent="0.2">
      <c r="B27" s="300" t="s">
        <v>22</v>
      </c>
      <c r="C27" s="304">
        <v>6889735.2479999997</v>
      </c>
      <c r="D27" s="304">
        <v>5852375.1200000001</v>
      </c>
      <c r="E27" s="304">
        <v>6469680.9000000004</v>
      </c>
      <c r="F27" s="304">
        <v>6907037.0039999997</v>
      </c>
      <c r="G27" s="304">
        <v>6154190.4630000005</v>
      </c>
      <c r="H27" s="304">
        <v>6920074.4020000007</v>
      </c>
      <c r="I27" s="304">
        <v>7928507</v>
      </c>
      <c r="J27" s="304">
        <v>7810558.0507625006</v>
      </c>
      <c r="K27" s="304">
        <v>7246815.8320000004</v>
      </c>
      <c r="L27" s="304">
        <v>7680996.4180000005</v>
      </c>
      <c r="M27" s="304">
        <v>7090272.923338308</v>
      </c>
      <c r="N27" s="304">
        <v>7886957.7549999999</v>
      </c>
      <c r="O27" s="326">
        <v>84837201.116100833</v>
      </c>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Q27" s="30"/>
    </row>
    <row r="28" spans="2:43" s="3" customFormat="1" x14ac:dyDescent="0.2">
      <c r="B28" s="291" t="s">
        <v>214</v>
      </c>
      <c r="C28" s="305"/>
      <c r="D28" s="306"/>
      <c r="E28" s="303"/>
      <c r="F28" s="303"/>
      <c r="G28" s="338"/>
      <c r="H28" s="303"/>
      <c r="I28" s="303"/>
      <c r="J28" s="303"/>
      <c r="K28" s="303"/>
      <c r="L28" s="306"/>
      <c r="M28" s="303"/>
      <c r="N28" s="303"/>
      <c r="O28" s="294"/>
      <c r="P28" s="337"/>
      <c r="Q28" s="337"/>
      <c r="R28" s="337"/>
      <c r="S28" s="337"/>
      <c r="T28" s="337"/>
      <c r="U28" s="337"/>
      <c r="V28" s="337"/>
      <c r="W28" s="337"/>
      <c r="X28" s="337"/>
      <c r="Y28" s="337"/>
      <c r="Z28" s="337"/>
      <c r="AA28" s="337"/>
      <c r="AB28" s="337"/>
      <c r="AC28" s="337"/>
      <c r="AD28" s="337"/>
      <c r="AE28" s="337"/>
      <c r="AF28" s="337"/>
      <c r="AG28" s="337"/>
      <c r="AH28" s="337"/>
      <c r="AI28" s="337"/>
      <c r="AJ28" s="337"/>
      <c r="AK28" s="337"/>
      <c r="AL28" s="337"/>
      <c r="AM28" s="337"/>
      <c r="AN28" s="337"/>
      <c r="AO28" s="337"/>
    </row>
    <row r="29" spans="2:43" s="3" customFormat="1" ht="12.75" x14ac:dyDescent="0.2">
      <c r="B29" s="295" t="s">
        <v>200</v>
      </c>
      <c r="C29" s="296">
        <v>117185</v>
      </c>
      <c r="D29" s="297">
        <v>90639</v>
      </c>
      <c r="E29" s="298">
        <v>121647.69900000002</v>
      </c>
      <c r="F29" s="298">
        <v>111167</v>
      </c>
      <c r="G29" s="339">
        <v>98597.911999999997</v>
      </c>
      <c r="H29" s="298">
        <v>135575</v>
      </c>
      <c r="I29" s="298">
        <v>147207</v>
      </c>
      <c r="J29" s="298">
        <v>126415</v>
      </c>
      <c r="K29" s="298">
        <v>105335</v>
      </c>
      <c r="L29" s="297">
        <v>139429.67300000001</v>
      </c>
      <c r="M29" s="298">
        <v>144841.38800000001</v>
      </c>
      <c r="N29" s="298">
        <v>138803.25100000002</v>
      </c>
      <c r="O29" s="299">
        <v>1476842.923</v>
      </c>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337"/>
    </row>
    <row r="30" spans="2:43" s="3" customFormat="1" ht="12.75" x14ac:dyDescent="0.2">
      <c r="B30" s="295" t="s">
        <v>201</v>
      </c>
      <c r="C30" s="296">
        <v>56693</v>
      </c>
      <c r="D30" s="297">
        <v>50751</v>
      </c>
      <c r="E30" s="298">
        <v>58139.273000000001</v>
      </c>
      <c r="F30" s="298">
        <v>31551</v>
      </c>
      <c r="G30" s="339">
        <v>43398.482000000004</v>
      </c>
      <c r="H30" s="298">
        <v>60093</v>
      </c>
      <c r="I30" s="298">
        <v>72264</v>
      </c>
      <c r="J30" s="298">
        <v>41236</v>
      </c>
      <c r="K30" s="298">
        <v>51842</v>
      </c>
      <c r="L30" s="297">
        <v>51457.542000000001</v>
      </c>
      <c r="M30" s="298">
        <v>58498.601999999992</v>
      </c>
      <c r="N30" s="298">
        <v>95675.34</v>
      </c>
      <c r="O30" s="299">
        <v>671599.23899999994</v>
      </c>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row>
    <row r="31" spans="2:43" s="3" customFormat="1" ht="12.75" x14ac:dyDescent="0.2">
      <c r="B31" s="295" t="s">
        <v>202</v>
      </c>
      <c r="C31" s="296">
        <v>30712</v>
      </c>
      <c r="D31" s="297">
        <v>24524</v>
      </c>
      <c r="E31" s="298">
        <v>30414.514000000003</v>
      </c>
      <c r="F31" s="298">
        <v>20385</v>
      </c>
      <c r="G31" s="339">
        <v>31790.086000000003</v>
      </c>
      <c r="H31" s="298">
        <v>32485</v>
      </c>
      <c r="I31" s="298">
        <v>25980</v>
      </c>
      <c r="J31" s="298">
        <v>28414</v>
      </c>
      <c r="K31" s="298">
        <v>25295</v>
      </c>
      <c r="L31" s="297">
        <v>29603.266</v>
      </c>
      <c r="M31" s="298">
        <v>20512.601999999999</v>
      </c>
      <c r="N31" s="298">
        <v>21507.662</v>
      </c>
      <c r="O31" s="299">
        <v>321623.13</v>
      </c>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1"/>
      <c r="AQ31" s="1"/>
    </row>
    <row r="32" spans="2:43" s="3" customFormat="1" ht="12.75" x14ac:dyDescent="0.2">
      <c r="B32" s="300" t="s">
        <v>22</v>
      </c>
      <c r="C32" s="340">
        <v>204590</v>
      </c>
      <c r="D32" s="340">
        <v>165914</v>
      </c>
      <c r="E32" s="340">
        <v>210201.486</v>
      </c>
      <c r="F32" s="340">
        <v>163103</v>
      </c>
      <c r="G32" s="340">
        <v>173786.48</v>
      </c>
      <c r="H32" s="340">
        <v>228153</v>
      </c>
      <c r="I32" s="340">
        <v>245451</v>
      </c>
      <c r="J32" s="340">
        <v>196065</v>
      </c>
      <c r="K32" s="340">
        <v>182472</v>
      </c>
      <c r="L32" s="340">
        <v>220490.48100000003</v>
      </c>
      <c r="M32" s="340">
        <v>223852.592</v>
      </c>
      <c r="N32" s="340">
        <v>255986.25300000003</v>
      </c>
      <c r="O32" s="326">
        <v>2470065.2919999999</v>
      </c>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1"/>
    </row>
    <row r="33" spans="2:43" s="3" customFormat="1" x14ac:dyDescent="0.2">
      <c r="B33" s="295" t="s">
        <v>215</v>
      </c>
      <c r="C33" s="341">
        <v>304013</v>
      </c>
      <c r="D33" s="297">
        <v>237979</v>
      </c>
      <c r="E33" s="298">
        <v>283723</v>
      </c>
      <c r="F33" s="298">
        <v>243270</v>
      </c>
      <c r="G33" s="339">
        <v>278576</v>
      </c>
      <c r="H33" s="298">
        <v>259927</v>
      </c>
      <c r="I33" s="298">
        <v>302080</v>
      </c>
      <c r="J33" s="298">
        <v>246685</v>
      </c>
      <c r="K33" s="298">
        <v>267958</v>
      </c>
      <c r="L33" s="297">
        <v>285779</v>
      </c>
      <c r="M33" s="298">
        <v>292365</v>
      </c>
      <c r="N33" s="297">
        <v>263421</v>
      </c>
      <c r="O33" s="342">
        <v>3265776</v>
      </c>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row>
    <row r="34" spans="2:43" s="3" customFormat="1" ht="16.5" customHeight="1" x14ac:dyDescent="0.2">
      <c r="B34" s="295" t="s">
        <v>216</v>
      </c>
      <c r="C34" s="296">
        <v>50320</v>
      </c>
      <c r="D34" s="297">
        <v>37820</v>
      </c>
      <c r="E34" s="298">
        <v>52752</v>
      </c>
      <c r="F34" s="298">
        <v>58543</v>
      </c>
      <c r="G34" s="339">
        <v>48383</v>
      </c>
      <c r="H34" s="343">
        <v>49236</v>
      </c>
      <c r="I34" s="298">
        <v>46735</v>
      </c>
      <c r="J34" s="298">
        <v>45382</v>
      </c>
      <c r="K34" s="298">
        <v>39193</v>
      </c>
      <c r="L34" s="297">
        <v>43471</v>
      </c>
      <c r="M34" s="298">
        <v>52248</v>
      </c>
      <c r="N34" s="297">
        <v>47218</v>
      </c>
      <c r="O34" s="340">
        <v>571301</v>
      </c>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row>
    <row r="35" spans="2:43" s="3" customFormat="1" ht="18.75" customHeight="1" x14ac:dyDescent="0.2">
      <c r="B35" s="312" t="s">
        <v>207</v>
      </c>
      <c r="C35" s="313">
        <v>7448658.2479999997</v>
      </c>
      <c r="D35" s="313">
        <v>6294088.1200000001</v>
      </c>
      <c r="E35" s="313">
        <v>7016357.3859999999</v>
      </c>
      <c r="F35" s="313">
        <v>7371953.0039999997</v>
      </c>
      <c r="G35" s="313">
        <v>6654935.9430000009</v>
      </c>
      <c r="H35" s="313">
        <v>7457390.4020000007</v>
      </c>
      <c r="I35" s="313">
        <v>8522773</v>
      </c>
      <c r="J35" s="313">
        <v>8298690.0507625006</v>
      </c>
      <c r="K35" s="313">
        <v>7736438.8320000004</v>
      </c>
      <c r="L35" s="313">
        <v>8230736.8990000002</v>
      </c>
      <c r="M35" s="313">
        <v>7658738.5153383082</v>
      </c>
      <c r="N35" s="313">
        <v>8453583.0079999994</v>
      </c>
      <c r="O35" s="344">
        <v>91144343.408100814</v>
      </c>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Q35" s="345" t="s">
        <v>217</v>
      </c>
    </row>
    <row r="36" spans="2:43" ht="14.25" customHeight="1" x14ac:dyDescent="0.25">
      <c r="B36" s="315" t="s">
        <v>218</v>
      </c>
      <c r="C36" s="315"/>
      <c r="D36" s="315"/>
      <c r="E36" s="315"/>
      <c r="F36" s="315"/>
      <c r="G36" s="315"/>
      <c r="H36" s="315"/>
      <c r="I36" s="315"/>
      <c r="J36" s="315"/>
      <c r="K36" s="315"/>
      <c r="L36" s="315"/>
      <c r="M36" s="315"/>
      <c r="N36" s="315"/>
      <c r="O36" s="315"/>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Q36" s="346" t="s">
        <v>219</v>
      </c>
    </row>
    <row r="37" spans="2:43" ht="14.25" customHeight="1" x14ac:dyDescent="0.25">
      <c r="B37" s="315" t="s">
        <v>220</v>
      </c>
      <c r="C37" s="315"/>
      <c r="D37" s="315"/>
      <c r="E37" s="315"/>
      <c r="F37" s="315"/>
      <c r="G37" s="315"/>
      <c r="H37" s="315"/>
      <c r="I37" s="315"/>
      <c r="J37" s="315"/>
      <c r="K37" s="315"/>
      <c r="L37" s="315"/>
      <c r="M37" s="315"/>
      <c r="N37" s="315"/>
      <c r="O37" s="315"/>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c r="AN37" s="328"/>
      <c r="AO37" s="328"/>
      <c r="AQ37" s="346" t="s">
        <v>221</v>
      </c>
    </row>
    <row r="38" spans="2:43" x14ac:dyDescent="0.25">
      <c r="B38" s="315" t="s">
        <v>222</v>
      </c>
      <c r="C38" s="315"/>
      <c r="D38" s="315"/>
      <c r="E38" s="315"/>
      <c r="F38" s="315"/>
      <c r="G38" s="315"/>
      <c r="H38" s="315"/>
      <c r="I38" s="315"/>
      <c r="J38" s="315"/>
      <c r="K38" s="315"/>
      <c r="L38" s="315"/>
      <c r="M38" s="315"/>
      <c r="N38" s="315"/>
      <c r="O38" s="315"/>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c r="AN38" s="328"/>
      <c r="AO38" s="328"/>
    </row>
    <row r="39" spans="2:43" x14ac:dyDescent="0.25">
      <c r="B39" s="321"/>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row>
    <row r="40" spans="2:43" x14ac:dyDescent="0.25">
      <c r="B40" s="329"/>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row>
    <row r="41" spans="2:43" x14ac:dyDescent="0.25">
      <c r="B41" s="321"/>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row>
    <row r="42" spans="2:43" x14ac:dyDescent="0.25">
      <c r="B42" s="321"/>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row>
    <row r="43" spans="2:43" x14ac:dyDescent="0.25">
      <c r="B43" s="321"/>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row>
    <row r="44" spans="2:43" x14ac:dyDescent="0.25">
      <c r="B44" s="321"/>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row>
    <row r="45" spans="2:43" x14ac:dyDescent="0.25">
      <c r="B45" s="321"/>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row>
  </sheetData>
  <mergeCells count="8">
    <mergeCell ref="B37:O37"/>
    <mergeCell ref="B38:O38"/>
    <mergeCell ref="B1:O1"/>
    <mergeCell ref="B2:O2"/>
    <mergeCell ref="B3:O3"/>
    <mergeCell ref="B4:O4"/>
    <mergeCell ref="B5:O5"/>
    <mergeCell ref="B36:O36"/>
  </mergeCells>
  <printOptions horizontalCentered="1"/>
  <pageMargins left="0.25" right="0.25" top="0.75" bottom="0.75" header="0.3" footer="0.3"/>
  <pageSetup scale="72"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29"/>
  <sheetViews>
    <sheetView showGridLines="0" zoomScale="90" zoomScaleNormal="90" zoomScalePageLayoutView="90" workbookViewId="0"/>
  </sheetViews>
  <sheetFormatPr baseColWidth="10" defaultColWidth="10.85546875" defaultRowHeight="12.75" x14ac:dyDescent="0.2"/>
  <cols>
    <col min="1" max="1" width="2.5703125" style="353" customWidth="1"/>
    <col min="2" max="2" width="41.42578125" style="353" customWidth="1"/>
    <col min="3" max="14" width="10.85546875" style="387"/>
    <col min="15" max="15" width="10.85546875" style="388"/>
    <col min="16" max="16384" width="10.85546875" style="353"/>
  </cols>
  <sheetData>
    <row r="1" spans="2:16" s="349" customFormat="1" ht="18" x14ac:dyDescent="0.25">
      <c r="B1" s="347" t="s">
        <v>223</v>
      </c>
      <c r="C1" s="347"/>
      <c r="D1" s="347"/>
      <c r="E1" s="347"/>
      <c r="F1" s="347"/>
      <c r="G1" s="347"/>
      <c r="H1" s="347"/>
      <c r="I1" s="347"/>
      <c r="J1" s="347"/>
      <c r="K1" s="347"/>
      <c r="L1" s="347"/>
      <c r="M1" s="347"/>
      <c r="N1" s="347"/>
      <c r="O1" s="347"/>
      <c r="P1" s="348"/>
    </row>
    <row r="2" spans="2:16" s="349" customFormat="1" ht="15.75" x14ac:dyDescent="0.25">
      <c r="B2" s="350" t="s">
        <v>2</v>
      </c>
      <c r="C2" s="350"/>
      <c r="D2" s="350"/>
      <c r="E2" s="350"/>
      <c r="F2" s="350"/>
      <c r="G2" s="350"/>
      <c r="H2" s="350"/>
      <c r="I2" s="350"/>
      <c r="J2" s="350"/>
      <c r="K2" s="350"/>
      <c r="L2" s="350"/>
      <c r="M2" s="350"/>
      <c r="N2" s="350"/>
      <c r="O2" s="350"/>
    </row>
    <row r="3" spans="2:16" x14ac:dyDescent="0.2">
      <c r="B3" s="351"/>
      <c r="C3" s="352"/>
      <c r="D3" s="352"/>
      <c r="E3" s="352"/>
      <c r="F3" s="352"/>
      <c r="G3" s="352"/>
      <c r="H3" s="352"/>
      <c r="I3" s="352"/>
      <c r="J3" s="352"/>
      <c r="K3" s="352"/>
      <c r="L3" s="352"/>
      <c r="M3" s="352"/>
      <c r="N3" s="352"/>
      <c r="O3" s="352"/>
    </row>
    <row r="4" spans="2:16" ht="18" customHeight="1" x14ac:dyDescent="0.2">
      <c r="B4" s="354" t="s">
        <v>198</v>
      </c>
      <c r="C4" s="7" t="s">
        <v>4</v>
      </c>
      <c r="D4" s="7" t="s">
        <v>5</v>
      </c>
      <c r="E4" s="7" t="s">
        <v>6</v>
      </c>
      <c r="F4" s="7" t="s">
        <v>7</v>
      </c>
      <c r="G4" s="7" t="s">
        <v>8</v>
      </c>
      <c r="H4" s="7" t="s">
        <v>9</v>
      </c>
      <c r="I4" s="7" t="s">
        <v>10</v>
      </c>
      <c r="J4" s="7" t="s">
        <v>11</v>
      </c>
      <c r="K4" s="7" t="s">
        <v>12</v>
      </c>
      <c r="L4" s="7" t="s">
        <v>13</v>
      </c>
      <c r="M4" s="7" t="s">
        <v>14</v>
      </c>
      <c r="N4" s="7" t="s">
        <v>15</v>
      </c>
      <c r="O4" s="7" t="s">
        <v>16</v>
      </c>
    </row>
    <row r="5" spans="2:16" ht="19.5" customHeight="1" x14ac:dyDescent="0.2">
      <c r="B5" s="355" t="s">
        <v>30</v>
      </c>
      <c r="C5" s="356"/>
      <c r="D5" s="356"/>
      <c r="E5" s="356"/>
      <c r="F5" s="356"/>
      <c r="G5" s="356"/>
      <c r="H5" s="357"/>
      <c r="I5" s="357"/>
      <c r="J5" s="357"/>
      <c r="K5" s="357"/>
      <c r="L5" s="357"/>
      <c r="M5" s="357"/>
      <c r="N5" s="357"/>
      <c r="O5" s="358"/>
    </row>
    <row r="6" spans="2:16" x14ac:dyDescent="0.2">
      <c r="B6" s="359" t="s">
        <v>200</v>
      </c>
      <c r="C6" s="360">
        <v>7916</v>
      </c>
      <c r="D6" s="360">
        <v>7973</v>
      </c>
      <c r="E6" s="361">
        <v>8195</v>
      </c>
      <c r="F6" s="361">
        <v>8438</v>
      </c>
      <c r="G6" s="362">
        <v>8377</v>
      </c>
      <c r="H6" s="363">
        <v>8560</v>
      </c>
      <c r="I6" s="361">
        <v>8588</v>
      </c>
      <c r="J6" s="361">
        <v>8621</v>
      </c>
      <c r="K6" s="361">
        <v>8278</v>
      </c>
      <c r="L6" s="361">
        <v>8357</v>
      </c>
      <c r="M6" s="361">
        <v>8519</v>
      </c>
      <c r="N6" s="361">
        <v>8590</v>
      </c>
      <c r="O6" s="364">
        <v>8367.6666666666661</v>
      </c>
      <c r="P6" s="365"/>
    </row>
    <row r="7" spans="2:16" x14ac:dyDescent="0.2">
      <c r="B7" s="359" t="s">
        <v>202</v>
      </c>
      <c r="C7" s="360">
        <v>911</v>
      </c>
      <c r="D7" s="360">
        <v>908</v>
      </c>
      <c r="E7" s="361">
        <v>922</v>
      </c>
      <c r="F7" s="361">
        <v>922</v>
      </c>
      <c r="G7" s="362">
        <v>921</v>
      </c>
      <c r="H7" s="363">
        <v>921</v>
      </c>
      <c r="I7" s="361">
        <v>910</v>
      </c>
      <c r="J7" s="361">
        <v>927</v>
      </c>
      <c r="K7" s="361">
        <v>925</v>
      </c>
      <c r="L7" s="361">
        <v>927</v>
      </c>
      <c r="M7" s="361">
        <v>931</v>
      </c>
      <c r="N7" s="361">
        <v>940</v>
      </c>
      <c r="O7" s="364">
        <v>922.08333333333337</v>
      </c>
      <c r="P7" s="366"/>
    </row>
    <row r="8" spans="2:16" x14ac:dyDescent="0.2">
      <c r="B8" s="367" t="s">
        <v>22</v>
      </c>
      <c r="C8" s="368">
        <v>8827</v>
      </c>
      <c r="D8" s="368">
        <v>8881</v>
      </c>
      <c r="E8" s="368">
        <v>9117</v>
      </c>
      <c r="F8" s="368">
        <v>9360</v>
      </c>
      <c r="G8" s="368">
        <v>9298</v>
      </c>
      <c r="H8" s="368">
        <v>9481</v>
      </c>
      <c r="I8" s="368">
        <v>9498</v>
      </c>
      <c r="J8" s="368">
        <v>9548</v>
      </c>
      <c r="K8" s="368">
        <v>9203</v>
      </c>
      <c r="L8" s="368">
        <v>9284</v>
      </c>
      <c r="M8" s="368">
        <v>9450</v>
      </c>
      <c r="N8" s="368">
        <v>9530</v>
      </c>
      <c r="O8" s="369">
        <v>9289.75</v>
      </c>
      <c r="P8" s="366"/>
    </row>
    <row r="9" spans="2:16" ht="20.25" customHeight="1" x14ac:dyDescent="0.2">
      <c r="B9" s="355" t="s">
        <v>224</v>
      </c>
      <c r="C9" s="370"/>
      <c r="D9" s="370"/>
      <c r="E9" s="356"/>
      <c r="F9" s="356"/>
      <c r="G9" s="356"/>
      <c r="H9" s="357"/>
      <c r="I9" s="357"/>
      <c r="J9" s="357"/>
      <c r="K9" s="357"/>
      <c r="L9" s="357"/>
      <c r="M9" s="357"/>
      <c r="N9" s="357"/>
      <c r="O9" s="358"/>
      <c r="P9" s="366"/>
    </row>
    <row r="10" spans="2:16" x14ac:dyDescent="0.2">
      <c r="B10" s="359" t="s">
        <v>200</v>
      </c>
      <c r="C10" s="360">
        <v>7397</v>
      </c>
      <c r="D10" s="360">
        <v>7580</v>
      </c>
      <c r="E10" s="361">
        <v>7702</v>
      </c>
      <c r="F10" s="361">
        <v>7980</v>
      </c>
      <c r="G10" s="363">
        <v>8104</v>
      </c>
      <c r="H10" s="363">
        <v>8155</v>
      </c>
      <c r="I10" s="361">
        <v>8239</v>
      </c>
      <c r="J10" s="361">
        <v>8265</v>
      </c>
      <c r="K10" s="361">
        <v>8012</v>
      </c>
      <c r="L10" s="361">
        <v>8106</v>
      </c>
      <c r="M10" s="361">
        <v>8221</v>
      </c>
      <c r="N10" s="361">
        <v>8309</v>
      </c>
      <c r="O10" s="364">
        <v>8005.833333333333</v>
      </c>
      <c r="P10" s="366"/>
    </row>
    <row r="11" spans="2:16" x14ac:dyDescent="0.2">
      <c r="B11" s="359" t="s">
        <v>202</v>
      </c>
      <c r="C11" s="360">
        <v>652</v>
      </c>
      <c r="D11" s="360">
        <v>657</v>
      </c>
      <c r="E11" s="361">
        <v>657</v>
      </c>
      <c r="F11" s="361">
        <v>651</v>
      </c>
      <c r="G11" s="363">
        <v>649</v>
      </c>
      <c r="H11" s="363">
        <v>654</v>
      </c>
      <c r="I11" s="361">
        <v>661</v>
      </c>
      <c r="J11" s="361">
        <v>667</v>
      </c>
      <c r="K11" s="361">
        <v>657</v>
      </c>
      <c r="L11" s="361">
        <v>659</v>
      </c>
      <c r="M11" s="361">
        <v>659</v>
      </c>
      <c r="N11" s="361">
        <v>671</v>
      </c>
      <c r="O11" s="364">
        <v>657.83333333333337</v>
      </c>
      <c r="P11" s="366"/>
    </row>
    <row r="12" spans="2:16" x14ac:dyDescent="0.2">
      <c r="B12" s="367" t="s">
        <v>22</v>
      </c>
      <c r="C12" s="368">
        <v>8049</v>
      </c>
      <c r="D12" s="368">
        <v>8237</v>
      </c>
      <c r="E12" s="371">
        <v>8359</v>
      </c>
      <c r="F12" s="371">
        <v>8631</v>
      </c>
      <c r="G12" s="372">
        <v>8753</v>
      </c>
      <c r="H12" s="372">
        <v>8809</v>
      </c>
      <c r="I12" s="372">
        <v>8900</v>
      </c>
      <c r="J12" s="372">
        <v>8932</v>
      </c>
      <c r="K12" s="372">
        <v>8669</v>
      </c>
      <c r="L12" s="372">
        <v>8765</v>
      </c>
      <c r="M12" s="372">
        <v>8880</v>
      </c>
      <c r="N12" s="372">
        <v>8980</v>
      </c>
      <c r="O12" s="373">
        <v>8663.6666666666661</v>
      </c>
      <c r="P12" s="366"/>
    </row>
    <row r="13" spans="2:16" ht="20.25" customHeight="1" x14ac:dyDescent="0.2">
      <c r="B13" s="355" t="s">
        <v>32</v>
      </c>
      <c r="C13" s="370"/>
      <c r="D13" s="370"/>
      <c r="E13" s="356"/>
      <c r="F13" s="356"/>
      <c r="G13" s="356"/>
      <c r="H13" s="356"/>
      <c r="I13" s="357"/>
      <c r="J13" s="357"/>
      <c r="K13" s="357"/>
      <c r="L13" s="357"/>
      <c r="M13" s="357"/>
      <c r="N13" s="357"/>
      <c r="O13" s="358"/>
      <c r="P13" s="366"/>
    </row>
    <row r="14" spans="2:16" x14ac:dyDescent="0.2">
      <c r="B14" s="359" t="s">
        <v>200</v>
      </c>
      <c r="C14" s="360">
        <v>2490</v>
      </c>
      <c r="D14" s="360">
        <v>2543</v>
      </c>
      <c r="E14" s="361">
        <v>2643</v>
      </c>
      <c r="F14" s="361">
        <v>2679</v>
      </c>
      <c r="G14" s="363">
        <v>2675</v>
      </c>
      <c r="H14" s="363">
        <v>2687</v>
      </c>
      <c r="I14" s="361">
        <v>2689</v>
      </c>
      <c r="J14" s="361">
        <v>2534</v>
      </c>
      <c r="K14" s="361">
        <v>2641</v>
      </c>
      <c r="L14" s="361">
        <v>2667</v>
      </c>
      <c r="M14" s="361">
        <v>2682</v>
      </c>
      <c r="N14" s="361">
        <v>2691</v>
      </c>
      <c r="O14" s="364">
        <v>2635.0833333333335</v>
      </c>
      <c r="P14" s="366"/>
    </row>
    <row r="15" spans="2:16" x14ac:dyDescent="0.2">
      <c r="B15" s="359" t="s">
        <v>202</v>
      </c>
      <c r="C15" s="360">
        <v>159</v>
      </c>
      <c r="D15" s="360">
        <v>158</v>
      </c>
      <c r="E15" s="361">
        <v>158</v>
      </c>
      <c r="F15" s="361">
        <v>157</v>
      </c>
      <c r="G15" s="363">
        <v>155</v>
      </c>
      <c r="H15" s="363">
        <v>156</v>
      </c>
      <c r="I15" s="361">
        <v>155</v>
      </c>
      <c r="J15" s="361">
        <v>154</v>
      </c>
      <c r="K15" s="361">
        <v>152</v>
      </c>
      <c r="L15" s="361">
        <v>152</v>
      </c>
      <c r="M15" s="361">
        <v>152</v>
      </c>
      <c r="N15" s="361">
        <v>152</v>
      </c>
      <c r="O15" s="364">
        <v>155</v>
      </c>
      <c r="P15" s="366"/>
    </row>
    <row r="16" spans="2:16" x14ac:dyDescent="0.2">
      <c r="B16" s="367" t="s">
        <v>22</v>
      </c>
      <c r="C16" s="368">
        <v>2649</v>
      </c>
      <c r="D16" s="368">
        <v>2701</v>
      </c>
      <c r="E16" s="371">
        <v>2801</v>
      </c>
      <c r="F16" s="371">
        <v>2836</v>
      </c>
      <c r="G16" s="372">
        <v>2830</v>
      </c>
      <c r="H16" s="372">
        <v>2843</v>
      </c>
      <c r="I16" s="372">
        <v>2844</v>
      </c>
      <c r="J16" s="372">
        <v>2688</v>
      </c>
      <c r="K16" s="372">
        <v>2793</v>
      </c>
      <c r="L16" s="372">
        <v>2819</v>
      </c>
      <c r="M16" s="372">
        <v>2834</v>
      </c>
      <c r="N16" s="372">
        <v>2843</v>
      </c>
      <c r="O16" s="373">
        <v>2790.0833333333335</v>
      </c>
      <c r="P16" s="366"/>
    </row>
    <row r="17" spans="2:25" ht="21" customHeight="1" x14ac:dyDescent="0.25">
      <c r="B17" s="374" t="s">
        <v>204</v>
      </c>
      <c r="C17" s="375"/>
      <c r="D17" s="375"/>
      <c r="E17" s="376"/>
      <c r="F17" s="376"/>
      <c r="G17" s="376"/>
      <c r="H17" s="377"/>
      <c r="I17" s="377"/>
      <c r="J17" s="377"/>
      <c r="K17" s="377"/>
      <c r="L17" s="377"/>
      <c r="M17" s="377"/>
      <c r="N17" s="377"/>
      <c r="O17" s="378"/>
      <c r="P17" s="366"/>
    </row>
    <row r="18" spans="2:25" ht="15" x14ac:dyDescent="0.25">
      <c r="B18" s="379" t="s">
        <v>200</v>
      </c>
      <c r="C18" s="380">
        <v>17803</v>
      </c>
      <c r="D18" s="380">
        <v>18096</v>
      </c>
      <c r="E18" s="381">
        <v>18540</v>
      </c>
      <c r="F18" s="381">
        <v>19097</v>
      </c>
      <c r="G18" s="381">
        <v>19156</v>
      </c>
      <c r="H18" s="381">
        <v>19402</v>
      </c>
      <c r="I18" s="382">
        <v>19516</v>
      </c>
      <c r="J18" s="382">
        <v>19420</v>
      </c>
      <c r="K18" s="382">
        <v>18931</v>
      </c>
      <c r="L18" s="382">
        <v>19130</v>
      </c>
      <c r="M18" s="382">
        <v>19422</v>
      </c>
      <c r="N18" s="382">
        <v>19590</v>
      </c>
      <c r="O18" s="383">
        <v>19008.583333333332</v>
      </c>
      <c r="P18" s="366"/>
    </row>
    <row r="19" spans="2:25" ht="15" x14ac:dyDescent="0.25">
      <c r="B19" s="379" t="s">
        <v>202</v>
      </c>
      <c r="C19" s="380">
        <v>1722</v>
      </c>
      <c r="D19" s="380">
        <v>1723</v>
      </c>
      <c r="E19" s="381">
        <v>1737</v>
      </c>
      <c r="F19" s="381">
        <v>1730</v>
      </c>
      <c r="G19" s="381">
        <v>1725</v>
      </c>
      <c r="H19" s="381">
        <v>1731</v>
      </c>
      <c r="I19" s="382">
        <v>1726</v>
      </c>
      <c r="J19" s="382">
        <v>1748</v>
      </c>
      <c r="K19" s="382">
        <v>1734</v>
      </c>
      <c r="L19" s="382">
        <v>1738</v>
      </c>
      <c r="M19" s="382">
        <v>1742</v>
      </c>
      <c r="N19" s="382">
        <v>1763</v>
      </c>
      <c r="O19" s="383">
        <v>1734.9166666666667</v>
      </c>
      <c r="P19" s="366"/>
    </row>
    <row r="20" spans="2:25" ht="15" x14ac:dyDescent="0.25">
      <c r="B20" s="379" t="s">
        <v>225</v>
      </c>
      <c r="C20" s="380">
        <v>19525</v>
      </c>
      <c r="D20" s="380">
        <v>19819</v>
      </c>
      <c r="E20" s="380">
        <v>20277</v>
      </c>
      <c r="F20" s="380">
        <v>20827</v>
      </c>
      <c r="G20" s="380">
        <v>20881</v>
      </c>
      <c r="H20" s="380">
        <v>21133</v>
      </c>
      <c r="I20" s="380">
        <v>21242</v>
      </c>
      <c r="J20" s="380">
        <v>21168</v>
      </c>
      <c r="K20" s="380">
        <v>20665</v>
      </c>
      <c r="L20" s="380">
        <v>20868</v>
      </c>
      <c r="M20" s="380">
        <v>21164</v>
      </c>
      <c r="N20" s="380">
        <v>21353</v>
      </c>
      <c r="O20" s="380">
        <v>20743.5</v>
      </c>
      <c r="P20" s="366"/>
    </row>
    <row r="21" spans="2:25" ht="17.25" x14ac:dyDescent="0.25">
      <c r="B21" s="374" t="s">
        <v>226</v>
      </c>
      <c r="C21" s="375">
        <v>11559</v>
      </c>
      <c r="D21" s="375">
        <v>11528</v>
      </c>
      <c r="E21" s="376">
        <v>11550</v>
      </c>
      <c r="F21" s="376">
        <v>11565</v>
      </c>
      <c r="G21" s="376">
        <v>11692</v>
      </c>
      <c r="H21" s="384">
        <v>11764</v>
      </c>
      <c r="I21" s="376">
        <v>11869</v>
      </c>
      <c r="J21" s="376">
        <v>11903</v>
      </c>
      <c r="K21" s="376">
        <v>11606</v>
      </c>
      <c r="L21" s="376">
        <v>11626</v>
      </c>
      <c r="M21" s="376">
        <v>11708</v>
      </c>
      <c r="N21" s="376">
        <v>11790</v>
      </c>
      <c r="O21" s="378">
        <v>11680</v>
      </c>
      <c r="P21" s="366"/>
    </row>
    <row r="22" spans="2:25" ht="22.5" customHeight="1" x14ac:dyDescent="0.25">
      <c r="B22" s="355" t="s">
        <v>22</v>
      </c>
      <c r="C22" s="376">
        <v>31084</v>
      </c>
      <c r="D22" s="376">
        <v>31347</v>
      </c>
      <c r="E22" s="376">
        <v>31827</v>
      </c>
      <c r="F22" s="376">
        <v>32392</v>
      </c>
      <c r="G22" s="376">
        <v>32573</v>
      </c>
      <c r="H22" s="376">
        <v>32897</v>
      </c>
      <c r="I22" s="376">
        <v>33111</v>
      </c>
      <c r="J22" s="376">
        <v>33071</v>
      </c>
      <c r="K22" s="376">
        <v>32271</v>
      </c>
      <c r="L22" s="376">
        <v>32494</v>
      </c>
      <c r="M22" s="376">
        <v>32872</v>
      </c>
      <c r="N22" s="376">
        <v>33143</v>
      </c>
      <c r="O22" s="376">
        <v>32423.5</v>
      </c>
      <c r="P22" s="366"/>
    </row>
    <row r="23" spans="2:25" x14ac:dyDescent="0.2">
      <c r="B23" s="385" t="s">
        <v>227</v>
      </c>
      <c r="C23" s="386"/>
      <c r="D23" s="386"/>
      <c r="E23" s="386"/>
      <c r="F23" s="386"/>
      <c r="G23" s="386"/>
      <c r="H23" s="386"/>
      <c r="I23" s="386"/>
      <c r="J23" s="386"/>
      <c r="K23" s="386"/>
      <c r="L23" s="386"/>
      <c r="M23" s="386"/>
      <c r="N23" s="386"/>
      <c r="O23" s="386"/>
      <c r="P23" s="366"/>
    </row>
    <row r="24" spans="2:25" x14ac:dyDescent="0.2">
      <c r="B24" s="385" t="s">
        <v>228</v>
      </c>
    </row>
    <row r="25" spans="2:25" x14ac:dyDescent="0.2">
      <c r="B25" s="389"/>
    </row>
    <row r="26" spans="2:25" x14ac:dyDescent="0.2">
      <c r="P26" s="390"/>
      <c r="Q26" s="390"/>
      <c r="R26" s="390"/>
      <c r="S26" s="390"/>
      <c r="T26" s="390"/>
      <c r="U26" s="390"/>
      <c r="V26" s="390"/>
      <c r="W26" s="390"/>
      <c r="X26" s="390"/>
      <c r="Y26" s="390"/>
    </row>
    <row r="27" spans="2:25" x14ac:dyDescent="0.2">
      <c r="P27" s="390"/>
      <c r="Q27" s="390"/>
      <c r="R27" s="390"/>
      <c r="S27" s="390"/>
      <c r="T27" s="390"/>
      <c r="U27" s="390"/>
      <c r="V27" s="390"/>
      <c r="W27" s="390"/>
      <c r="X27" s="390"/>
      <c r="Y27" s="390"/>
    </row>
    <row r="28" spans="2:25" x14ac:dyDescent="0.2">
      <c r="P28" s="390"/>
      <c r="Q28" s="390"/>
      <c r="R28" s="390"/>
      <c r="S28" s="390"/>
      <c r="T28" s="390"/>
      <c r="U28" s="390"/>
      <c r="V28" s="390"/>
      <c r="W28" s="390"/>
      <c r="X28" s="390"/>
      <c r="Y28" s="390"/>
    </row>
    <row r="29" spans="2:25" x14ac:dyDescent="0.2">
      <c r="P29" s="390"/>
      <c r="Q29" s="390"/>
      <c r="R29" s="390"/>
      <c r="S29" s="390"/>
      <c r="T29" s="390"/>
      <c r="U29" s="390"/>
      <c r="V29" s="390"/>
      <c r="W29" s="390"/>
      <c r="X29" s="390"/>
      <c r="Y29" s="390"/>
    </row>
  </sheetData>
  <mergeCells count="2">
    <mergeCell ref="B1:O1"/>
    <mergeCell ref="B2:O2"/>
  </mergeCells>
  <printOptions horizontalCentered="1"/>
  <pageMargins left="0.15748031496062992" right="0.15748031496062992" top="0.39370078740157483" bottom="0.98425196850393704" header="0" footer="0"/>
  <pageSetup scale="7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60"/>
  <sheetViews>
    <sheetView showGridLines="0" topLeftCell="A34" workbookViewId="0"/>
  </sheetViews>
  <sheetFormatPr baseColWidth="10" defaultRowHeight="12.75" x14ac:dyDescent="0.2"/>
  <cols>
    <col min="1" max="1" width="3" style="145" customWidth="1"/>
    <col min="2" max="2" width="40.85546875" style="145" customWidth="1"/>
    <col min="3" max="38" width="7.85546875" style="145" customWidth="1"/>
    <col min="39" max="40" width="9" style="145" bestFit="1" customWidth="1"/>
    <col min="41" max="41" width="9.7109375" style="145" customWidth="1"/>
    <col min="42" max="16384" width="11.42578125" style="145"/>
  </cols>
  <sheetData>
    <row r="1" spans="2:41" ht="18" x14ac:dyDescent="0.2">
      <c r="B1" s="161" t="s">
        <v>229</v>
      </c>
      <c r="C1" s="75"/>
      <c r="D1" s="76"/>
      <c r="E1" s="76"/>
      <c r="F1" s="76"/>
      <c r="G1" s="76"/>
      <c r="H1" s="50"/>
      <c r="I1" s="50"/>
      <c r="J1" s="50"/>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row>
    <row r="2" spans="2:41" ht="15.75" x14ac:dyDescent="0.2">
      <c r="B2" s="74" t="s">
        <v>230</v>
      </c>
      <c r="C2" s="75"/>
      <c r="D2" s="76"/>
      <c r="E2" s="76"/>
      <c r="F2" s="76"/>
      <c r="G2" s="76"/>
      <c r="H2" s="50"/>
      <c r="I2" s="50"/>
      <c r="J2" s="50"/>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row>
    <row r="3" spans="2:41" ht="15.75" x14ac:dyDescent="0.25">
      <c r="B3" s="77" t="s">
        <v>2</v>
      </c>
      <c r="C3" s="78"/>
      <c r="D3" s="79"/>
      <c r="E3" s="79"/>
      <c r="F3" s="79"/>
      <c r="G3" s="79"/>
      <c r="H3" s="50"/>
      <c r="I3" s="50"/>
      <c r="J3" s="50"/>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row>
    <row r="4" spans="2:41" x14ac:dyDescent="0.2">
      <c r="B4" s="80"/>
      <c r="C4" s="80"/>
      <c r="D4" s="110"/>
      <c r="E4" s="81"/>
      <c r="F4" s="82"/>
      <c r="G4" s="82"/>
      <c r="H4" s="82"/>
      <c r="I4" s="82"/>
      <c r="J4" s="82"/>
      <c r="K4" s="83"/>
      <c r="L4" s="83"/>
      <c r="M4" s="84"/>
      <c r="N4" s="84"/>
      <c r="O4" s="84"/>
      <c r="P4" s="84"/>
      <c r="Q4" s="84"/>
      <c r="R4" s="84"/>
      <c r="S4" s="84"/>
      <c r="T4" s="84"/>
      <c r="U4" s="84"/>
      <c r="V4" s="84"/>
      <c r="W4" s="84"/>
      <c r="X4" s="84"/>
      <c r="Y4" s="84"/>
      <c r="Z4" s="84"/>
      <c r="AA4" s="84"/>
      <c r="AB4" s="84"/>
      <c r="AC4" s="84"/>
      <c r="AD4" s="84"/>
      <c r="AE4" s="84"/>
      <c r="AF4" s="84"/>
      <c r="AG4" s="84"/>
      <c r="AH4" s="84"/>
      <c r="AI4" s="85"/>
      <c r="AJ4" s="85"/>
      <c r="AK4" s="85"/>
      <c r="AL4" s="85"/>
      <c r="AM4" s="85"/>
      <c r="AN4" s="85"/>
      <c r="AO4" s="85"/>
    </row>
    <row r="5" spans="2:41" x14ac:dyDescent="0.2">
      <c r="B5" s="86" t="s">
        <v>231</v>
      </c>
      <c r="C5" s="89" t="s">
        <v>4</v>
      </c>
      <c r="D5" s="87"/>
      <c r="E5" s="88"/>
      <c r="F5" s="89" t="s">
        <v>5</v>
      </c>
      <c r="G5" s="87"/>
      <c r="H5" s="88"/>
      <c r="I5" s="89" t="s">
        <v>6</v>
      </c>
      <c r="J5" s="87"/>
      <c r="K5" s="88"/>
      <c r="L5" s="89" t="s">
        <v>7</v>
      </c>
      <c r="M5" s="87"/>
      <c r="N5" s="88"/>
      <c r="O5" s="89" t="s">
        <v>8</v>
      </c>
      <c r="P5" s="87"/>
      <c r="Q5" s="88"/>
      <c r="R5" s="89" t="s">
        <v>9</v>
      </c>
      <c r="S5" s="87"/>
      <c r="T5" s="88"/>
      <c r="U5" s="89" t="s">
        <v>10</v>
      </c>
      <c r="V5" s="87"/>
      <c r="W5" s="88"/>
      <c r="X5" s="89" t="s">
        <v>11</v>
      </c>
      <c r="Y5" s="87"/>
      <c r="Z5" s="88"/>
      <c r="AA5" s="89" t="s">
        <v>12</v>
      </c>
      <c r="AB5" s="87"/>
      <c r="AC5" s="88"/>
      <c r="AD5" s="89" t="s">
        <v>13</v>
      </c>
      <c r="AE5" s="87"/>
      <c r="AF5" s="88"/>
      <c r="AG5" s="89" t="s">
        <v>14</v>
      </c>
      <c r="AH5" s="87"/>
      <c r="AI5" s="88"/>
      <c r="AJ5" s="89" t="s">
        <v>15</v>
      </c>
      <c r="AK5" s="87"/>
      <c r="AL5" s="88"/>
      <c r="AM5" s="89" t="s">
        <v>16</v>
      </c>
      <c r="AN5" s="87"/>
      <c r="AO5" s="88"/>
    </row>
    <row r="6" spans="2:41" x14ac:dyDescent="0.2">
      <c r="B6" s="90"/>
      <c r="C6" s="111" t="s">
        <v>81</v>
      </c>
      <c r="D6" s="112" t="s">
        <v>82</v>
      </c>
      <c r="E6" s="113" t="s">
        <v>61</v>
      </c>
      <c r="F6" s="111" t="s">
        <v>81</v>
      </c>
      <c r="G6" s="112" t="s">
        <v>82</v>
      </c>
      <c r="H6" s="113" t="s">
        <v>61</v>
      </c>
      <c r="I6" s="111" t="s">
        <v>81</v>
      </c>
      <c r="J6" s="112" t="s">
        <v>82</v>
      </c>
      <c r="K6" s="113" t="s">
        <v>61</v>
      </c>
      <c r="L6" s="111" t="s">
        <v>81</v>
      </c>
      <c r="M6" s="112" t="s">
        <v>82</v>
      </c>
      <c r="N6" s="113" t="s">
        <v>61</v>
      </c>
      <c r="O6" s="111" t="s">
        <v>81</v>
      </c>
      <c r="P6" s="112" t="s">
        <v>82</v>
      </c>
      <c r="Q6" s="113" t="s">
        <v>61</v>
      </c>
      <c r="R6" s="111" t="s">
        <v>81</v>
      </c>
      <c r="S6" s="112" t="s">
        <v>82</v>
      </c>
      <c r="T6" s="113" t="s">
        <v>61</v>
      </c>
      <c r="U6" s="111" t="s">
        <v>81</v>
      </c>
      <c r="V6" s="112" t="s">
        <v>82</v>
      </c>
      <c r="W6" s="113" t="s">
        <v>61</v>
      </c>
      <c r="X6" s="111" t="s">
        <v>81</v>
      </c>
      <c r="Y6" s="112" t="s">
        <v>82</v>
      </c>
      <c r="Z6" s="113" t="s">
        <v>61</v>
      </c>
      <c r="AA6" s="111" t="s">
        <v>81</v>
      </c>
      <c r="AB6" s="112" t="s">
        <v>82</v>
      </c>
      <c r="AC6" s="113" t="s">
        <v>61</v>
      </c>
      <c r="AD6" s="111" t="s">
        <v>81</v>
      </c>
      <c r="AE6" s="112" t="s">
        <v>82</v>
      </c>
      <c r="AF6" s="113" t="s">
        <v>61</v>
      </c>
      <c r="AG6" s="111" t="s">
        <v>81</v>
      </c>
      <c r="AH6" s="112" t="s">
        <v>82</v>
      </c>
      <c r="AI6" s="113" t="s">
        <v>61</v>
      </c>
      <c r="AJ6" s="111" t="s">
        <v>81</v>
      </c>
      <c r="AK6" s="112" t="s">
        <v>82</v>
      </c>
      <c r="AL6" s="113" t="s">
        <v>61</v>
      </c>
      <c r="AM6" s="111" t="s">
        <v>81</v>
      </c>
      <c r="AN6" s="112" t="s">
        <v>82</v>
      </c>
      <c r="AO6" s="113" t="s">
        <v>61</v>
      </c>
    </row>
    <row r="7" spans="2:41" ht="21.75" customHeight="1" x14ac:dyDescent="0.2">
      <c r="B7" s="391" t="s">
        <v>232</v>
      </c>
      <c r="C7" s="166"/>
      <c r="D7" s="167"/>
      <c r="E7" s="169"/>
      <c r="F7" s="166"/>
      <c r="G7" s="167"/>
      <c r="H7" s="169"/>
      <c r="I7" s="166"/>
      <c r="J7" s="167"/>
      <c r="K7" s="169"/>
      <c r="L7" s="166"/>
      <c r="M7" s="167"/>
      <c r="N7" s="169"/>
      <c r="O7" s="166"/>
      <c r="P7" s="167"/>
      <c r="Q7" s="169"/>
      <c r="R7" s="166"/>
      <c r="S7" s="167"/>
      <c r="T7" s="169"/>
      <c r="U7" s="166"/>
      <c r="V7" s="167"/>
      <c r="W7" s="169"/>
      <c r="X7" s="166"/>
      <c r="Y7" s="167"/>
      <c r="Z7" s="169"/>
      <c r="AA7" s="166"/>
      <c r="AB7" s="167"/>
      <c r="AC7" s="169"/>
      <c r="AD7" s="166"/>
      <c r="AE7" s="167"/>
      <c r="AF7" s="169"/>
      <c r="AG7" s="166"/>
      <c r="AH7" s="167"/>
      <c r="AI7" s="169"/>
      <c r="AJ7" s="166"/>
      <c r="AK7" s="167"/>
      <c r="AL7" s="169"/>
      <c r="AM7" s="166"/>
      <c r="AN7" s="167"/>
      <c r="AO7" s="169"/>
    </row>
    <row r="8" spans="2:41" x14ac:dyDescent="0.2">
      <c r="B8" s="136" t="s">
        <v>233</v>
      </c>
      <c r="C8" s="97">
        <v>2659</v>
      </c>
      <c r="D8" s="98">
        <v>394</v>
      </c>
      <c r="E8" s="114">
        <v>3053</v>
      </c>
      <c r="F8" s="97">
        <v>2652</v>
      </c>
      <c r="G8" s="98">
        <v>392</v>
      </c>
      <c r="H8" s="114">
        <v>3044</v>
      </c>
      <c r="I8" s="97">
        <v>2664</v>
      </c>
      <c r="J8" s="98">
        <v>394</v>
      </c>
      <c r="K8" s="114">
        <v>3058</v>
      </c>
      <c r="L8" s="97">
        <v>2672</v>
      </c>
      <c r="M8" s="98">
        <v>393</v>
      </c>
      <c r="N8" s="114">
        <v>3065</v>
      </c>
      <c r="O8" s="97">
        <v>2675</v>
      </c>
      <c r="P8" s="98">
        <v>394</v>
      </c>
      <c r="Q8" s="114">
        <v>3069</v>
      </c>
      <c r="R8" s="97">
        <v>2672</v>
      </c>
      <c r="S8" s="98">
        <v>394</v>
      </c>
      <c r="T8" s="114">
        <v>3066</v>
      </c>
      <c r="U8" s="97">
        <v>2676</v>
      </c>
      <c r="V8" s="98">
        <v>393</v>
      </c>
      <c r="W8" s="114">
        <v>3069</v>
      </c>
      <c r="X8" s="97">
        <v>2682</v>
      </c>
      <c r="Y8" s="98">
        <v>392</v>
      </c>
      <c r="Z8" s="114">
        <v>3074</v>
      </c>
      <c r="AA8" s="97">
        <v>2676</v>
      </c>
      <c r="AB8" s="98">
        <v>393</v>
      </c>
      <c r="AC8" s="114">
        <v>3069</v>
      </c>
      <c r="AD8" s="97">
        <v>2670</v>
      </c>
      <c r="AE8" s="98">
        <v>391</v>
      </c>
      <c r="AF8" s="114">
        <v>3061</v>
      </c>
      <c r="AG8" s="97">
        <v>2676</v>
      </c>
      <c r="AH8" s="98">
        <v>389</v>
      </c>
      <c r="AI8" s="114">
        <v>3065</v>
      </c>
      <c r="AJ8" s="97">
        <v>2682</v>
      </c>
      <c r="AK8" s="98">
        <v>391</v>
      </c>
      <c r="AL8" s="114">
        <v>3073</v>
      </c>
      <c r="AM8" s="97">
        <v>2671.3333333333335</v>
      </c>
      <c r="AN8" s="98">
        <v>392.5</v>
      </c>
      <c r="AO8" s="114">
        <v>3063.8333333333335</v>
      </c>
    </row>
    <row r="9" spans="2:41" x14ac:dyDescent="0.2">
      <c r="B9" s="137" t="s">
        <v>234</v>
      </c>
      <c r="C9" s="102">
        <v>972</v>
      </c>
      <c r="D9" s="103">
        <v>124</v>
      </c>
      <c r="E9" s="114">
        <v>1096</v>
      </c>
      <c r="F9" s="102">
        <v>970</v>
      </c>
      <c r="G9" s="103">
        <v>122</v>
      </c>
      <c r="H9" s="114">
        <v>1092</v>
      </c>
      <c r="I9" s="102">
        <v>983</v>
      </c>
      <c r="J9" s="103">
        <v>125</v>
      </c>
      <c r="K9" s="170">
        <v>1108</v>
      </c>
      <c r="L9" s="102">
        <v>1001</v>
      </c>
      <c r="M9" s="103">
        <v>128</v>
      </c>
      <c r="N9" s="170">
        <v>1129</v>
      </c>
      <c r="O9" s="102">
        <v>1001</v>
      </c>
      <c r="P9" s="103">
        <v>128</v>
      </c>
      <c r="Q9" s="170">
        <v>1129</v>
      </c>
      <c r="R9" s="102">
        <v>998</v>
      </c>
      <c r="S9" s="103">
        <v>127</v>
      </c>
      <c r="T9" s="170">
        <v>1125</v>
      </c>
      <c r="U9" s="102">
        <v>1001</v>
      </c>
      <c r="V9" s="103">
        <v>128</v>
      </c>
      <c r="W9" s="170">
        <v>1129</v>
      </c>
      <c r="X9" s="102">
        <v>1008</v>
      </c>
      <c r="Y9" s="103">
        <v>131</v>
      </c>
      <c r="Z9" s="170">
        <v>1139</v>
      </c>
      <c r="AA9" s="102">
        <v>998</v>
      </c>
      <c r="AB9" s="103">
        <v>129</v>
      </c>
      <c r="AC9" s="170">
        <v>1127</v>
      </c>
      <c r="AD9" s="102">
        <v>1003</v>
      </c>
      <c r="AE9" s="103">
        <v>133</v>
      </c>
      <c r="AF9" s="170">
        <v>1136</v>
      </c>
      <c r="AG9" s="102">
        <v>1002</v>
      </c>
      <c r="AH9" s="103">
        <v>135</v>
      </c>
      <c r="AI9" s="170">
        <v>1137</v>
      </c>
      <c r="AJ9" s="102">
        <v>1014</v>
      </c>
      <c r="AK9" s="103">
        <v>135</v>
      </c>
      <c r="AL9" s="170">
        <v>1149</v>
      </c>
      <c r="AM9" s="97">
        <v>995.91666666666663</v>
      </c>
      <c r="AN9" s="98">
        <v>128.75</v>
      </c>
      <c r="AO9" s="114">
        <v>1124.6666666666665</v>
      </c>
    </row>
    <row r="10" spans="2:41" x14ac:dyDescent="0.2">
      <c r="B10" s="137" t="s">
        <v>235</v>
      </c>
      <c r="C10" s="102">
        <v>195</v>
      </c>
      <c r="D10" s="103">
        <v>23</v>
      </c>
      <c r="E10" s="114">
        <v>218</v>
      </c>
      <c r="F10" s="102">
        <v>195</v>
      </c>
      <c r="G10" s="103">
        <v>22</v>
      </c>
      <c r="H10" s="114">
        <v>217</v>
      </c>
      <c r="I10" s="102">
        <v>196</v>
      </c>
      <c r="J10" s="103">
        <v>21</v>
      </c>
      <c r="K10" s="170">
        <v>217</v>
      </c>
      <c r="L10" s="102">
        <v>196</v>
      </c>
      <c r="M10" s="103">
        <v>21</v>
      </c>
      <c r="N10" s="170">
        <v>217</v>
      </c>
      <c r="O10" s="102">
        <v>197</v>
      </c>
      <c r="P10" s="103">
        <v>20</v>
      </c>
      <c r="Q10" s="170">
        <v>217</v>
      </c>
      <c r="R10" s="102">
        <v>194</v>
      </c>
      <c r="S10" s="103">
        <v>20</v>
      </c>
      <c r="T10" s="170">
        <v>214</v>
      </c>
      <c r="U10" s="102">
        <v>193</v>
      </c>
      <c r="V10" s="103">
        <v>21</v>
      </c>
      <c r="W10" s="170">
        <v>214</v>
      </c>
      <c r="X10" s="102">
        <v>194</v>
      </c>
      <c r="Y10" s="103">
        <v>20</v>
      </c>
      <c r="Z10" s="170">
        <v>214</v>
      </c>
      <c r="AA10" s="102">
        <v>193</v>
      </c>
      <c r="AB10" s="103">
        <v>21</v>
      </c>
      <c r="AC10" s="170">
        <v>214</v>
      </c>
      <c r="AD10" s="102">
        <v>189</v>
      </c>
      <c r="AE10" s="103">
        <v>21</v>
      </c>
      <c r="AF10" s="170">
        <v>210</v>
      </c>
      <c r="AG10" s="102">
        <v>188</v>
      </c>
      <c r="AH10" s="103">
        <v>21</v>
      </c>
      <c r="AI10" s="170">
        <v>209</v>
      </c>
      <c r="AJ10" s="102">
        <v>186</v>
      </c>
      <c r="AK10" s="103">
        <v>21</v>
      </c>
      <c r="AL10" s="170">
        <v>207</v>
      </c>
      <c r="AM10" s="97">
        <v>193</v>
      </c>
      <c r="AN10" s="98">
        <v>21</v>
      </c>
      <c r="AO10" s="114">
        <v>214</v>
      </c>
    </row>
    <row r="11" spans="2:41" x14ac:dyDescent="0.2">
      <c r="B11" s="137" t="s">
        <v>236</v>
      </c>
      <c r="C11" s="102">
        <v>2</v>
      </c>
      <c r="D11" s="103">
        <v>2878</v>
      </c>
      <c r="E11" s="114">
        <v>2880</v>
      </c>
      <c r="F11" s="102">
        <v>2</v>
      </c>
      <c r="G11" s="103">
        <v>2890</v>
      </c>
      <c r="H11" s="114">
        <v>2892</v>
      </c>
      <c r="I11" s="102">
        <v>2</v>
      </c>
      <c r="J11" s="103">
        <v>2929</v>
      </c>
      <c r="K11" s="170">
        <v>2931</v>
      </c>
      <c r="L11" s="102">
        <v>2</v>
      </c>
      <c r="M11" s="103">
        <v>2951</v>
      </c>
      <c r="N11" s="170">
        <v>2953</v>
      </c>
      <c r="O11" s="102">
        <v>2</v>
      </c>
      <c r="P11" s="103">
        <v>2935</v>
      </c>
      <c r="Q11" s="170">
        <v>2937</v>
      </c>
      <c r="R11" s="102">
        <v>2</v>
      </c>
      <c r="S11" s="103">
        <v>2962</v>
      </c>
      <c r="T11" s="170">
        <v>2964</v>
      </c>
      <c r="U11" s="102">
        <v>2</v>
      </c>
      <c r="V11" s="103">
        <v>2963</v>
      </c>
      <c r="W11" s="170">
        <v>2965</v>
      </c>
      <c r="X11" s="102">
        <v>2</v>
      </c>
      <c r="Y11" s="103">
        <v>2974</v>
      </c>
      <c r="Z11" s="170">
        <v>2976</v>
      </c>
      <c r="AA11" s="102">
        <v>3</v>
      </c>
      <c r="AB11" s="103">
        <v>2940</v>
      </c>
      <c r="AC11" s="170">
        <v>2943</v>
      </c>
      <c r="AD11" s="102">
        <v>3</v>
      </c>
      <c r="AE11" s="103">
        <v>2950</v>
      </c>
      <c r="AF11" s="170">
        <v>2953</v>
      </c>
      <c r="AG11" s="102">
        <v>3</v>
      </c>
      <c r="AH11" s="103">
        <v>2967</v>
      </c>
      <c r="AI11" s="170">
        <v>2970</v>
      </c>
      <c r="AJ11" s="102">
        <v>4</v>
      </c>
      <c r="AK11" s="103">
        <v>2973</v>
      </c>
      <c r="AL11" s="170">
        <v>2977</v>
      </c>
      <c r="AM11" s="97">
        <v>2.4166666666666665</v>
      </c>
      <c r="AN11" s="98">
        <v>2942.6666666666665</v>
      </c>
      <c r="AO11" s="114">
        <v>2945.083333333333</v>
      </c>
    </row>
    <row r="12" spans="2:41" x14ac:dyDescent="0.2">
      <c r="B12" s="137" t="s">
        <v>237</v>
      </c>
      <c r="C12" s="102">
        <v>1</v>
      </c>
      <c r="D12" s="103">
        <v>383</v>
      </c>
      <c r="E12" s="114">
        <v>384</v>
      </c>
      <c r="F12" s="102">
        <v>0</v>
      </c>
      <c r="G12" s="103">
        <v>387</v>
      </c>
      <c r="H12" s="114">
        <v>387</v>
      </c>
      <c r="I12" s="102">
        <v>0</v>
      </c>
      <c r="J12" s="103">
        <v>395</v>
      </c>
      <c r="K12" s="170">
        <v>395</v>
      </c>
      <c r="L12" s="102">
        <v>0</v>
      </c>
      <c r="M12" s="103">
        <v>402</v>
      </c>
      <c r="N12" s="170">
        <v>402</v>
      </c>
      <c r="O12" s="102">
        <v>0</v>
      </c>
      <c r="P12" s="103">
        <v>399</v>
      </c>
      <c r="Q12" s="170">
        <v>399</v>
      </c>
      <c r="R12" s="102">
        <v>0</v>
      </c>
      <c r="S12" s="103">
        <v>410</v>
      </c>
      <c r="T12" s="170">
        <v>410</v>
      </c>
      <c r="U12" s="102">
        <v>0</v>
      </c>
      <c r="V12" s="103">
        <v>411</v>
      </c>
      <c r="W12" s="170">
        <v>411</v>
      </c>
      <c r="X12" s="102">
        <v>0</v>
      </c>
      <c r="Y12" s="103">
        <v>413</v>
      </c>
      <c r="Z12" s="170">
        <v>413</v>
      </c>
      <c r="AA12" s="102">
        <v>0</v>
      </c>
      <c r="AB12" s="103">
        <v>403</v>
      </c>
      <c r="AC12" s="170">
        <v>403</v>
      </c>
      <c r="AD12" s="102">
        <v>0</v>
      </c>
      <c r="AE12" s="103">
        <v>403</v>
      </c>
      <c r="AF12" s="170">
        <v>403</v>
      </c>
      <c r="AG12" s="102">
        <v>0</v>
      </c>
      <c r="AH12" s="103">
        <v>406</v>
      </c>
      <c r="AI12" s="170">
        <v>406</v>
      </c>
      <c r="AJ12" s="102">
        <v>0</v>
      </c>
      <c r="AK12" s="103">
        <v>408</v>
      </c>
      <c r="AL12" s="170">
        <v>408</v>
      </c>
      <c r="AM12" s="97">
        <v>8.3333333333333329E-2</v>
      </c>
      <c r="AN12" s="98">
        <v>401.66666666666669</v>
      </c>
      <c r="AO12" s="114">
        <v>401.75</v>
      </c>
    </row>
    <row r="13" spans="2:41" x14ac:dyDescent="0.2">
      <c r="B13" s="137" t="s">
        <v>238</v>
      </c>
      <c r="C13" s="102">
        <v>576</v>
      </c>
      <c r="D13" s="103">
        <v>620</v>
      </c>
      <c r="E13" s="114">
        <v>1196</v>
      </c>
      <c r="F13" s="102">
        <v>601</v>
      </c>
      <c r="G13" s="103">
        <v>648</v>
      </c>
      <c r="H13" s="114">
        <v>1249</v>
      </c>
      <c r="I13" s="102">
        <v>666</v>
      </c>
      <c r="J13" s="103">
        <v>742</v>
      </c>
      <c r="K13" s="170">
        <v>1408</v>
      </c>
      <c r="L13" s="102">
        <v>757</v>
      </c>
      <c r="M13" s="103">
        <v>837</v>
      </c>
      <c r="N13" s="170">
        <v>1594</v>
      </c>
      <c r="O13" s="102">
        <v>741</v>
      </c>
      <c r="P13" s="103">
        <v>806</v>
      </c>
      <c r="Q13" s="170">
        <v>1547</v>
      </c>
      <c r="R13" s="102">
        <v>802</v>
      </c>
      <c r="S13" s="103">
        <v>900</v>
      </c>
      <c r="T13" s="170">
        <v>1702</v>
      </c>
      <c r="U13" s="102">
        <v>807</v>
      </c>
      <c r="V13" s="103">
        <v>903</v>
      </c>
      <c r="W13" s="170">
        <v>1710</v>
      </c>
      <c r="X13" s="102">
        <v>818</v>
      </c>
      <c r="Y13" s="103">
        <v>914</v>
      </c>
      <c r="Z13" s="170">
        <v>1732</v>
      </c>
      <c r="AA13" s="102">
        <v>712</v>
      </c>
      <c r="AB13" s="103">
        <v>735</v>
      </c>
      <c r="AC13" s="170">
        <v>1447</v>
      </c>
      <c r="AD13" s="102">
        <v>743</v>
      </c>
      <c r="AE13" s="103">
        <v>778</v>
      </c>
      <c r="AF13" s="170">
        <v>1521</v>
      </c>
      <c r="AG13" s="102">
        <v>807</v>
      </c>
      <c r="AH13" s="103">
        <v>856</v>
      </c>
      <c r="AI13" s="170">
        <v>1663</v>
      </c>
      <c r="AJ13" s="102">
        <v>832</v>
      </c>
      <c r="AK13" s="103">
        <v>884</v>
      </c>
      <c r="AL13" s="170">
        <v>1716</v>
      </c>
      <c r="AM13" s="97">
        <v>738.5</v>
      </c>
      <c r="AN13" s="98">
        <v>801.91666666666663</v>
      </c>
      <c r="AO13" s="114">
        <v>1540.4166666666665</v>
      </c>
    </row>
    <row r="14" spans="2:41" ht="15" x14ac:dyDescent="0.25">
      <c r="B14" s="68" t="s">
        <v>61</v>
      </c>
      <c r="C14" s="106">
        <v>4405</v>
      </c>
      <c r="D14" s="107">
        <v>4422</v>
      </c>
      <c r="E14" s="114">
        <v>8827</v>
      </c>
      <c r="F14" s="106">
        <v>4420</v>
      </c>
      <c r="G14" s="107">
        <v>4461</v>
      </c>
      <c r="H14" s="114">
        <v>8881</v>
      </c>
      <c r="I14" s="106">
        <v>4511</v>
      </c>
      <c r="J14" s="107">
        <v>4606</v>
      </c>
      <c r="K14" s="114">
        <v>9117</v>
      </c>
      <c r="L14" s="106">
        <v>4628</v>
      </c>
      <c r="M14" s="107">
        <v>4732</v>
      </c>
      <c r="N14" s="119">
        <v>9360</v>
      </c>
      <c r="O14" s="106">
        <v>4616</v>
      </c>
      <c r="P14" s="107">
        <v>4682</v>
      </c>
      <c r="Q14" s="119">
        <v>9298</v>
      </c>
      <c r="R14" s="106">
        <v>4668</v>
      </c>
      <c r="S14" s="107">
        <v>4813</v>
      </c>
      <c r="T14" s="119">
        <v>9481</v>
      </c>
      <c r="U14" s="106">
        <v>4679</v>
      </c>
      <c r="V14" s="107">
        <v>4819</v>
      </c>
      <c r="W14" s="119">
        <v>9498</v>
      </c>
      <c r="X14" s="106">
        <v>4704</v>
      </c>
      <c r="Y14" s="107">
        <v>4844</v>
      </c>
      <c r="Z14" s="119">
        <v>9548</v>
      </c>
      <c r="AA14" s="106">
        <v>4582</v>
      </c>
      <c r="AB14" s="107">
        <v>4621</v>
      </c>
      <c r="AC14" s="119">
        <v>9203</v>
      </c>
      <c r="AD14" s="106">
        <v>4608</v>
      </c>
      <c r="AE14" s="107">
        <v>4676</v>
      </c>
      <c r="AF14" s="119">
        <v>9284</v>
      </c>
      <c r="AG14" s="106">
        <v>4676</v>
      </c>
      <c r="AH14" s="107">
        <v>4774</v>
      </c>
      <c r="AI14" s="119">
        <v>9450</v>
      </c>
      <c r="AJ14" s="106">
        <v>4718</v>
      </c>
      <c r="AK14" s="107">
        <v>4812</v>
      </c>
      <c r="AL14" s="119">
        <v>9530</v>
      </c>
      <c r="AM14" s="106">
        <v>4601.25</v>
      </c>
      <c r="AN14" s="107">
        <v>4688.5</v>
      </c>
      <c r="AO14" s="114">
        <v>9289.75</v>
      </c>
    </row>
    <row r="15" spans="2:41" ht="20.25" customHeight="1" x14ac:dyDescent="0.2">
      <c r="B15" s="391" t="s">
        <v>239</v>
      </c>
      <c r="C15" s="166"/>
      <c r="D15" s="167"/>
      <c r="E15" s="169"/>
      <c r="F15" s="166"/>
      <c r="G15" s="167"/>
      <c r="H15" s="169"/>
      <c r="I15" s="166"/>
      <c r="J15" s="167"/>
      <c r="K15" s="169"/>
      <c r="L15" s="166"/>
      <c r="M15" s="167"/>
      <c r="N15" s="169"/>
      <c r="O15" s="166"/>
      <c r="P15" s="167"/>
      <c r="Q15" s="169"/>
      <c r="R15" s="166"/>
      <c r="S15" s="167"/>
      <c r="T15" s="169"/>
      <c r="U15" s="166"/>
      <c r="V15" s="167"/>
      <c r="W15" s="169"/>
      <c r="X15" s="166"/>
      <c r="Y15" s="167"/>
      <c r="Z15" s="169"/>
      <c r="AA15" s="166"/>
      <c r="AB15" s="167"/>
      <c r="AC15" s="169"/>
      <c r="AD15" s="166"/>
      <c r="AE15" s="167"/>
      <c r="AF15" s="169"/>
      <c r="AG15" s="166"/>
      <c r="AH15" s="167"/>
      <c r="AI15" s="169"/>
      <c r="AJ15" s="166"/>
      <c r="AK15" s="167"/>
      <c r="AL15" s="169"/>
      <c r="AM15" s="166"/>
      <c r="AN15" s="167"/>
      <c r="AO15" s="169"/>
    </row>
    <row r="16" spans="2:41" x14ac:dyDescent="0.2">
      <c r="B16" s="136" t="s">
        <v>233</v>
      </c>
      <c r="C16" s="97">
        <v>2317</v>
      </c>
      <c r="D16" s="98">
        <v>158</v>
      </c>
      <c r="E16" s="114">
        <v>2475</v>
      </c>
      <c r="F16" s="97">
        <v>2328</v>
      </c>
      <c r="G16" s="98">
        <v>158</v>
      </c>
      <c r="H16" s="114">
        <v>2486</v>
      </c>
      <c r="I16" s="97">
        <v>2330</v>
      </c>
      <c r="J16" s="98">
        <v>156</v>
      </c>
      <c r="K16" s="114">
        <v>2486</v>
      </c>
      <c r="L16" s="97">
        <v>2328</v>
      </c>
      <c r="M16" s="98">
        <v>158</v>
      </c>
      <c r="N16" s="114">
        <v>2486</v>
      </c>
      <c r="O16" s="97">
        <v>2322</v>
      </c>
      <c r="P16" s="98">
        <v>161</v>
      </c>
      <c r="Q16" s="114">
        <v>2483</v>
      </c>
      <c r="R16" s="97">
        <v>2339</v>
      </c>
      <c r="S16" s="98">
        <v>165</v>
      </c>
      <c r="T16" s="114">
        <v>2504</v>
      </c>
      <c r="U16" s="97">
        <v>2361</v>
      </c>
      <c r="V16" s="98">
        <v>171</v>
      </c>
      <c r="W16" s="114">
        <v>2532</v>
      </c>
      <c r="X16" s="97">
        <v>2374</v>
      </c>
      <c r="Y16" s="98">
        <v>174</v>
      </c>
      <c r="Z16" s="114">
        <v>2548</v>
      </c>
      <c r="AA16" s="97">
        <v>2369</v>
      </c>
      <c r="AB16" s="98">
        <v>174</v>
      </c>
      <c r="AC16" s="114">
        <v>2543</v>
      </c>
      <c r="AD16" s="97">
        <v>2370</v>
      </c>
      <c r="AE16" s="98">
        <v>177</v>
      </c>
      <c r="AF16" s="114">
        <v>2547</v>
      </c>
      <c r="AG16" s="97">
        <v>2398</v>
      </c>
      <c r="AH16" s="98">
        <v>178</v>
      </c>
      <c r="AI16" s="114">
        <v>2576</v>
      </c>
      <c r="AJ16" s="97">
        <v>2431</v>
      </c>
      <c r="AK16" s="98">
        <v>182</v>
      </c>
      <c r="AL16" s="114">
        <v>2613</v>
      </c>
      <c r="AM16" s="97">
        <v>2355.5833333333335</v>
      </c>
      <c r="AN16" s="98">
        <v>167.66666666666666</v>
      </c>
      <c r="AO16" s="114">
        <v>2523.25</v>
      </c>
    </row>
    <row r="17" spans="2:41" x14ac:dyDescent="0.2">
      <c r="B17" s="137" t="s">
        <v>234</v>
      </c>
      <c r="C17" s="102">
        <v>608</v>
      </c>
      <c r="D17" s="103">
        <v>34</v>
      </c>
      <c r="E17" s="114">
        <v>642</v>
      </c>
      <c r="F17" s="102">
        <v>607</v>
      </c>
      <c r="G17" s="103">
        <v>36</v>
      </c>
      <c r="H17" s="114">
        <v>643</v>
      </c>
      <c r="I17" s="102">
        <v>615</v>
      </c>
      <c r="J17" s="103">
        <v>35</v>
      </c>
      <c r="K17" s="170">
        <v>650</v>
      </c>
      <c r="L17" s="102">
        <v>612</v>
      </c>
      <c r="M17" s="103">
        <v>34</v>
      </c>
      <c r="N17" s="170">
        <v>646</v>
      </c>
      <c r="O17" s="102">
        <v>616</v>
      </c>
      <c r="P17" s="103">
        <v>36</v>
      </c>
      <c r="Q17" s="170">
        <v>652</v>
      </c>
      <c r="R17" s="102">
        <v>615</v>
      </c>
      <c r="S17" s="103">
        <v>31</v>
      </c>
      <c r="T17" s="170">
        <v>646</v>
      </c>
      <c r="U17" s="102">
        <v>626</v>
      </c>
      <c r="V17" s="103">
        <v>34</v>
      </c>
      <c r="W17" s="170">
        <v>660</v>
      </c>
      <c r="X17" s="102">
        <v>617</v>
      </c>
      <c r="Y17" s="103">
        <v>33</v>
      </c>
      <c r="Z17" s="170">
        <v>650</v>
      </c>
      <c r="AA17" s="102">
        <v>614</v>
      </c>
      <c r="AB17" s="103">
        <v>33</v>
      </c>
      <c r="AC17" s="170">
        <v>647</v>
      </c>
      <c r="AD17" s="102">
        <v>583</v>
      </c>
      <c r="AE17" s="103">
        <v>25</v>
      </c>
      <c r="AF17" s="170">
        <v>608</v>
      </c>
      <c r="AG17" s="102">
        <v>564</v>
      </c>
      <c r="AH17" s="103">
        <v>26</v>
      </c>
      <c r="AI17" s="170">
        <v>590</v>
      </c>
      <c r="AJ17" s="102">
        <v>576</v>
      </c>
      <c r="AK17" s="103">
        <v>26</v>
      </c>
      <c r="AL17" s="170">
        <v>602</v>
      </c>
      <c r="AM17" s="97">
        <v>604.41666666666663</v>
      </c>
      <c r="AN17" s="98">
        <v>31.916666666666668</v>
      </c>
      <c r="AO17" s="114">
        <v>636.33333333333326</v>
      </c>
    </row>
    <row r="18" spans="2:41" x14ac:dyDescent="0.2">
      <c r="B18" s="137" t="s">
        <v>235</v>
      </c>
      <c r="C18" s="102">
        <v>213</v>
      </c>
      <c r="D18" s="103">
        <v>13</v>
      </c>
      <c r="E18" s="114">
        <v>226</v>
      </c>
      <c r="F18" s="102">
        <v>215</v>
      </c>
      <c r="G18" s="103">
        <v>13</v>
      </c>
      <c r="H18" s="114">
        <v>228</v>
      </c>
      <c r="I18" s="102">
        <v>216</v>
      </c>
      <c r="J18" s="103">
        <v>13</v>
      </c>
      <c r="K18" s="170">
        <v>229</v>
      </c>
      <c r="L18" s="102">
        <v>215</v>
      </c>
      <c r="M18" s="103">
        <v>13</v>
      </c>
      <c r="N18" s="170">
        <v>228</v>
      </c>
      <c r="O18" s="102">
        <v>213</v>
      </c>
      <c r="P18" s="103">
        <v>13</v>
      </c>
      <c r="Q18" s="170">
        <v>226</v>
      </c>
      <c r="R18" s="102">
        <v>214</v>
      </c>
      <c r="S18" s="103">
        <v>13</v>
      </c>
      <c r="T18" s="170">
        <v>227</v>
      </c>
      <c r="U18" s="102">
        <v>217</v>
      </c>
      <c r="V18" s="103">
        <v>13</v>
      </c>
      <c r="W18" s="170">
        <v>230</v>
      </c>
      <c r="X18" s="102">
        <v>218</v>
      </c>
      <c r="Y18" s="103">
        <v>13</v>
      </c>
      <c r="Z18" s="170">
        <v>231</v>
      </c>
      <c r="AA18" s="102">
        <v>216</v>
      </c>
      <c r="AB18" s="103">
        <v>13</v>
      </c>
      <c r="AC18" s="170">
        <v>229</v>
      </c>
      <c r="AD18" s="102">
        <v>213</v>
      </c>
      <c r="AE18" s="103">
        <v>13</v>
      </c>
      <c r="AF18" s="170">
        <v>226</v>
      </c>
      <c r="AG18" s="102">
        <v>213</v>
      </c>
      <c r="AH18" s="103">
        <v>13</v>
      </c>
      <c r="AI18" s="170">
        <v>226</v>
      </c>
      <c r="AJ18" s="102">
        <v>215</v>
      </c>
      <c r="AK18" s="103">
        <v>13</v>
      </c>
      <c r="AL18" s="170">
        <v>228</v>
      </c>
      <c r="AM18" s="97">
        <v>214.83333333333334</v>
      </c>
      <c r="AN18" s="98">
        <v>13</v>
      </c>
      <c r="AO18" s="114">
        <v>227.83333333333334</v>
      </c>
    </row>
    <row r="19" spans="2:41" x14ac:dyDescent="0.2">
      <c r="B19" s="137" t="s">
        <v>236</v>
      </c>
      <c r="C19" s="102">
        <v>0</v>
      </c>
      <c r="D19" s="103">
        <v>2915</v>
      </c>
      <c r="E19" s="114">
        <v>2915</v>
      </c>
      <c r="F19" s="102">
        <v>0</v>
      </c>
      <c r="G19" s="103">
        <v>2955</v>
      </c>
      <c r="H19" s="114">
        <v>2955</v>
      </c>
      <c r="I19" s="102">
        <v>0</v>
      </c>
      <c r="J19" s="103">
        <v>2967</v>
      </c>
      <c r="K19" s="170">
        <v>2967</v>
      </c>
      <c r="L19" s="102">
        <v>0</v>
      </c>
      <c r="M19" s="103">
        <v>2979</v>
      </c>
      <c r="N19" s="170">
        <v>2979</v>
      </c>
      <c r="O19" s="102">
        <v>0</v>
      </c>
      <c r="P19" s="103">
        <v>2996</v>
      </c>
      <c r="Q19" s="170">
        <v>2996</v>
      </c>
      <c r="R19" s="102">
        <v>0</v>
      </c>
      <c r="S19" s="103">
        <v>2994</v>
      </c>
      <c r="T19" s="170">
        <v>2994</v>
      </c>
      <c r="U19" s="102">
        <v>0</v>
      </c>
      <c r="V19" s="103">
        <v>3007</v>
      </c>
      <c r="W19" s="170">
        <v>3007</v>
      </c>
      <c r="X19" s="102">
        <v>0</v>
      </c>
      <c r="Y19" s="103">
        <v>3014</v>
      </c>
      <c r="Z19" s="170">
        <v>3014</v>
      </c>
      <c r="AA19" s="102">
        <v>0</v>
      </c>
      <c r="AB19" s="103">
        <v>2985</v>
      </c>
      <c r="AC19" s="170">
        <v>2985</v>
      </c>
      <c r="AD19" s="102">
        <v>0</v>
      </c>
      <c r="AE19" s="103">
        <v>3013</v>
      </c>
      <c r="AF19" s="170">
        <v>3013</v>
      </c>
      <c r="AG19" s="102">
        <v>0</v>
      </c>
      <c r="AH19" s="103">
        <v>3030</v>
      </c>
      <c r="AI19" s="170">
        <v>3030</v>
      </c>
      <c r="AJ19" s="102">
        <v>0</v>
      </c>
      <c r="AK19" s="103">
        <v>3035</v>
      </c>
      <c r="AL19" s="170">
        <v>3035</v>
      </c>
      <c r="AM19" s="97">
        <v>0</v>
      </c>
      <c r="AN19" s="98">
        <v>2990.8333333333335</v>
      </c>
      <c r="AO19" s="114">
        <v>2990.8333333333335</v>
      </c>
    </row>
    <row r="20" spans="2:41" x14ac:dyDescent="0.2">
      <c r="B20" s="137" t="s">
        <v>237</v>
      </c>
      <c r="C20" s="102">
        <v>0</v>
      </c>
      <c r="D20" s="103">
        <v>467</v>
      </c>
      <c r="E20" s="114">
        <v>467</v>
      </c>
      <c r="F20" s="102">
        <v>0</v>
      </c>
      <c r="G20" s="103">
        <v>476</v>
      </c>
      <c r="H20" s="114">
        <v>476</v>
      </c>
      <c r="I20" s="102">
        <v>0</v>
      </c>
      <c r="J20" s="103">
        <v>480</v>
      </c>
      <c r="K20" s="170">
        <v>480</v>
      </c>
      <c r="L20" s="102">
        <v>0</v>
      </c>
      <c r="M20" s="103">
        <v>487</v>
      </c>
      <c r="N20" s="170">
        <v>487</v>
      </c>
      <c r="O20" s="102">
        <v>0</v>
      </c>
      <c r="P20" s="103">
        <v>489</v>
      </c>
      <c r="Q20" s="170">
        <v>489</v>
      </c>
      <c r="R20" s="102">
        <v>0</v>
      </c>
      <c r="S20" s="103">
        <v>491</v>
      </c>
      <c r="T20" s="170">
        <v>491</v>
      </c>
      <c r="U20" s="102">
        <v>0</v>
      </c>
      <c r="V20" s="103">
        <v>494</v>
      </c>
      <c r="W20" s="170">
        <v>494</v>
      </c>
      <c r="X20" s="102">
        <v>0</v>
      </c>
      <c r="Y20" s="103">
        <v>498</v>
      </c>
      <c r="Z20" s="170">
        <v>498</v>
      </c>
      <c r="AA20" s="102">
        <v>0</v>
      </c>
      <c r="AB20" s="103">
        <v>496</v>
      </c>
      <c r="AC20" s="170">
        <v>496</v>
      </c>
      <c r="AD20" s="102">
        <v>0</v>
      </c>
      <c r="AE20" s="103">
        <v>503</v>
      </c>
      <c r="AF20" s="170">
        <v>503</v>
      </c>
      <c r="AG20" s="102">
        <v>0</v>
      </c>
      <c r="AH20" s="103">
        <v>508</v>
      </c>
      <c r="AI20" s="170">
        <v>508</v>
      </c>
      <c r="AJ20" s="102">
        <v>0</v>
      </c>
      <c r="AK20" s="103">
        <v>513</v>
      </c>
      <c r="AL20" s="170">
        <v>513</v>
      </c>
      <c r="AM20" s="97">
        <v>0</v>
      </c>
      <c r="AN20" s="98">
        <v>491.83333333333331</v>
      </c>
      <c r="AO20" s="114">
        <v>491.83333333333331</v>
      </c>
    </row>
    <row r="21" spans="2:41" x14ac:dyDescent="0.2">
      <c r="B21" s="137" t="s">
        <v>238</v>
      </c>
      <c r="C21" s="102">
        <v>614</v>
      </c>
      <c r="D21" s="103">
        <v>710</v>
      </c>
      <c r="E21" s="114">
        <v>1324</v>
      </c>
      <c r="F21" s="102">
        <v>667</v>
      </c>
      <c r="G21" s="103">
        <v>782</v>
      </c>
      <c r="H21" s="114">
        <v>1449</v>
      </c>
      <c r="I21" s="102">
        <v>706</v>
      </c>
      <c r="J21" s="103">
        <v>841</v>
      </c>
      <c r="K21" s="170">
        <v>1547</v>
      </c>
      <c r="L21" s="102">
        <v>831</v>
      </c>
      <c r="M21" s="103">
        <v>974</v>
      </c>
      <c r="N21" s="170">
        <v>1805</v>
      </c>
      <c r="O21" s="102">
        <v>877</v>
      </c>
      <c r="P21" s="103">
        <v>1030</v>
      </c>
      <c r="Q21" s="170">
        <v>1907</v>
      </c>
      <c r="R21" s="102">
        <v>888</v>
      </c>
      <c r="S21" s="103">
        <v>1059</v>
      </c>
      <c r="T21" s="170">
        <v>1947</v>
      </c>
      <c r="U21" s="102">
        <v>901</v>
      </c>
      <c r="V21" s="103">
        <v>1076</v>
      </c>
      <c r="W21" s="170">
        <v>1977</v>
      </c>
      <c r="X21" s="102">
        <v>909</v>
      </c>
      <c r="Y21" s="103">
        <v>1082</v>
      </c>
      <c r="Z21" s="170">
        <v>1991</v>
      </c>
      <c r="AA21" s="102">
        <v>798</v>
      </c>
      <c r="AB21" s="103">
        <v>971</v>
      </c>
      <c r="AC21" s="170">
        <v>1769</v>
      </c>
      <c r="AD21" s="102">
        <v>850</v>
      </c>
      <c r="AE21" s="103">
        <v>1018</v>
      </c>
      <c r="AF21" s="170">
        <v>1868</v>
      </c>
      <c r="AG21" s="102">
        <v>879</v>
      </c>
      <c r="AH21" s="103">
        <v>1071</v>
      </c>
      <c r="AI21" s="170">
        <v>1950</v>
      </c>
      <c r="AJ21" s="102">
        <v>905</v>
      </c>
      <c r="AK21" s="103">
        <v>1084</v>
      </c>
      <c r="AL21" s="170">
        <v>1989</v>
      </c>
      <c r="AM21" s="97">
        <v>818.75</v>
      </c>
      <c r="AN21" s="98">
        <v>974.83333333333337</v>
      </c>
      <c r="AO21" s="114">
        <v>1793.5833333333335</v>
      </c>
    </row>
    <row r="22" spans="2:41" ht="15" x14ac:dyDescent="0.25">
      <c r="B22" s="68" t="s">
        <v>61</v>
      </c>
      <c r="C22" s="106">
        <v>3752</v>
      </c>
      <c r="D22" s="107">
        <v>4297</v>
      </c>
      <c r="E22" s="114">
        <v>8049</v>
      </c>
      <c r="F22" s="106">
        <v>3817</v>
      </c>
      <c r="G22" s="107">
        <v>4420</v>
      </c>
      <c r="H22" s="114">
        <v>8237</v>
      </c>
      <c r="I22" s="106">
        <v>3867</v>
      </c>
      <c r="J22" s="107">
        <v>4492</v>
      </c>
      <c r="K22" s="114">
        <v>8359</v>
      </c>
      <c r="L22" s="106">
        <v>3986</v>
      </c>
      <c r="M22" s="107">
        <v>4645</v>
      </c>
      <c r="N22" s="119">
        <v>8631</v>
      </c>
      <c r="O22" s="106">
        <v>4028</v>
      </c>
      <c r="P22" s="107">
        <v>4725</v>
      </c>
      <c r="Q22" s="119">
        <v>8753</v>
      </c>
      <c r="R22" s="106">
        <v>4056</v>
      </c>
      <c r="S22" s="107">
        <v>4753</v>
      </c>
      <c r="T22" s="119">
        <v>8809</v>
      </c>
      <c r="U22" s="106">
        <v>4105</v>
      </c>
      <c r="V22" s="107">
        <v>4795</v>
      </c>
      <c r="W22" s="119">
        <v>8900</v>
      </c>
      <c r="X22" s="106">
        <v>4118</v>
      </c>
      <c r="Y22" s="107">
        <v>4814</v>
      </c>
      <c r="Z22" s="119">
        <v>8932</v>
      </c>
      <c r="AA22" s="106">
        <v>3997</v>
      </c>
      <c r="AB22" s="107">
        <v>4672</v>
      </c>
      <c r="AC22" s="119">
        <v>8669</v>
      </c>
      <c r="AD22" s="106">
        <v>4016</v>
      </c>
      <c r="AE22" s="107">
        <v>4749</v>
      </c>
      <c r="AF22" s="119">
        <v>8765</v>
      </c>
      <c r="AG22" s="106">
        <v>4054</v>
      </c>
      <c r="AH22" s="107">
        <v>4826</v>
      </c>
      <c r="AI22" s="119">
        <v>8880</v>
      </c>
      <c r="AJ22" s="106">
        <v>4127</v>
      </c>
      <c r="AK22" s="107">
        <v>4853</v>
      </c>
      <c r="AL22" s="119">
        <v>8980</v>
      </c>
      <c r="AM22" s="106">
        <v>3993.5833333333335</v>
      </c>
      <c r="AN22" s="107">
        <v>4670.0833333333339</v>
      </c>
      <c r="AO22" s="114">
        <v>8663.6666666666679</v>
      </c>
    </row>
    <row r="23" spans="2:41" ht="25.5" customHeight="1" x14ac:dyDescent="0.2">
      <c r="B23" s="391" t="s">
        <v>240</v>
      </c>
      <c r="C23" s="166"/>
      <c r="D23" s="167"/>
      <c r="E23" s="169"/>
      <c r="F23" s="166"/>
      <c r="G23" s="167"/>
      <c r="H23" s="169"/>
      <c r="I23" s="166"/>
      <c r="J23" s="167"/>
      <c r="K23" s="169"/>
      <c r="L23" s="166"/>
      <c r="M23" s="167"/>
      <c r="N23" s="169"/>
      <c r="O23" s="166"/>
      <c r="P23" s="167"/>
      <c r="Q23" s="169"/>
      <c r="R23" s="166"/>
      <c r="S23" s="167"/>
      <c r="T23" s="169"/>
      <c r="U23" s="166"/>
      <c r="V23" s="167"/>
      <c r="W23" s="169"/>
      <c r="X23" s="166"/>
      <c r="Y23" s="167"/>
      <c r="Z23" s="169"/>
      <c r="AA23" s="166"/>
      <c r="AB23" s="167"/>
      <c r="AC23" s="169"/>
      <c r="AD23" s="166"/>
      <c r="AE23" s="167"/>
      <c r="AF23" s="169"/>
      <c r="AG23" s="166"/>
      <c r="AH23" s="167"/>
      <c r="AI23" s="169"/>
      <c r="AJ23" s="166"/>
      <c r="AK23" s="167"/>
      <c r="AL23" s="169"/>
      <c r="AM23" s="166"/>
      <c r="AN23" s="167"/>
      <c r="AO23" s="169"/>
    </row>
    <row r="24" spans="2:41" x14ac:dyDescent="0.2">
      <c r="B24" s="136" t="s">
        <v>233</v>
      </c>
      <c r="C24" s="97">
        <v>621</v>
      </c>
      <c r="D24" s="98">
        <v>55</v>
      </c>
      <c r="E24" s="114">
        <v>676</v>
      </c>
      <c r="F24" s="97">
        <v>623</v>
      </c>
      <c r="G24" s="98">
        <v>53</v>
      </c>
      <c r="H24" s="114">
        <v>676</v>
      </c>
      <c r="I24" s="97">
        <v>623</v>
      </c>
      <c r="J24" s="98">
        <v>52</v>
      </c>
      <c r="K24" s="114">
        <v>675</v>
      </c>
      <c r="L24" s="97">
        <v>623</v>
      </c>
      <c r="M24" s="98">
        <v>53</v>
      </c>
      <c r="N24" s="114">
        <v>676</v>
      </c>
      <c r="O24" s="97">
        <v>621</v>
      </c>
      <c r="P24" s="98">
        <v>53</v>
      </c>
      <c r="Q24" s="114">
        <v>674</v>
      </c>
      <c r="R24" s="97">
        <v>620</v>
      </c>
      <c r="S24" s="98">
        <v>53</v>
      </c>
      <c r="T24" s="114">
        <v>673</v>
      </c>
      <c r="U24" s="97">
        <v>615</v>
      </c>
      <c r="V24" s="98">
        <v>53</v>
      </c>
      <c r="W24" s="114">
        <v>668</v>
      </c>
      <c r="X24" s="97">
        <v>617</v>
      </c>
      <c r="Y24" s="98">
        <v>53</v>
      </c>
      <c r="Z24" s="114">
        <v>670</v>
      </c>
      <c r="AA24" s="97">
        <v>618</v>
      </c>
      <c r="AB24" s="98">
        <v>53</v>
      </c>
      <c r="AC24" s="114">
        <v>671</v>
      </c>
      <c r="AD24" s="97">
        <v>618</v>
      </c>
      <c r="AE24" s="98">
        <v>52</v>
      </c>
      <c r="AF24" s="114">
        <v>670</v>
      </c>
      <c r="AG24" s="97">
        <v>617</v>
      </c>
      <c r="AH24" s="98">
        <v>52</v>
      </c>
      <c r="AI24" s="114">
        <v>669</v>
      </c>
      <c r="AJ24" s="97">
        <v>619</v>
      </c>
      <c r="AK24" s="98">
        <v>52</v>
      </c>
      <c r="AL24" s="114">
        <v>671</v>
      </c>
      <c r="AM24" s="97">
        <v>619.58333333333337</v>
      </c>
      <c r="AN24" s="98">
        <v>52.833333333333336</v>
      </c>
      <c r="AO24" s="114">
        <v>672.41666666666674</v>
      </c>
    </row>
    <row r="25" spans="2:41" x14ac:dyDescent="0.2">
      <c r="B25" s="137" t="s">
        <v>234</v>
      </c>
      <c r="C25" s="102">
        <v>234</v>
      </c>
      <c r="D25" s="103">
        <v>15</v>
      </c>
      <c r="E25" s="114">
        <v>249</v>
      </c>
      <c r="F25" s="102">
        <v>235</v>
      </c>
      <c r="G25" s="103">
        <v>14</v>
      </c>
      <c r="H25" s="114">
        <v>249</v>
      </c>
      <c r="I25" s="102">
        <v>234</v>
      </c>
      <c r="J25" s="103">
        <v>14</v>
      </c>
      <c r="K25" s="170">
        <v>248</v>
      </c>
      <c r="L25" s="102">
        <v>235</v>
      </c>
      <c r="M25" s="103">
        <v>14</v>
      </c>
      <c r="N25" s="170">
        <v>249</v>
      </c>
      <c r="O25" s="102">
        <v>232</v>
      </c>
      <c r="P25" s="103">
        <v>14</v>
      </c>
      <c r="Q25" s="170">
        <v>246</v>
      </c>
      <c r="R25" s="102">
        <v>233</v>
      </c>
      <c r="S25" s="103">
        <v>14</v>
      </c>
      <c r="T25" s="170">
        <v>247</v>
      </c>
      <c r="U25" s="102">
        <v>232</v>
      </c>
      <c r="V25" s="103">
        <v>15</v>
      </c>
      <c r="W25" s="170">
        <v>247</v>
      </c>
      <c r="X25" s="102">
        <v>228</v>
      </c>
      <c r="Y25" s="103">
        <v>14</v>
      </c>
      <c r="Z25" s="170">
        <v>242</v>
      </c>
      <c r="AA25" s="102">
        <v>228</v>
      </c>
      <c r="AB25" s="103">
        <v>14</v>
      </c>
      <c r="AC25" s="170">
        <v>242</v>
      </c>
      <c r="AD25" s="102">
        <v>229</v>
      </c>
      <c r="AE25" s="103">
        <v>16</v>
      </c>
      <c r="AF25" s="170">
        <v>245</v>
      </c>
      <c r="AG25" s="102">
        <v>230</v>
      </c>
      <c r="AH25" s="103">
        <v>16</v>
      </c>
      <c r="AI25" s="170">
        <v>246</v>
      </c>
      <c r="AJ25" s="102">
        <v>229</v>
      </c>
      <c r="AK25" s="103">
        <v>16</v>
      </c>
      <c r="AL25" s="170">
        <v>245</v>
      </c>
      <c r="AM25" s="97">
        <v>231.58333333333334</v>
      </c>
      <c r="AN25" s="98">
        <v>14.666666666666666</v>
      </c>
      <c r="AO25" s="114">
        <v>246.25</v>
      </c>
    </row>
    <row r="26" spans="2:41" x14ac:dyDescent="0.2">
      <c r="B26" s="137" t="s">
        <v>235</v>
      </c>
      <c r="C26" s="102">
        <v>54</v>
      </c>
      <c r="D26" s="103">
        <v>1</v>
      </c>
      <c r="E26" s="114">
        <v>55</v>
      </c>
      <c r="F26" s="102">
        <v>54</v>
      </c>
      <c r="G26" s="103">
        <v>1</v>
      </c>
      <c r="H26" s="114">
        <v>55</v>
      </c>
      <c r="I26" s="102">
        <v>53</v>
      </c>
      <c r="J26" s="103">
        <v>1</v>
      </c>
      <c r="K26" s="170">
        <v>54</v>
      </c>
      <c r="L26" s="102">
        <v>52</v>
      </c>
      <c r="M26" s="103">
        <v>1</v>
      </c>
      <c r="N26" s="170">
        <v>53</v>
      </c>
      <c r="O26" s="102">
        <v>52</v>
      </c>
      <c r="P26" s="103">
        <v>1</v>
      </c>
      <c r="Q26" s="170">
        <v>53</v>
      </c>
      <c r="R26" s="102">
        <v>51</v>
      </c>
      <c r="S26" s="103">
        <v>1</v>
      </c>
      <c r="T26" s="170">
        <v>52</v>
      </c>
      <c r="U26" s="102">
        <v>51</v>
      </c>
      <c r="V26" s="103">
        <v>1</v>
      </c>
      <c r="W26" s="170">
        <v>52</v>
      </c>
      <c r="X26" s="102">
        <v>51</v>
      </c>
      <c r="Y26" s="103">
        <v>1</v>
      </c>
      <c r="Z26" s="170">
        <v>52</v>
      </c>
      <c r="AA26" s="102">
        <v>51</v>
      </c>
      <c r="AB26" s="103">
        <v>1</v>
      </c>
      <c r="AC26" s="170">
        <v>52</v>
      </c>
      <c r="AD26" s="102">
        <v>51</v>
      </c>
      <c r="AE26" s="103">
        <v>1</v>
      </c>
      <c r="AF26" s="170">
        <v>52</v>
      </c>
      <c r="AG26" s="102">
        <v>51</v>
      </c>
      <c r="AH26" s="103">
        <v>3</v>
      </c>
      <c r="AI26" s="170">
        <v>54</v>
      </c>
      <c r="AJ26" s="102">
        <v>51</v>
      </c>
      <c r="AK26" s="103">
        <v>3</v>
      </c>
      <c r="AL26" s="170">
        <v>54</v>
      </c>
      <c r="AM26" s="97">
        <v>51.833333333333336</v>
      </c>
      <c r="AN26" s="98">
        <v>1.3333333333333333</v>
      </c>
      <c r="AO26" s="114">
        <v>53.166666666666671</v>
      </c>
    </row>
    <row r="27" spans="2:41" x14ac:dyDescent="0.2">
      <c r="B27" s="137" t="s">
        <v>236</v>
      </c>
      <c r="C27" s="102">
        <v>1</v>
      </c>
      <c r="D27" s="103">
        <v>1075</v>
      </c>
      <c r="E27" s="114">
        <v>1076</v>
      </c>
      <c r="F27" s="102">
        <v>1</v>
      </c>
      <c r="G27" s="103">
        <v>1080</v>
      </c>
      <c r="H27" s="114">
        <v>1081</v>
      </c>
      <c r="I27" s="102">
        <v>1</v>
      </c>
      <c r="J27" s="103">
        <v>1093</v>
      </c>
      <c r="K27" s="170">
        <v>1094</v>
      </c>
      <c r="L27" s="102">
        <v>1</v>
      </c>
      <c r="M27" s="103">
        <v>1099</v>
      </c>
      <c r="N27" s="170">
        <v>1100</v>
      </c>
      <c r="O27" s="102">
        <v>1</v>
      </c>
      <c r="P27" s="103">
        <v>1093</v>
      </c>
      <c r="Q27" s="170">
        <v>1094</v>
      </c>
      <c r="R27" s="102">
        <v>1</v>
      </c>
      <c r="S27" s="103">
        <v>1094</v>
      </c>
      <c r="T27" s="170">
        <v>1095</v>
      </c>
      <c r="U27" s="102">
        <v>1</v>
      </c>
      <c r="V27" s="103">
        <v>1095</v>
      </c>
      <c r="W27" s="170">
        <v>1096</v>
      </c>
      <c r="X27" s="102">
        <v>1</v>
      </c>
      <c r="Y27" s="103">
        <v>1081</v>
      </c>
      <c r="Z27" s="170">
        <v>1082</v>
      </c>
      <c r="AA27" s="102">
        <v>1</v>
      </c>
      <c r="AB27" s="103">
        <v>1096</v>
      </c>
      <c r="AC27" s="170">
        <v>1097</v>
      </c>
      <c r="AD27" s="102">
        <v>1</v>
      </c>
      <c r="AE27" s="103">
        <v>1099</v>
      </c>
      <c r="AF27" s="170">
        <v>1100</v>
      </c>
      <c r="AG27" s="102">
        <v>1</v>
      </c>
      <c r="AH27" s="103">
        <v>1101</v>
      </c>
      <c r="AI27" s="170">
        <v>1102</v>
      </c>
      <c r="AJ27" s="102">
        <v>1</v>
      </c>
      <c r="AK27" s="103">
        <v>1099</v>
      </c>
      <c r="AL27" s="170">
        <v>1100</v>
      </c>
      <c r="AM27" s="97">
        <v>1</v>
      </c>
      <c r="AN27" s="98">
        <v>1092.0833333333333</v>
      </c>
      <c r="AO27" s="114">
        <v>1093.0833333333333</v>
      </c>
    </row>
    <row r="28" spans="2:41" x14ac:dyDescent="0.2">
      <c r="B28" s="137" t="s">
        <v>237</v>
      </c>
      <c r="C28" s="102">
        <v>0</v>
      </c>
      <c r="D28" s="103">
        <v>131</v>
      </c>
      <c r="E28" s="114">
        <v>131</v>
      </c>
      <c r="F28" s="102">
        <v>0</v>
      </c>
      <c r="G28" s="103">
        <v>132</v>
      </c>
      <c r="H28" s="114">
        <v>132</v>
      </c>
      <c r="I28" s="102">
        <v>0</v>
      </c>
      <c r="J28" s="103">
        <v>134</v>
      </c>
      <c r="K28" s="170">
        <v>134</v>
      </c>
      <c r="L28" s="102">
        <v>0</v>
      </c>
      <c r="M28" s="103">
        <v>135</v>
      </c>
      <c r="N28" s="170">
        <v>135</v>
      </c>
      <c r="O28" s="102">
        <v>0</v>
      </c>
      <c r="P28" s="103">
        <v>134</v>
      </c>
      <c r="Q28" s="170">
        <v>134</v>
      </c>
      <c r="R28" s="102">
        <v>0</v>
      </c>
      <c r="S28" s="103">
        <v>135</v>
      </c>
      <c r="T28" s="170">
        <v>135</v>
      </c>
      <c r="U28" s="102">
        <v>0</v>
      </c>
      <c r="V28" s="103">
        <v>135</v>
      </c>
      <c r="W28" s="170">
        <v>135</v>
      </c>
      <c r="X28" s="102">
        <v>0</v>
      </c>
      <c r="Y28" s="103">
        <v>133</v>
      </c>
      <c r="Z28" s="170">
        <v>133</v>
      </c>
      <c r="AA28" s="102">
        <v>0</v>
      </c>
      <c r="AB28" s="103">
        <v>136</v>
      </c>
      <c r="AC28" s="170">
        <v>136</v>
      </c>
      <c r="AD28" s="102">
        <v>0</v>
      </c>
      <c r="AE28" s="103">
        <v>136</v>
      </c>
      <c r="AF28" s="170">
        <v>136</v>
      </c>
      <c r="AG28" s="102">
        <v>0</v>
      </c>
      <c r="AH28" s="103">
        <v>136</v>
      </c>
      <c r="AI28" s="170">
        <v>136</v>
      </c>
      <c r="AJ28" s="102">
        <v>0</v>
      </c>
      <c r="AK28" s="103">
        <v>138</v>
      </c>
      <c r="AL28" s="170">
        <v>138</v>
      </c>
      <c r="AM28" s="97">
        <v>0</v>
      </c>
      <c r="AN28" s="98">
        <v>134.58333333333334</v>
      </c>
      <c r="AO28" s="114">
        <v>134.58333333333334</v>
      </c>
    </row>
    <row r="29" spans="2:41" x14ac:dyDescent="0.2">
      <c r="B29" s="137" t="s">
        <v>238</v>
      </c>
      <c r="C29" s="102">
        <v>246</v>
      </c>
      <c r="D29" s="103">
        <v>216</v>
      </c>
      <c r="E29" s="114">
        <v>462</v>
      </c>
      <c r="F29" s="102">
        <v>266</v>
      </c>
      <c r="G29" s="103">
        <v>242</v>
      </c>
      <c r="H29" s="114">
        <v>508</v>
      </c>
      <c r="I29" s="102">
        <v>311</v>
      </c>
      <c r="J29" s="103">
        <v>285</v>
      </c>
      <c r="K29" s="170">
        <v>596</v>
      </c>
      <c r="L29" s="102">
        <v>326</v>
      </c>
      <c r="M29" s="103">
        <v>297</v>
      </c>
      <c r="N29" s="170">
        <v>623</v>
      </c>
      <c r="O29" s="102">
        <v>331</v>
      </c>
      <c r="P29" s="103">
        <v>298</v>
      </c>
      <c r="Q29" s="170">
        <v>629</v>
      </c>
      <c r="R29" s="102">
        <v>336</v>
      </c>
      <c r="S29" s="103">
        <v>305</v>
      </c>
      <c r="T29" s="170">
        <v>641</v>
      </c>
      <c r="U29" s="102">
        <v>339</v>
      </c>
      <c r="V29" s="103">
        <v>307</v>
      </c>
      <c r="W29" s="170">
        <v>646</v>
      </c>
      <c r="X29" s="102">
        <v>268</v>
      </c>
      <c r="Y29" s="103">
        <v>241</v>
      </c>
      <c r="Z29" s="170">
        <v>509</v>
      </c>
      <c r="AA29" s="102">
        <v>314</v>
      </c>
      <c r="AB29" s="103">
        <v>281</v>
      </c>
      <c r="AC29" s="170">
        <v>595</v>
      </c>
      <c r="AD29" s="102">
        <v>324</v>
      </c>
      <c r="AE29" s="103">
        <v>292</v>
      </c>
      <c r="AF29" s="170">
        <v>616</v>
      </c>
      <c r="AG29" s="102">
        <v>328</v>
      </c>
      <c r="AH29" s="103">
        <v>299</v>
      </c>
      <c r="AI29" s="170">
        <v>627</v>
      </c>
      <c r="AJ29" s="102">
        <v>334</v>
      </c>
      <c r="AK29" s="103">
        <v>301</v>
      </c>
      <c r="AL29" s="170">
        <v>635</v>
      </c>
      <c r="AM29" s="97">
        <v>310.25</v>
      </c>
      <c r="AN29" s="98">
        <v>280.33333333333331</v>
      </c>
      <c r="AO29" s="114">
        <v>590.58333333333326</v>
      </c>
    </row>
    <row r="30" spans="2:41" ht="15" x14ac:dyDescent="0.25">
      <c r="B30" s="68" t="s">
        <v>61</v>
      </c>
      <c r="C30" s="106">
        <v>1156</v>
      </c>
      <c r="D30" s="107">
        <v>1493</v>
      </c>
      <c r="E30" s="114">
        <v>2649</v>
      </c>
      <c r="F30" s="106">
        <v>1179</v>
      </c>
      <c r="G30" s="107">
        <v>1522</v>
      </c>
      <c r="H30" s="114">
        <v>2701</v>
      </c>
      <c r="I30" s="106">
        <v>1222</v>
      </c>
      <c r="J30" s="107">
        <v>1579</v>
      </c>
      <c r="K30" s="114">
        <v>2801</v>
      </c>
      <c r="L30" s="106">
        <v>1237</v>
      </c>
      <c r="M30" s="107">
        <v>1599</v>
      </c>
      <c r="N30" s="119">
        <v>2836</v>
      </c>
      <c r="O30" s="106">
        <v>1237</v>
      </c>
      <c r="P30" s="107">
        <v>1593</v>
      </c>
      <c r="Q30" s="119">
        <v>2830</v>
      </c>
      <c r="R30" s="106">
        <v>1241</v>
      </c>
      <c r="S30" s="107">
        <v>1602</v>
      </c>
      <c r="T30" s="119">
        <v>2843</v>
      </c>
      <c r="U30" s="106">
        <v>1238</v>
      </c>
      <c r="V30" s="107">
        <v>1606</v>
      </c>
      <c r="W30" s="119">
        <v>2844</v>
      </c>
      <c r="X30" s="106">
        <v>1165</v>
      </c>
      <c r="Y30" s="107">
        <v>1523</v>
      </c>
      <c r="Z30" s="119">
        <v>2688</v>
      </c>
      <c r="AA30" s="106">
        <v>1212</v>
      </c>
      <c r="AB30" s="107">
        <v>1581</v>
      </c>
      <c r="AC30" s="119">
        <v>2793</v>
      </c>
      <c r="AD30" s="106">
        <v>1223</v>
      </c>
      <c r="AE30" s="107">
        <v>1596</v>
      </c>
      <c r="AF30" s="119">
        <v>2819</v>
      </c>
      <c r="AG30" s="106">
        <v>1227</v>
      </c>
      <c r="AH30" s="107">
        <v>1607</v>
      </c>
      <c r="AI30" s="119">
        <v>2834</v>
      </c>
      <c r="AJ30" s="106">
        <v>1234</v>
      </c>
      <c r="AK30" s="107">
        <v>1609</v>
      </c>
      <c r="AL30" s="119">
        <v>2843</v>
      </c>
      <c r="AM30" s="106">
        <v>1214.25</v>
      </c>
      <c r="AN30" s="107">
        <v>1575.833333333333</v>
      </c>
      <c r="AO30" s="114">
        <v>2790.083333333333</v>
      </c>
    </row>
    <row r="31" spans="2:41" ht="21.75" customHeight="1" x14ac:dyDescent="0.2">
      <c r="B31" s="391" t="s">
        <v>241</v>
      </c>
      <c r="C31" s="166"/>
      <c r="D31" s="167"/>
      <c r="E31" s="169"/>
      <c r="F31" s="166"/>
      <c r="G31" s="167"/>
      <c r="H31" s="169"/>
      <c r="I31" s="166"/>
      <c r="J31" s="167"/>
      <c r="K31" s="169"/>
      <c r="L31" s="166"/>
      <c r="M31" s="167"/>
      <c r="N31" s="169"/>
      <c r="O31" s="166"/>
      <c r="P31" s="167"/>
      <c r="Q31" s="169"/>
      <c r="R31" s="166"/>
      <c r="S31" s="167"/>
      <c r="T31" s="169"/>
      <c r="U31" s="166"/>
      <c r="V31" s="167"/>
      <c r="W31" s="169"/>
      <c r="X31" s="166"/>
      <c r="Y31" s="167"/>
      <c r="Z31" s="169"/>
      <c r="AA31" s="166"/>
      <c r="AB31" s="167"/>
      <c r="AC31" s="169"/>
      <c r="AD31" s="166"/>
      <c r="AE31" s="167"/>
      <c r="AF31" s="169"/>
      <c r="AG31" s="166"/>
      <c r="AH31" s="167"/>
      <c r="AI31" s="169"/>
      <c r="AJ31" s="166"/>
      <c r="AK31" s="167"/>
      <c r="AL31" s="169"/>
      <c r="AM31" s="166"/>
      <c r="AN31" s="167"/>
      <c r="AO31" s="169"/>
    </row>
    <row r="32" spans="2:41" x14ac:dyDescent="0.2">
      <c r="B32" s="136" t="s">
        <v>233</v>
      </c>
      <c r="C32" s="97">
        <v>5597</v>
      </c>
      <c r="D32" s="98">
        <v>607</v>
      </c>
      <c r="E32" s="114">
        <v>6204</v>
      </c>
      <c r="F32" s="97">
        <v>5603</v>
      </c>
      <c r="G32" s="98">
        <v>603</v>
      </c>
      <c r="H32" s="114">
        <v>6206</v>
      </c>
      <c r="I32" s="97">
        <v>5617</v>
      </c>
      <c r="J32" s="98">
        <v>602</v>
      </c>
      <c r="K32" s="114">
        <v>6219</v>
      </c>
      <c r="L32" s="97">
        <v>5623</v>
      </c>
      <c r="M32" s="98">
        <v>604</v>
      </c>
      <c r="N32" s="114">
        <v>6227</v>
      </c>
      <c r="O32" s="97">
        <v>5618</v>
      </c>
      <c r="P32" s="98">
        <v>608</v>
      </c>
      <c r="Q32" s="114">
        <v>6226</v>
      </c>
      <c r="R32" s="97">
        <v>5631</v>
      </c>
      <c r="S32" s="98">
        <v>612</v>
      </c>
      <c r="T32" s="114">
        <v>6243</v>
      </c>
      <c r="U32" s="97">
        <v>5652</v>
      </c>
      <c r="V32" s="98">
        <v>617</v>
      </c>
      <c r="W32" s="114">
        <v>6269</v>
      </c>
      <c r="X32" s="97">
        <v>5673</v>
      </c>
      <c r="Y32" s="98">
        <v>619</v>
      </c>
      <c r="Z32" s="114">
        <v>6292</v>
      </c>
      <c r="AA32" s="97">
        <v>5663</v>
      </c>
      <c r="AB32" s="98">
        <v>620</v>
      </c>
      <c r="AC32" s="114">
        <v>6283</v>
      </c>
      <c r="AD32" s="97">
        <v>5658</v>
      </c>
      <c r="AE32" s="98">
        <v>620</v>
      </c>
      <c r="AF32" s="114">
        <v>6278</v>
      </c>
      <c r="AG32" s="97">
        <v>5691</v>
      </c>
      <c r="AH32" s="98">
        <v>619</v>
      </c>
      <c r="AI32" s="114">
        <v>6310</v>
      </c>
      <c r="AJ32" s="97">
        <v>5732</v>
      </c>
      <c r="AK32" s="98">
        <v>625</v>
      </c>
      <c r="AL32" s="114">
        <v>6357</v>
      </c>
      <c r="AM32" s="97">
        <v>5646.5</v>
      </c>
      <c r="AN32" s="98">
        <v>613</v>
      </c>
      <c r="AO32" s="114">
        <v>6259.5</v>
      </c>
    </row>
    <row r="33" spans="2:41" x14ac:dyDescent="0.2">
      <c r="B33" s="137" t="s">
        <v>234</v>
      </c>
      <c r="C33" s="97">
        <v>1814</v>
      </c>
      <c r="D33" s="98">
        <v>173</v>
      </c>
      <c r="E33" s="114">
        <v>1987</v>
      </c>
      <c r="F33" s="97">
        <v>1812</v>
      </c>
      <c r="G33" s="98">
        <v>172</v>
      </c>
      <c r="H33" s="114">
        <v>1984</v>
      </c>
      <c r="I33" s="97">
        <v>1832</v>
      </c>
      <c r="J33" s="98">
        <v>174</v>
      </c>
      <c r="K33" s="170">
        <v>2006</v>
      </c>
      <c r="L33" s="97">
        <v>1848</v>
      </c>
      <c r="M33" s="98">
        <v>176</v>
      </c>
      <c r="N33" s="170">
        <v>2024</v>
      </c>
      <c r="O33" s="97">
        <v>1849</v>
      </c>
      <c r="P33" s="98">
        <v>178</v>
      </c>
      <c r="Q33" s="170">
        <v>2027</v>
      </c>
      <c r="R33" s="97">
        <v>1846</v>
      </c>
      <c r="S33" s="98">
        <v>172</v>
      </c>
      <c r="T33" s="170">
        <v>2018</v>
      </c>
      <c r="U33" s="97">
        <v>1859</v>
      </c>
      <c r="V33" s="98">
        <v>177</v>
      </c>
      <c r="W33" s="170">
        <v>2036</v>
      </c>
      <c r="X33" s="97">
        <v>1853</v>
      </c>
      <c r="Y33" s="98">
        <v>178</v>
      </c>
      <c r="Z33" s="170">
        <v>2031</v>
      </c>
      <c r="AA33" s="97">
        <v>1840</v>
      </c>
      <c r="AB33" s="98">
        <v>176</v>
      </c>
      <c r="AC33" s="170">
        <v>2016</v>
      </c>
      <c r="AD33" s="97">
        <v>1815</v>
      </c>
      <c r="AE33" s="98">
        <v>174</v>
      </c>
      <c r="AF33" s="170">
        <v>1989</v>
      </c>
      <c r="AG33" s="97">
        <v>1796</v>
      </c>
      <c r="AH33" s="98">
        <v>177</v>
      </c>
      <c r="AI33" s="170">
        <v>1973</v>
      </c>
      <c r="AJ33" s="97">
        <v>1819</v>
      </c>
      <c r="AK33" s="98">
        <v>177</v>
      </c>
      <c r="AL33" s="170">
        <v>1996</v>
      </c>
      <c r="AM33" s="97">
        <v>1831.9166666666667</v>
      </c>
      <c r="AN33" s="98">
        <v>175.33333333333334</v>
      </c>
      <c r="AO33" s="114">
        <v>2007.25</v>
      </c>
    </row>
    <row r="34" spans="2:41" x14ac:dyDescent="0.2">
      <c r="B34" s="137" t="s">
        <v>235</v>
      </c>
      <c r="C34" s="97">
        <v>462</v>
      </c>
      <c r="D34" s="98">
        <v>37</v>
      </c>
      <c r="E34" s="114">
        <v>499</v>
      </c>
      <c r="F34" s="97">
        <v>464</v>
      </c>
      <c r="G34" s="98">
        <v>36</v>
      </c>
      <c r="H34" s="114">
        <v>500</v>
      </c>
      <c r="I34" s="97">
        <v>465</v>
      </c>
      <c r="J34" s="98">
        <v>35</v>
      </c>
      <c r="K34" s="170">
        <v>500</v>
      </c>
      <c r="L34" s="97">
        <v>463</v>
      </c>
      <c r="M34" s="98">
        <v>35</v>
      </c>
      <c r="N34" s="170">
        <v>498</v>
      </c>
      <c r="O34" s="97">
        <v>462</v>
      </c>
      <c r="P34" s="98">
        <v>34</v>
      </c>
      <c r="Q34" s="170">
        <v>496</v>
      </c>
      <c r="R34" s="97">
        <v>459</v>
      </c>
      <c r="S34" s="98">
        <v>34</v>
      </c>
      <c r="T34" s="170">
        <v>493</v>
      </c>
      <c r="U34" s="97">
        <v>461</v>
      </c>
      <c r="V34" s="98">
        <v>35</v>
      </c>
      <c r="W34" s="170">
        <v>496</v>
      </c>
      <c r="X34" s="97">
        <v>463</v>
      </c>
      <c r="Y34" s="98">
        <v>34</v>
      </c>
      <c r="Z34" s="170">
        <v>497</v>
      </c>
      <c r="AA34" s="97">
        <v>460</v>
      </c>
      <c r="AB34" s="98">
        <v>35</v>
      </c>
      <c r="AC34" s="170">
        <v>495</v>
      </c>
      <c r="AD34" s="97">
        <v>453</v>
      </c>
      <c r="AE34" s="98">
        <v>35</v>
      </c>
      <c r="AF34" s="170">
        <v>488</v>
      </c>
      <c r="AG34" s="97">
        <v>452</v>
      </c>
      <c r="AH34" s="98">
        <v>37</v>
      </c>
      <c r="AI34" s="170">
        <v>489</v>
      </c>
      <c r="AJ34" s="97">
        <v>452</v>
      </c>
      <c r="AK34" s="98">
        <v>37</v>
      </c>
      <c r="AL34" s="170">
        <v>489</v>
      </c>
      <c r="AM34" s="97">
        <v>459.66666666666669</v>
      </c>
      <c r="AN34" s="98">
        <v>35.333333333333336</v>
      </c>
      <c r="AO34" s="114">
        <v>495</v>
      </c>
    </row>
    <row r="35" spans="2:41" x14ac:dyDescent="0.2">
      <c r="B35" s="137" t="s">
        <v>236</v>
      </c>
      <c r="C35" s="97">
        <v>3</v>
      </c>
      <c r="D35" s="98">
        <v>6868</v>
      </c>
      <c r="E35" s="114">
        <v>6871</v>
      </c>
      <c r="F35" s="97">
        <v>3</v>
      </c>
      <c r="G35" s="98">
        <v>6925</v>
      </c>
      <c r="H35" s="114">
        <v>6928</v>
      </c>
      <c r="I35" s="97">
        <v>3</v>
      </c>
      <c r="J35" s="98">
        <v>6989</v>
      </c>
      <c r="K35" s="170">
        <v>6992</v>
      </c>
      <c r="L35" s="97">
        <v>3</v>
      </c>
      <c r="M35" s="98">
        <v>7029</v>
      </c>
      <c r="N35" s="170">
        <v>7032</v>
      </c>
      <c r="O35" s="97">
        <v>3</v>
      </c>
      <c r="P35" s="98">
        <v>7024</v>
      </c>
      <c r="Q35" s="170">
        <v>7027</v>
      </c>
      <c r="R35" s="97">
        <v>3</v>
      </c>
      <c r="S35" s="98">
        <v>7050</v>
      </c>
      <c r="T35" s="170">
        <v>7053</v>
      </c>
      <c r="U35" s="97">
        <v>3</v>
      </c>
      <c r="V35" s="98">
        <v>7065</v>
      </c>
      <c r="W35" s="170">
        <v>7068</v>
      </c>
      <c r="X35" s="97">
        <v>3</v>
      </c>
      <c r="Y35" s="98">
        <v>7069</v>
      </c>
      <c r="Z35" s="170">
        <v>7072</v>
      </c>
      <c r="AA35" s="97">
        <v>4</v>
      </c>
      <c r="AB35" s="98">
        <v>7021</v>
      </c>
      <c r="AC35" s="170">
        <v>7025</v>
      </c>
      <c r="AD35" s="97">
        <v>4</v>
      </c>
      <c r="AE35" s="98">
        <v>7062</v>
      </c>
      <c r="AF35" s="170">
        <v>7066</v>
      </c>
      <c r="AG35" s="97">
        <v>4</v>
      </c>
      <c r="AH35" s="98">
        <v>7098</v>
      </c>
      <c r="AI35" s="170">
        <v>7102</v>
      </c>
      <c r="AJ35" s="97">
        <v>5</v>
      </c>
      <c r="AK35" s="98">
        <v>7107</v>
      </c>
      <c r="AL35" s="170">
        <v>7112</v>
      </c>
      <c r="AM35" s="97">
        <v>3.4166666666666665</v>
      </c>
      <c r="AN35" s="98">
        <v>7025.583333333333</v>
      </c>
      <c r="AO35" s="114">
        <v>7029</v>
      </c>
    </row>
    <row r="36" spans="2:41" x14ac:dyDescent="0.2">
      <c r="B36" s="137" t="s">
        <v>237</v>
      </c>
      <c r="C36" s="97">
        <v>1</v>
      </c>
      <c r="D36" s="98">
        <v>981</v>
      </c>
      <c r="E36" s="114">
        <v>982</v>
      </c>
      <c r="F36" s="97">
        <v>0</v>
      </c>
      <c r="G36" s="98">
        <v>995</v>
      </c>
      <c r="H36" s="114">
        <v>995</v>
      </c>
      <c r="I36" s="97">
        <v>0</v>
      </c>
      <c r="J36" s="98">
        <v>1009</v>
      </c>
      <c r="K36" s="170">
        <v>1009</v>
      </c>
      <c r="L36" s="97">
        <v>0</v>
      </c>
      <c r="M36" s="98">
        <v>1024</v>
      </c>
      <c r="N36" s="170">
        <v>1024</v>
      </c>
      <c r="O36" s="97">
        <v>0</v>
      </c>
      <c r="P36" s="98">
        <v>1022</v>
      </c>
      <c r="Q36" s="170">
        <v>1022</v>
      </c>
      <c r="R36" s="97">
        <v>0</v>
      </c>
      <c r="S36" s="98">
        <v>1036</v>
      </c>
      <c r="T36" s="170">
        <v>1036</v>
      </c>
      <c r="U36" s="97">
        <v>0</v>
      </c>
      <c r="V36" s="98">
        <v>1040</v>
      </c>
      <c r="W36" s="170">
        <v>1040</v>
      </c>
      <c r="X36" s="97">
        <v>0</v>
      </c>
      <c r="Y36" s="98">
        <v>1044</v>
      </c>
      <c r="Z36" s="170">
        <v>1044</v>
      </c>
      <c r="AA36" s="97">
        <v>0</v>
      </c>
      <c r="AB36" s="98">
        <v>1035</v>
      </c>
      <c r="AC36" s="170">
        <v>1035</v>
      </c>
      <c r="AD36" s="97">
        <v>0</v>
      </c>
      <c r="AE36" s="98">
        <v>1042</v>
      </c>
      <c r="AF36" s="170">
        <v>1042</v>
      </c>
      <c r="AG36" s="97">
        <v>0</v>
      </c>
      <c r="AH36" s="98">
        <v>1050</v>
      </c>
      <c r="AI36" s="170">
        <v>1050</v>
      </c>
      <c r="AJ36" s="97">
        <v>0</v>
      </c>
      <c r="AK36" s="98">
        <v>1059</v>
      </c>
      <c r="AL36" s="170">
        <v>1059</v>
      </c>
      <c r="AM36" s="97">
        <v>8.3333333333333329E-2</v>
      </c>
      <c r="AN36" s="98">
        <v>1028.0833333333333</v>
      </c>
      <c r="AO36" s="114">
        <v>1028.1666666666665</v>
      </c>
    </row>
    <row r="37" spans="2:41" x14ac:dyDescent="0.2">
      <c r="B37" s="137" t="s">
        <v>238</v>
      </c>
      <c r="C37" s="97">
        <v>1436</v>
      </c>
      <c r="D37" s="98">
        <v>1546</v>
      </c>
      <c r="E37" s="114">
        <v>2982</v>
      </c>
      <c r="F37" s="97">
        <v>1534</v>
      </c>
      <c r="G37" s="98">
        <v>1672</v>
      </c>
      <c r="H37" s="114">
        <v>3206</v>
      </c>
      <c r="I37" s="97">
        <v>1683</v>
      </c>
      <c r="J37" s="98">
        <v>1868</v>
      </c>
      <c r="K37" s="170">
        <v>3551</v>
      </c>
      <c r="L37" s="97">
        <v>1914</v>
      </c>
      <c r="M37" s="98">
        <v>2108</v>
      </c>
      <c r="N37" s="170">
        <v>4022</v>
      </c>
      <c r="O37" s="97">
        <v>1949</v>
      </c>
      <c r="P37" s="98">
        <v>2134</v>
      </c>
      <c r="Q37" s="170">
        <v>4083</v>
      </c>
      <c r="R37" s="97">
        <v>2026</v>
      </c>
      <c r="S37" s="98">
        <v>2264</v>
      </c>
      <c r="T37" s="170">
        <v>4290</v>
      </c>
      <c r="U37" s="97">
        <v>2047</v>
      </c>
      <c r="V37" s="98">
        <v>2286</v>
      </c>
      <c r="W37" s="170">
        <v>4333</v>
      </c>
      <c r="X37" s="97">
        <v>1995</v>
      </c>
      <c r="Y37" s="98">
        <v>2237</v>
      </c>
      <c r="Z37" s="170">
        <v>4232</v>
      </c>
      <c r="AA37" s="97">
        <v>1824</v>
      </c>
      <c r="AB37" s="98">
        <v>1987</v>
      </c>
      <c r="AC37" s="170">
        <v>3811</v>
      </c>
      <c r="AD37" s="97">
        <v>1917</v>
      </c>
      <c r="AE37" s="98">
        <v>2088</v>
      </c>
      <c r="AF37" s="170">
        <v>4005</v>
      </c>
      <c r="AG37" s="97">
        <v>2014</v>
      </c>
      <c r="AH37" s="98">
        <v>2226</v>
      </c>
      <c r="AI37" s="170">
        <v>4240</v>
      </c>
      <c r="AJ37" s="97">
        <v>2071</v>
      </c>
      <c r="AK37" s="98">
        <v>2269</v>
      </c>
      <c r="AL37" s="170">
        <v>4340</v>
      </c>
      <c r="AM37" s="97">
        <v>1867.5</v>
      </c>
      <c r="AN37" s="98">
        <v>2057.0833333333335</v>
      </c>
      <c r="AO37" s="114">
        <v>3924.5833333333335</v>
      </c>
    </row>
    <row r="38" spans="2:41" ht="15" x14ac:dyDescent="0.25">
      <c r="B38" s="68" t="s">
        <v>61</v>
      </c>
      <c r="C38" s="106">
        <v>9313</v>
      </c>
      <c r="D38" s="107">
        <v>10212</v>
      </c>
      <c r="E38" s="114">
        <v>19525</v>
      </c>
      <c r="F38" s="106">
        <v>9416</v>
      </c>
      <c r="G38" s="107">
        <v>10403</v>
      </c>
      <c r="H38" s="114">
        <v>19819</v>
      </c>
      <c r="I38" s="106">
        <v>9600</v>
      </c>
      <c r="J38" s="107">
        <v>10677</v>
      </c>
      <c r="K38" s="114">
        <v>20277</v>
      </c>
      <c r="L38" s="106">
        <v>9851</v>
      </c>
      <c r="M38" s="107">
        <v>10976</v>
      </c>
      <c r="N38" s="119">
        <v>20827</v>
      </c>
      <c r="O38" s="106">
        <v>9881</v>
      </c>
      <c r="P38" s="107">
        <v>11000</v>
      </c>
      <c r="Q38" s="119">
        <v>20881</v>
      </c>
      <c r="R38" s="106">
        <v>9965</v>
      </c>
      <c r="S38" s="107">
        <v>11168</v>
      </c>
      <c r="T38" s="119">
        <v>21133</v>
      </c>
      <c r="U38" s="106">
        <v>10022</v>
      </c>
      <c r="V38" s="107">
        <v>11220</v>
      </c>
      <c r="W38" s="119">
        <v>21242</v>
      </c>
      <c r="X38" s="106">
        <v>9987</v>
      </c>
      <c r="Y38" s="107">
        <v>11181</v>
      </c>
      <c r="Z38" s="119">
        <v>21168</v>
      </c>
      <c r="AA38" s="106">
        <v>9791</v>
      </c>
      <c r="AB38" s="107">
        <v>10874</v>
      </c>
      <c r="AC38" s="119">
        <v>20665</v>
      </c>
      <c r="AD38" s="106">
        <v>9847</v>
      </c>
      <c r="AE38" s="107">
        <v>11021</v>
      </c>
      <c r="AF38" s="119">
        <v>20868</v>
      </c>
      <c r="AG38" s="106">
        <v>9957</v>
      </c>
      <c r="AH38" s="107">
        <v>11207</v>
      </c>
      <c r="AI38" s="119">
        <v>21164</v>
      </c>
      <c r="AJ38" s="106">
        <v>10079</v>
      </c>
      <c r="AK38" s="107">
        <v>11274</v>
      </c>
      <c r="AL38" s="119">
        <v>21353</v>
      </c>
      <c r="AM38" s="106">
        <v>9809.0833333333339</v>
      </c>
      <c r="AN38" s="107">
        <v>10934.416666666668</v>
      </c>
      <c r="AO38" s="114">
        <v>20743.5</v>
      </c>
    </row>
    <row r="39" spans="2:41" ht="24" customHeight="1" x14ac:dyDescent="0.2">
      <c r="B39" s="391" t="s">
        <v>242</v>
      </c>
      <c r="C39" s="166"/>
      <c r="D39" s="167"/>
      <c r="E39" s="169"/>
      <c r="F39" s="166"/>
      <c r="G39" s="167"/>
      <c r="H39" s="169"/>
      <c r="I39" s="166"/>
      <c r="J39" s="167"/>
      <c r="K39" s="169"/>
      <c r="L39" s="166"/>
      <c r="M39" s="167"/>
      <c r="N39" s="169"/>
      <c r="O39" s="166"/>
      <c r="P39" s="167"/>
      <c r="Q39" s="169"/>
      <c r="R39" s="166"/>
      <c r="S39" s="167"/>
      <c r="T39" s="169"/>
      <c r="U39" s="166"/>
      <c r="V39" s="167"/>
      <c r="W39" s="169"/>
      <c r="X39" s="166"/>
      <c r="Y39" s="167"/>
      <c r="Z39" s="169"/>
      <c r="AA39" s="166"/>
      <c r="AB39" s="167"/>
      <c r="AC39" s="169"/>
      <c r="AD39" s="166"/>
      <c r="AE39" s="167"/>
      <c r="AF39" s="169"/>
      <c r="AG39" s="166"/>
      <c r="AH39" s="167"/>
      <c r="AI39" s="169"/>
      <c r="AJ39" s="166"/>
      <c r="AK39" s="167"/>
      <c r="AL39" s="169"/>
      <c r="AM39" s="166"/>
      <c r="AN39" s="167"/>
      <c r="AO39" s="169"/>
    </row>
    <row r="40" spans="2:41" x14ac:dyDescent="0.2">
      <c r="B40" s="136" t="s">
        <v>233</v>
      </c>
      <c r="C40" s="97">
        <v>3145</v>
      </c>
      <c r="D40" s="98">
        <v>187</v>
      </c>
      <c r="E40" s="114">
        <v>3332</v>
      </c>
      <c r="F40" s="97">
        <v>3124</v>
      </c>
      <c r="G40" s="98">
        <v>190</v>
      </c>
      <c r="H40" s="114">
        <v>3314</v>
      </c>
      <c r="I40" s="97">
        <v>3114</v>
      </c>
      <c r="J40" s="98">
        <v>190</v>
      </c>
      <c r="K40" s="114">
        <v>3304</v>
      </c>
      <c r="L40" s="97">
        <v>3108</v>
      </c>
      <c r="M40" s="98">
        <v>191</v>
      </c>
      <c r="N40" s="114">
        <v>3299</v>
      </c>
      <c r="O40" s="97">
        <v>3100</v>
      </c>
      <c r="P40" s="98">
        <v>194</v>
      </c>
      <c r="Q40" s="114">
        <v>3294</v>
      </c>
      <c r="R40" s="97">
        <v>3082</v>
      </c>
      <c r="S40" s="98">
        <v>194</v>
      </c>
      <c r="T40" s="114">
        <v>3276</v>
      </c>
      <c r="U40" s="97">
        <v>3073</v>
      </c>
      <c r="V40" s="98">
        <v>196</v>
      </c>
      <c r="W40" s="114">
        <v>3269</v>
      </c>
      <c r="X40" s="97">
        <v>3060</v>
      </c>
      <c r="Y40" s="98">
        <v>199</v>
      </c>
      <c r="Z40" s="114">
        <v>3259</v>
      </c>
      <c r="AA40" s="97">
        <v>3052</v>
      </c>
      <c r="AB40" s="98">
        <v>199</v>
      </c>
      <c r="AC40" s="114">
        <v>3251</v>
      </c>
      <c r="AD40" s="97">
        <v>3047</v>
      </c>
      <c r="AE40" s="98">
        <v>200</v>
      </c>
      <c r="AF40" s="114">
        <v>3247</v>
      </c>
      <c r="AG40" s="97">
        <v>3038</v>
      </c>
      <c r="AH40" s="98">
        <v>201</v>
      </c>
      <c r="AI40" s="114">
        <v>3239</v>
      </c>
      <c r="AJ40" s="97">
        <v>3031</v>
      </c>
      <c r="AK40" s="98">
        <v>201</v>
      </c>
      <c r="AL40" s="114">
        <v>3232</v>
      </c>
      <c r="AM40" s="97">
        <v>3081.1666666666665</v>
      </c>
      <c r="AN40" s="98">
        <v>195.16666666666666</v>
      </c>
      <c r="AO40" s="114">
        <v>3276.3333333333335</v>
      </c>
    </row>
    <row r="41" spans="2:41" x14ac:dyDescent="0.2">
      <c r="B41" s="137" t="s">
        <v>234</v>
      </c>
      <c r="C41" s="102">
        <v>1241</v>
      </c>
      <c r="D41" s="103">
        <v>104</v>
      </c>
      <c r="E41" s="114">
        <v>1345</v>
      </c>
      <c r="F41" s="102">
        <v>1232</v>
      </c>
      <c r="G41" s="103">
        <v>102</v>
      </c>
      <c r="H41" s="114">
        <v>1334</v>
      </c>
      <c r="I41" s="102">
        <v>1229</v>
      </c>
      <c r="J41" s="103">
        <v>102</v>
      </c>
      <c r="K41" s="170">
        <v>1331</v>
      </c>
      <c r="L41" s="102">
        <v>1228</v>
      </c>
      <c r="M41" s="103">
        <v>98</v>
      </c>
      <c r="N41" s="170">
        <v>1326</v>
      </c>
      <c r="O41" s="102">
        <v>1231</v>
      </c>
      <c r="P41" s="103">
        <v>99</v>
      </c>
      <c r="Q41" s="170">
        <v>1330</v>
      </c>
      <c r="R41" s="102">
        <v>1222</v>
      </c>
      <c r="S41" s="103">
        <v>98</v>
      </c>
      <c r="T41" s="170">
        <v>1320</v>
      </c>
      <c r="U41" s="102">
        <v>1226</v>
      </c>
      <c r="V41" s="103">
        <v>99</v>
      </c>
      <c r="W41" s="170">
        <v>1325</v>
      </c>
      <c r="X41" s="102">
        <v>1225</v>
      </c>
      <c r="Y41" s="103">
        <v>98</v>
      </c>
      <c r="Z41" s="170">
        <v>1323</v>
      </c>
      <c r="AA41" s="102">
        <v>1223</v>
      </c>
      <c r="AB41" s="103">
        <v>95</v>
      </c>
      <c r="AC41" s="170">
        <v>1318</v>
      </c>
      <c r="AD41" s="102">
        <v>1216</v>
      </c>
      <c r="AE41" s="103">
        <v>97</v>
      </c>
      <c r="AF41" s="170">
        <v>1313</v>
      </c>
      <c r="AG41" s="102">
        <v>1204</v>
      </c>
      <c r="AH41" s="103">
        <v>97</v>
      </c>
      <c r="AI41" s="170">
        <v>1301</v>
      </c>
      <c r="AJ41" s="102">
        <v>1202</v>
      </c>
      <c r="AK41" s="103">
        <v>97</v>
      </c>
      <c r="AL41" s="170">
        <v>1299</v>
      </c>
      <c r="AM41" s="97">
        <v>1223.25</v>
      </c>
      <c r="AN41" s="98">
        <v>98.833333333333329</v>
      </c>
      <c r="AO41" s="114">
        <v>1322.0833333333333</v>
      </c>
    </row>
    <row r="42" spans="2:41" x14ac:dyDescent="0.2">
      <c r="B42" s="137" t="s">
        <v>235</v>
      </c>
      <c r="C42" s="102">
        <v>121</v>
      </c>
      <c r="D42" s="103">
        <v>13</v>
      </c>
      <c r="E42" s="114">
        <v>134</v>
      </c>
      <c r="F42" s="102">
        <v>121</v>
      </c>
      <c r="G42" s="103">
        <v>13</v>
      </c>
      <c r="H42" s="114">
        <v>134</v>
      </c>
      <c r="I42" s="102">
        <v>121</v>
      </c>
      <c r="J42" s="103">
        <v>13</v>
      </c>
      <c r="K42" s="170">
        <v>134</v>
      </c>
      <c r="L42" s="102">
        <v>121</v>
      </c>
      <c r="M42" s="103">
        <v>13</v>
      </c>
      <c r="N42" s="170">
        <v>134</v>
      </c>
      <c r="O42" s="102">
        <v>122</v>
      </c>
      <c r="P42" s="103">
        <v>13</v>
      </c>
      <c r="Q42" s="170">
        <v>135</v>
      </c>
      <c r="R42" s="102">
        <v>123</v>
      </c>
      <c r="S42" s="103">
        <v>13</v>
      </c>
      <c r="T42" s="170">
        <v>136</v>
      </c>
      <c r="U42" s="102">
        <v>126</v>
      </c>
      <c r="V42" s="103">
        <v>13</v>
      </c>
      <c r="W42" s="170">
        <v>139</v>
      </c>
      <c r="X42" s="102">
        <v>126</v>
      </c>
      <c r="Y42" s="103">
        <v>13</v>
      </c>
      <c r="Z42" s="170">
        <v>139</v>
      </c>
      <c r="AA42" s="102">
        <v>127</v>
      </c>
      <c r="AB42" s="103">
        <v>13</v>
      </c>
      <c r="AC42" s="170">
        <v>140</v>
      </c>
      <c r="AD42" s="102">
        <v>128</v>
      </c>
      <c r="AE42" s="103">
        <v>13</v>
      </c>
      <c r="AF42" s="170">
        <v>141</v>
      </c>
      <c r="AG42" s="102">
        <v>128</v>
      </c>
      <c r="AH42" s="103">
        <v>12</v>
      </c>
      <c r="AI42" s="170">
        <v>140</v>
      </c>
      <c r="AJ42" s="102">
        <v>129</v>
      </c>
      <c r="AK42" s="103">
        <v>12</v>
      </c>
      <c r="AL42" s="170">
        <v>141</v>
      </c>
      <c r="AM42" s="97">
        <v>124.41666666666667</v>
      </c>
      <c r="AN42" s="98">
        <v>12.833333333333334</v>
      </c>
      <c r="AO42" s="114">
        <v>137.25</v>
      </c>
    </row>
    <row r="43" spans="2:41" x14ac:dyDescent="0.2">
      <c r="B43" s="137" t="s">
        <v>236</v>
      </c>
      <c r="C43" s="102">
        <v>2</v>
      </c>
      <c r="D43" s="103">
        <v>4919</v>
      </c>
      <c r="E43" s="114">
        <v>4921</v>
      </c>
      <c r="F43" s="102">
        <v>2</v>
      </c>
      <c r="G43" s="103">
        <v>4916</v>
      </c>
      <c r="H43" s="114">
        <v>4918</v>
      </c>
      <c r="I43" s="102">
        <v>2</v>
      </c>
      <c r="J43" s="103">
        <v>4918</v>
      </c>
      <c r="K43" s="170">
        <v>4920</v>
      </c>
      <c r="L43" s="102">
        <v>2</v>
      </c>
      <c r="M43" s="103">
        <v>4917</v>
      </c>
      <c r="N43" s="170">
        <v>4919</v>
      </c>
      <c r="O43" s="102">
        <v>2</v>
      </c>
      <c r="P43" s="103">
        <v>4933</v>
      </c>
      <c r="Q43" s="170">
        <v>4935</v>
      </c>
      <c r="R43" s="102">
        <v>2</v>
      </c>
      <c r="S43" s="103">
        <v>4938</v>
      </c>
      <c r="T43" s="170">
        <v>4940</v>
      </c>
      <c r="U43" s="102">
        <v>2</v>
      </c>
      <c r="V43" s="103">
        <v>4945</v>
      </c>
      <c r="W43" s="170">
        <v>4947</v>
      </c>
      <c r="X43" s="102">
        <v>2</v>
      </c>
      <c r="Y43" s="103">
        <v>4937</v>
      </c>
      <c r="Z43" s="170">
        <v>4939</v>
      </c>
      <c r="AA43" s="102">
        <v>2</v>
      </c>
      <c r="AB43" s="103">
        <v>4908</v>
      </c>
      <c r="AC43" s="170">
        <v>4910</v>
      </c>
      <c r="AD43" s="102">
        <v>2</v>
      </c>
      <c r="AE43" s="103">
        <v>4902</v>
      </c>
      <c r="AF43" s="170">
        <v>4904</v>
      </c>
      <c r="AG43" s="102">
        <v>2</v>
      </c>
      <c r="AH43" s="103">
        <v>4905</v>
      </c>
      <c r="AI43" s="170">
        <v>4907</v>
      </c>
      <c r="AJ43" s="102">
        <v>2</v>
      </c>
      <c r="AK43" s="103">
        <v>4912</v>
      </c>
      <c r="AL43" s="170">
        <v>4914</v>
      </c>
      <c r="AM43" s="97">
        <v>2</v>
      </c>
      <c r="AN43" s="98">
        <v>4920.833333333333</v>
      </c>
      <c r="AO43" s="114">
        <v>4922.833333333333</v>
      </c>
    </row>
    <row r="44" spans="2:41" x14ac:dyDescent="0.2">
      <c r="B44" s="137" t="s">
        <v>237</v>
      </c>
      <c r="C44" s="102">
        <v>0</v>
      </c>
      <c r="D44" s="103">
        <v>199</v>
      </c>
      <c r="E44" s="114">
        <v>199</v>
      </c>
      <c r="F44" s="102">
        <v>0</v>
      </c>
      <c r="G44" s="103">
        <v>199</v>
      </c>
      <c r="H44" s="114">
        <v>199</v>
      </c>
      <c r="I44" s="102">
        <v>0</v>
      </c>
      <c r="J44" s="103">
        <v>207</v>
      </c>
      <c r="K44" s="170">
        <v>207</v>
      </c>
      <c r="L44" s="102">
        <v>0</v>
      </c>
      <c r="M44" s="103">
        <v>208</v>
      </c>
      <c r="N44" s="170">
        <v>208</v>
      </c>
      <c r="O44" s="102">
        <v>0</v>
      </c>
      <c r="P44" s="103">
        <v>211</v>
      </c>
      <c r="Q44" s="170">
        <v>211</v>
      </c>
      <c r="R44" s="102">
        <v>0</v>
      </c>
      <c r="S44" s="103">
        <v>213</v>
      </c>
      <c r="T44" s="170">
        <v>213</v>
      </c>
      <c r="U44" s="102">
        <v>0</v>
      </c>
      <c r="V44" s="103">
        <v>215</v>
      </c>
      <c r="W44" s="170">
        <v>215</v>
      </c>
      <c r="X44" s="102">
        <v>0</v>
      </c>
      <c r="Y44" s="103">
        <v>215</v>
      </c>
      <c r="Z44" s="170">
        <v>215</v>
      </c>
      <c r="AA44" s="102">
        <v>0</v>
      </c>
      <c r="AB44" s="103">
        <v>211</v>
      </c>
      <c r="AC44" s="170">
        <v>211</v>
      </c>
      <c r="AD44" s="102">
        <v>0</v>
      </c>
      <c r="AE44" s="103">
        <v>212</v>
      </c>
      <c r="AF44" s="170">
        <v>212</v>
      </c>
      <c r="AG44" s="102">
        <v>0</v>
      </c>
      <c r="AH44" s="103">
        <v>217</v>
      </c>
      <c r="AI44" s="170">
        <v>217</v>
      </c>
      <c r="AJ44" s="102">
        <v>0</v>
      </c>
      <c r="AK44" s="103">
        <v>219</v>
      </c>
      <c r="AL44" s="170">
        <v>219</v>
      </c>
      <c r="AM44" s="97">
        <v>0</v>
      </c>
      <c r="AN44" s="98">
        <v>210.5</v>
      </c>
      <c r="AO44" s="114">
        <v>210.5</v>
      </c>
    </row>
    <row r="45" spans="2:41" x14ac:dyDescent="0.2">
      <c r="B45" s="137" t="s">
        <v>238</v>
      </c>
      <c r="C45" s="102">
        <v>617</v>
      </c>
      <c r="D45" s="103">
        <v>659</v>
      </c>
      <c r="E45" s="114">
        <v>1276</v>
      </c>
      <c r="F45" s="102">
        <v>617</v>
      </c>
      <c r="G45" s="103">
        <v>662</v>
      </c>
      <c r="H45" s="114">
        <v>1279</v>
      </c>
      <c r="I45" s="102">
        <v>629</v>
      </c>
      <c r="J45" s="103">
        <v>683</v>
      </c>
      <c r="K45" s="170">
        <v>1312</v>
      </c>
      <c r="L45" s="102">
        <v>637</v>
      </c>
      <c r="M45" s="103">
        <v>700</v>
      </c>
      <c r="N45" s="170">
        <v>1337</v>
      </c>
      <c r="O45" s="102">
        <v>685</v>
      </c>
      <c r="P45" s="103">
        <v>761</v>
      </c>
      <c r="Q45" s="170">
        <v>1446</v>
      </c>
      <c r="R45" s="102">
        <v>727</v>
      </c>
      <c r="S45" s="103">
        <v>812</v>
      </c>
      <c r="T45" s="170">
        <v>1539</v>
      </c>
      <c r="U45" s="102">
        <v>777</v>
      </c>
      <c r="V45" s="103">
        <v>854</v>
      </c>
      <c r="W45" s="170">
        <v>1631</v>
      </c>
      <c r="X45" s="102">
        <v>797</v>
      </c>
      <c r="Y45" s="103">
        <v>890</v>
      </c>
      <c r="Z45" s="170">
        <v>1687</v>
      </c>
      <c r="AA45" s="102">
        <v>691</v>
      </c>
      <c r="AB45" s="103">
        <v>749</v>
      </c>
      <c r="AC45" s="170">
        <v>1440</v>
      </c>
      <c r="AD45" s="102">
        <v>708</v>
      </c>
      <c r="AE45" s="103">
        <v>767</v>
      </c>
      <c r="AF45" s="170">
        <v>1475</v>
      </c>
      <c r="AG45" s="102">
        <v>750</v>
      </c>
      <c r="AH45" s="103">
        <v>820</v>
      </c>
      <c r="AI45" s="170">
        <v>1570</v>
      </c>
      <c r="AJ45" s="102">
        <v>791</v>
      </c>
      <c r="AK45" s="103">
        <v>859</v>
      </c>
      <c r="AL45" s="170">
        <v>1650</v>
      </c>
      <c r="AM45" s="97">
        <v>702.16666666666663</v>
      </c>
      <c r="AN45" s="98">
        <v>768</v>
      </c>
      <c r="AO45" s="114">
        <v>1470.1666666666667</v>
      </c>
    </row>
    <row r="46" spans="2:41" x14ac:dyDescent="0.2">
      <c r="B46" s="137" t="s">
        <v>243</v>
      </c>
      <c r="C46" s="102">
        <v>75</v>
      </c>
      <c r="D46" s="103">
        <v>277</v>
      </c>
      <c r="E46" s="114">
        <v>352</v>
      </c>
      <c r="F46" s="102">
        <v>75</v>
      </c>
      <c r="G46" s="103">
        <v>275</v>
      </c>
      <c r="H46" s="114">
        <v>350</v>
      </c>
      <c r="I46" s="102">
        <v>71</v>
      </c>
      <c r="J46" s="103">
        <v>271</v>
      </c>
      <c r="K46" s="170">
        <v>342</v>
      </c>
      <c r="L46" s="102">
        <v>71</v>
      </c>
      <c r="M46" s="103">
        <v>271</v>
      </c>
      <c r="N46" s="170">
        <v>342</v>
      </c>
      <c r="O46" s="102">
        <v>72</v>
      </c>
      <c r="P46" s="103">
        <v>269</v>
      </c>
      <c r="Q46" s="170">
        <v>341</v>
      </c>
      <c r="R46" s="102">
        <v>72</v>
      </c>
      <c r="S46" s="103">
        <v>268</v>
      </c>
      <c r="T46" s="170">
        <v>340</v>
      </c>
      <c r="U46" s="102">
        <v>74</v>
      </c>
      <c r="V46" s="103">
        <v>269</v>
      </c>
      <c r="W46" s="170">
        <v>343</v>
      </c>
      <c r="X46" s="102">
        <v>74</v>
      </c>
      <c r="Y46" s="103">
        <v>267</v>
      </c>
      <c r="Z46" s="170">
        <v>341</v>
      </c>
      <c r="AA46" s="102">
        <v>73</v>
      </c>
      <c r="AB46" s="103">
        <v>263</v>
      </c>
      <c r="AC46" s="170">
        <v>336</v>
      </c>
      <c r="AD46" s="102">
        <v>73</v>
      </c>
      <c r="AE46" s="103">
        <v>261</v>
      </c>
      <c r="AF46" s="170">
        <v>334</v>
      </c>
      <c r="AG46" s="102">
        <v>74</v>
      </c>
      <c r="AH46" s="103">
        <v>260</v>
      </c>
      <c r="AI46" s="170">
        <v>334</v>
      </c>
      <c r="AJ46" s="102">
        <v>74</v>
      </c>
      <c r="AK46" s="103">
        <v>261</v>
      </c>
      <c r="AL46" s="170">
        <v>335</v>
      </c>
      <c r="AM46" s="97">
        <v>73.166666666666671</v>
      </c>
      <c r="AN46" s="98">
        <v>267.66666666666669</v>
      </c>
      <c r="AO46" s="114">
        <v>340.83333333333337</v>
      </c>
    </row>
    <row r="47" spans="2:41" ht="15" x14ac:dyDescent="0.25">
      <c r="B47" s="68" t="s">
        <v>61</v>
      </c>
      <c r="C47" s="106">
        <v>5201</v>
      </c>
      <c r="D47" s="107">
        <v>6358</v>
      </c>
      <c r="E47" s="114">
        <v>11559</v>
      </c>
      <c r="F47" s="106">
        <v>5171</v>
      </c>
      <c r="G47" s="107">
        <v>6357</v>
      </c>
      <c r="H47" s="114">
        <v>11528</v>
      </c>
      <c r="I47" s="106">
        <v>5166</v>
      </c>
      <c r="J47" s="107">
        <v>6384</v>
      </c>
      <c r="K47" s="114">
        <v>11550</v>
      </c>
      <c r="L47" s="106">
        <v>5167</v>
      </c>
      <c r="M47" s="107">
        <v>6398</v>
      </c>
      <c r="N47" s="119">
        <v>11565</v>
      </c>
      <c r="O47" s="106">
        <v>5212</v>
      </c>
      <c r="P47" s="107">
        <v>6480</v>
      </c>
      <c r="Q47" s="119">
        <v>11692</v>
      </c>
      <c r="R47" s="106">
        <v>5228</v>
      </c>
      <c r="S47" s="107">
        <v>6536</v>
      </c>
      <c r="T47" s="119">
        <v>11764</v>
      </c>
      <c r="U47" s="106">
        <v>5278</v>
      </c>
      <c r="V47" s="107">
        <v>6591</v>
      </c>
      <c r="W47" s="119">
        <v>11869</v>
      </c>
      <c r="X47" s="106">
        <v>5284</v>
      </c>
      <c r="Y47" s="107">
        <v>6619</v>
      </c>
      <c r="Z47" s="119">
        <v>11903</v>
      </c>
      <c r="AA47" s="106">
        <v>5168</v>
      </c>
      <c r="AB47" s="107">
        <v>6438</v>
      </c>
      <c r="AC47" s="119">
        <v>11606</v>
      </c>
      <c r="AD47" s="106">
        <v>5174</v>
      </c>
      <c r="AE47" s="107">
        <v>6452</v>
      </c>
      <c r="AF47" s="119">
        <v>11626</v>
      </c>
      <c r="AG47" s="106">
        <v>5196</v>
      </c>
      <c r="AH47" s="107">
        <v>6512</v>
      </c>
      <c r="AI47" s="119">
        <v>11708</v>
      </c>
      <c r="AJ47" s="106">
        <v>5229</v>
      </c>
      <c r="AK47" s="107">
        <v>6561</v>
      </c>
      <c r="AL47" s="119">
        <v>11790</v>
      </c>
      <c r="AM47" s="106">
        <v>5206.166666666667</v>
      </c>
      <c r="AN47" s="107">
        <v>6473.833333333333</v>
      </c>
      <c r="AO47" s="114">
        <v>11680</v>
      </c>
    </row>
    <row r="48" spans="2:41" ht="31.5" customHeight="1" x14ac:dyDescent="0.2">
      <c r="B48" s="391" t="s">
        <v>244</v>
      </c>
      <c r="C48" s="166"/>
      <c r="D48" s="167"/>
      <c r="E48" s="169"/>
      <c r="F48" s="166"/>
      <c r="G48" s="167"/>
      <c r="H48" s="169"/>
      <c r="I48" s="166"/>
      <c r="J48" s="167"/>
      <c r="K48" s="169"/>
      <c r="L48" s="166"/>
      <c r="M48" s="167"/>
      <c r="N48" s="169"/>
      <c r="O48" s="166"/>
      <c r="P48" s="167"/>
      <c r="Q48" s="169"/>
      <c r="R48" s="166"/>
      <c r="S48" s="167"/>
      <c r="T48" s="169"/>
      <c r="U48" s="166"/>
      <c r="V48" s="167"/>
      <c r="W48" s="169"/>
      <c r="X48" s="166"/>
      <c r="Y48" s="167"/>
      <c r="Z48" s="169"/>
      <c r="AA48" s="166"/>
      <c r="AB48" s="167"/>
      <c r="AC48" s="169"/>
      <c r="AD48" s="166"/>
      <c r="AE48" s="167"/>
      <c r="AF48" s="169"/>
      <c r="AG48" s="166"/>
      <c r="AH48" s="167"/>
      <c r="AI48" s="169"/>
      <c r="AJ48" s="166"/>
      <c r="AK48" s="167"/>
      <c r="AL48" s="169"/>
      <c r="AM48" s="166"/>
      <c r="AN48" s="167"/>
      <c r="AO48" s="169"/>
    </row>
    <row r="49" spans="2:42" x14ac:dyDescent="0.2">
      <c r="B49" s="136" t="s">
        <v>233</v>
      </c>
      <c r="C49" s="97">
        <v>8742</v>
      </c>
      <c r="D49" s="98">
        <v>794</v>
      </c>
      <c r="E49" s="114">
        <v>9536</v>
      </c>
      <c r="F49" s="97">
        <v>8727</v>
      </c>
      <c r="G49" s="98">
        <v>793</v>
      </c>
      <c r="H49" s="114">
        <v>9520</v>
      </c>
      <c r="I49" s="97">
        <v>8731</v>
      </c>
      <c r="J49" s="98">
        <v>792</v>
      </c>
      <c r="K49" s="114">
        <v>9523</v>
      </c>
      <c r="L49" s="97">
        <v>8731</v>
      </c>
      <c r="M49" s="98">
        <v>795</v>
      </c>
      <c r="N49" s="114">
        <v>9526</v>
      </c>
      <c r="O49" s="97">
        <v>8718</v>
      </c>
      <c r="P49" s="98">
        <v>802</v>
      </c>
      <c r="Q49" s="114">
        <v>9520</v>
      </c>
      <c r="R49" s="97">
        <v>8713</v>
      </c>
      <c r="S49" s="98">
        <v>806</v>
      </c>
      <c r="T49" s="114">
        <v>9519</v>
      </c>
      <c r="U49" s="97">
        <v>8725</v>
      </c>
      <c r="V49" s="98">
        <v>813</v>
      </c>
      <c r="W49" s="114">
        <v>9538</v>
      </c>
      <c r="X49" s="97">
        <v>8733</v>
      </c>
      <c r="Y49" s="98">
        <v>818</v>
      </c>
      <c r="Z49" s="114">
        <v>9551</v>
      </c>
      <c r="AA49" s="97">
        <v>8715</v>
      </c>
      <c r="AB49" s="98">
        <v>819</v>
      </c>
      <c r="AC49" s="114">
        <v>9534</v>
      </c>
      <c r="AD49" s="97">
        <v>8705</v>
      </c>
      <c r="AE49" s="98">
        <v>820</v>
      </c>
      <c r="AF49" s="114">
        <v>9525</v>
      </c>
      <c r="AG49" s="97">
        <v>8729</v>
      </c>
      <c r="AH49" s="98">
        <v>820</v>
      </c>
      <c r="AI49" s="114">
        <v>9549</v>
      </c>
      <c r="AJ49" s="97">
        <v>8763</v>
      </c>
      <c r="AK49" s="98">
        <v>826</v>
      </c>
      <c r="AL49" s="114">
        <v>9589</v>
      </c>
      <c r="AM49" s="97">
        <v>8727.6666666666661</v>
      </c>
      <c r="AN49" s="98">
        <v>808.16666666666663</v>
      </c>
      <c r="AO49" s="114">
        <v>9535.8333333333321</v>
      </c>
      <c r="AP49" s="176"/>
    </row>
    <row r="50" spans="2:42" x14ac:dyDescent="0.2">
      <c r="B50" s="137" t="s">
        <v>234</v>
      </c>
      <c r="C50" s="97">
        <v>3055</v>
      </c>
      <c r="D50" s="98">
        <v>277</v>
      </c>
      <c r="E50" s="114">
        <v>3332</v>
      </c>
      <c r="F50" s="102">
        <v>3044</v>
      </c>
      <c r="G50" s="103">
        <v>274</v>
      </c>
      <c r="H50" s="114">
        <v>3318</v>
      </c>
      <c r="I50" s="102">
        <v>3061</v>
      </c>
      <c r="J50" s="103">
        <v>276</v>
      </c>
      <c r="K50" s="170">
        <v>3337</v>
      </c>
      <c r="L50" s="102">
        <v>3076</v>
      </c>
      <c r="M50" s="103">
        <v>274</v>
      </c>
      <c r="N50" s="170">
        <v>3350</v>
      </c>
      <c r="O50" s="102">
        <v>3080</v>
      </c>
      <c r="P50" s="103">
        <v>277</v>
      </c>
      <c r="Q50" s="170">
        <v>3357</v>
      </c>
      <c r="R50" s="102">
        <v>3068</v>
      </c>
      <c r="S50" s="103">
        <v>270</v>
      </c>
      <c r="T50" s="170">
        <v>3338</v>
      </c>
      <c r="U50" s="102">
        <v>3085</v>
      </c>
      <c r="V50" s="103">
        <v>276</v>
      </c>
      <c r="W50" s="170">
        <v>3361</v>
      </c>
      <c r="X50" s="102">
        <v>3078</v>
      </c>
      <c r="Y50" s="103">
        <v>276</v>
      </c>
      <c r="Z50" s="170">
        <v>3354</v>
      </c>
      <c r="AA50" s="102">
        <v>3063</v>
      </c>
      <c r="AB50" s="103">
        <v>271</v>
      </c>
      <c r="AC50" s="170">
        <v>3334</v>
      </c>
      <c r="AD50" s="102">
        <v>3031</v>
      </c>
      <c r="AE50" s="103">
        <v>271</v>
      </c>
      <c r="AF50" s="170">
        <v>3302</v>
      </c>
      <c r="AG50" s="102">
        <v>3000</v>
      </c>
      <c r="AH50" s="103">
        <v>274</v>
      </c>
      <c r="AI50" s="170">
        <v>3274</v>
      </c>
      <c r="AJ50" s="102">
        <v>3021</v>
      </c>
      <c r="AK50" s="103">
        <v>274</v>
      </c>
      <c r="AL50" s="170">
        <v>3295</v>
      </c>
      <c r="AM50" s="97">
        <v>3055.1666666666665</v>
      </c>
      <c r="AN50" s="98">
        <v>274.16666666666669</v>
      </c>
      <c r="AO50" s="114">
        <v>3329.333333333333</v>
      </c>
      <c r="AP50" s="176"/>
    </row>
    <row r="51" spans="2:42" x14ac:dyDescent="0.2">
      <c r="B51" s="137" t="s">
        <v>235</v>
      </c>
      <c r="C51" s="97">
        <v>583</v>
      </c>
      <c r="D51" s="98">
        <v>50</v>
      </c>
      <c r="E51" s="114">
        <v>633</v>
      </c>
      <c r="F51" s="102">
        <v>585</v>
      </c>
      <c r="G51" s="103">
        <v>49</v>
      </c>
      <c r="H51" s="114">
        <v>634</v>
      </c>
      <c r="I51" s="102">
        <v>586</v>
      </c>
      <c r="J51" s="103">
        <v>48</v>
      </c>
      <c r="K51" s="170">
        <v>634</v>
      </c>
      <c r="L51" s="102">
        <v>584</v>
      </c>
      <c r="M51" s="103">
        <v>48</v>
      </c>
      <c r="N51" s="170">
        <v>632</v>
      </c>
      <c r="O51" s="102">
        <v>584</v>
      </c>
      <c r="P51" s="103">
        <v>47</v>
      </c>
      <c r="Q51" s="170">
        <v>631</v>
      </c>
      <c r="R51" s="102">
        <v>582</v>
      </c>
      <c r="S51" s="103">
        <v>47</v>
      </c>
      <c r="T51" s="170">
        <v>629</v>
      </c>
      <c r="U51" s="102">
        <v>587</v>
      </c>
      <c r="V51" s="103">
        <v>48</v>
      </c>
      <c r="W51" s="170">
        <v>635</v>
      </c>
      <c r="X51" s="102">
        <v>589</v>
      </c>
      <c r="Y51" s="103">
        <v>47</v>
      </c>
      <c r="Z51" s="170">
        <v>636</v>
      </c>
      <c r="AA51" s="102">
        <v>587</v>
      </c>
      <c r="AB51" s="103">
        <v>48</v>
      </c>
      <c r="AC51" s="170">
        <v>635</v>
      </c>
      <c r="AD51" s="102">
        <v>581</v>
      </c>
      <c r="AE51" s="103">
        <v>48</v>
      </c>
      <c r="AF51" s="170">
        <v>629</v>
      </c>
      <c r="AG51" s="102">
        <v>580</v>
      </c>
      <c r="AH51" s="103">
        <v>49</v>
      </c>
      <c r="AI51" s="170">
        <v>629</v>
      </c>
      <c r="AJ51" s="102">
        <v>581</v>
      </c>
      <c r="AK51" s="103">
        <v>49</v>
      </c>
      <c r="AL51" s="170">
        <v>630</v>
      </c>
      <c r="AM51" s="97">
        <v>584.08333333333337</v>
      </c>
      <c r="AN51" s="98">
        <v>48.166666666666664</v>
      </c>
      <c r="AO51" s="114">
        <v>632.25</v>
      </c>
      <c r="AP51" s="176"/>
    </row>
    <row r="52" spans="2:42" x14ac:dyDescent="0.2">
      <c r="B52" s="137" t="s">
        <v>236</v>
      </c>
      <c r="C52" s="97">
        <v>5</v>
      </c>
      <c r="D52" s="98">
        <v>11787</v>
      </c>
      <c r="E52" s="114">
        <v>11792</v>
      </c>
      <c r="F52" s="102">
        <v>5</v>
      </c>
      <c r="G52" s="103">
        <v>11841</v>
      </c>
      <c r="H52" s="114">
        <v>11846</v>
      </c>
      <c r="I52" s="102">
        <v>5</v>
      </c>
      <c r="J52" s="103">
        <v>11907</v>
      </c>
      <c r="K52" s="170">
        <v>11912</v>
      </c>
      <c r="L52" s="102">
        <v>5</v>
      </c>
      <c r="M52" s="103">
        <v>11946</v>
      </c>
      <c r="N52" s="170">
        <v>11951</v>
      </c>
      <c r="O52" s="102">
        <v>5</v>
      </c>
      <c r="P52" s="103">
        <v>11957</v>
      </c>
      <c r="Q52" s="170">
        <v>11962</v>
      </c>
      <c r="R52" s="102">
        <v>5</v>
      </c>
      <c r="S52" s="103">
        <v>11988</v>
      </c>
      <c r="T52" s="170">
        <v>11993</v>
      </c>
      <c r="U52" s="102">
        <v>5</v>
      </c>
      <c r="V52" s="103">
        <v>12010</v>
      </c>
      <c r="W52" s="170">
        <v>12015</v>
      </c>
      <c r="X52" s="102">
        <v>5</v>
      </c>
      <c r="Y52" s="103">
        <v>12006</v>
      </c>
      <c r="Z52" s="170">
        <v>12011</v>
      </c>
      <c r="AA52" s="102">
        <v>6</v>
      </c>
      <c r="AB52" s="103">
        <v>11929</v>
      </c>
      <c r="AC52" s="170">
        <v>11935</v>
      </c>
      <c r="AD52" s="102">
        <v>6</v>
      </c>
      <c r="AE52" s="103">
        <v>11964</v>
      </c>
      <c r="AF52" s="170">
        <v>11970</v>
      </c>
      <c r="AG52" s="102">
        <v>6</v>
      </c>
      <c r="AH52" s="103">
        <v>12003</v>
      </c>
      <c r="AI52" s="170">
        <v>12009</v>
      </c>
      <c r="AJ52" s="102">
        <v>7</v>
      </c>
      <c r="AK52" s="103">
        <v>12019</v>
      </c>
      <c r="AL52" s="170">
        <v>12026</v>
      </c>
      <c r="AM52" s="97">
        <v>5.416666666666667</v>
      </c>
      <c r="AN52" s="98">
        <v>11946.416666666666</v>
      </c>
      <c r="AO52" s="114">
        <v>11951.833333333332</v>
      </c>
      <c r="AP52" s="176"/>
    </row>
    <row r="53" spans="2:42" x14ac:dyDescent="0.2">
      <c r="B53" s="137" t="s">
        <v>237</v>
      </c>
      <c r="C53" s="97">
        <v>1</v>
      </c>
      <c r="D53" s="98">
        <v>1180</v>
      </c>
      <c r="E53" s="114">
        <v>1181</v>
      </c>
      <c r="F53" s="102">
        <v>0</v>
      </c>
      <c r="G53" s="103">
        <v>1194</v>
      </c>
      <c r="H53" s="114">
        <v>1194</v>
      </c>
      <c r="I53" s="102">
        <v>0</v>
      </c>
      <c r="J53" s="103">
        <v>1216</v>
      </c>
      <c r="K53" s="170">
        <v>1216</v>
      </c>
      <c r="L53" s="102">
        <v>0</v>
      </c>
      <c r="M53" s="103">
        <v>1232</v>
      </c>
      <c r="N53" s="170">
        <v>1232</v>
      </c>
      <c r="O53" s="102">
        <v>0</v>
      </c>
      <c r="P53" s="103">
        <v>1233</v>
      </c>
      <c r="Q53" s="170">
        <v>1233</v>
      </c>
      <c r="R53" s="102">
        <v>0</v>
      </c>
      <c r="S53" s="103">
        <v>1249</v>
      </c>
      <c r="T53" s="170">
        <v>1249</v>
      </c>
      <c r="U53" s="102">
        <v>0</v>
      </c>
      <c r="V53" s="103">
        <v>1255</v>
      </c>
      <c r="W53" s="170">
        <v>1255</v>
      </c>
      <c r="X53" s="102">
        <v>0</v>
      </c>
      <c r="Y53" s="103">
        <v>1259</v>
      </c>
      <c r="Z53" s="170">
        <v>1259</v>
      </c>
      <c r="AA53" s="102">
        <v>0</v>
      </c>
      <c r="AB53" s="103">
        <v>1246</v>
      </c>
      <c r="AC53" s="170">
        <v>1246</v>
      </c>
      <c r="AD53" s="102">
        <v>0</v>
      </c>
      <c r="AE53" s="103">
        <v>1254</v>
      </c>
      <c r="AF53" s="170">
        <v>1254</v>
      </c>
      <c r="AG53" s="102">
        <v>0</v>
      </c>
      <c r="AH53" s="103">
        <v>1267</v>
      </c>
      <c r="AI53" s="170">
        <v>1267</v>
      </c>
      <c r="AJ53" s="102">
        <v>0</v>
      </c>
      <c r="AK53" s="103">
        <v>1278</v>
      </c>
      <c r="AL53" s="170">
        <v>1278</v>
      </c>
      <c r="AM53" s="97">
        <v>8.3333333333333329E-2</v>
      </c>
      <c r="AN53" s="98">
        <v>1238.5833333333333</v>
      </c>
      <c r="AO53" s="114">
        <v>1238.6666666666665</v>
      </c>
      <c r="AP53" s="176"/>
    </row>
    <row r="54" spans="2:42" x14ac:dyDescent="0.2">
      <c r="B54" s="137" t="s">
        <v>238</v>
      </c>
      <c r="C54" s="97">
        <v>2053</v>
      </c>
      <c r="D54" s="98">
        <v>2205</v>
      </c>
      <c r="E54" s="114">
        <v>4258</v>
      </c>
      <c r="F54" s="102">
        <v>2151</v>
      </c>
      <c r="G54" s="103">
        <v>2334</v>
      </c>
      <c r="H54" s="114">
        <v>4485</v>
      </c>
      <c r="I54" s="102">
        <v>2312</v>
      </c>
      <c r="J54" s="103">
        <v>2551</v>
      </c>
      <c r="K54" s="170">
        <v>4863</v>
      </c>
      <c r="L54" s="102">
        <v>2551</v>
      </c>
      <c r="M54" s="103">
        <v>2808</v>
      </c>
      <c r="N54" s="170">
        <v>5359</v>
      </c>
      <c r="O54" s="102">
        <v>2634</v>
      </c>
      <c r="P54" s="103">
        <v>2895</v>
      </c>
      <c r="Q54" s="170">
        <v>5529</v>
      </c>
      <c r="R54" s="102">
        <v>2753</v>
      </c>
      <c r="S54" s="103">
        <v>3076</v>
      </c>
      <c r="T54" s="170">
        <v>5829</v>
      </c>
      <c r="U54" s="102">
        <v>2824</v>
      </c>
      <c r="V54" s="103">
        <v>3140</v>
      </c>
      <c r="W54" s="170">
        <v>5964</v>
      </c>
      <c r="X54" s="102">
        <v>2792</v>
      </c>
      <c r="Y54" s="103">
        <v>3127</v>
      </c>
      <c r="Z54" s="170">
        <v>5919</v>
      </c>
      <c r="AA54" s="102">
        <v>2515</v>
      </c>
      <c r="AB54" s="103">
        <v>2736</v>
      </c>
      <c r="AC54" s="170">
        <v>5251</v>
      </c>
      <c r="AD54" s="102">
        <v>2625</v>
      </c>
      <c r="AE54" s="103">
        <v>2855</v>
      </c>
      <c r="AF54" s="170">
        <v>5480</v>
      </c>
      <c r="AG54" s="102">
        <v>2764</v>
      </c>
      <c r="AH54" s="103">
        <v>3046</v>
      </c>
      <c r="AI54" s="170">
        <v>5810</v>
      </c>
      <c r="AJ54" s="102">
        <v>2862</v>
      </c>
      <c r="AK54" s="103">
        <v>3128</v>
      </c>
      <c r="AL54" s="170">
        <v>5990</v>
      </c>
      <c r="AM54" s="97">
        <v>2569.6666666666665</v>
      </c>
      <c r="AN54" s="98">
        <v>2825.0833333333335</v>
      </c>
      <c r="AO54" s="114">
        <v>5394.75</v>
      </c>
      <c r="AP54" s="176"/>
    </row>
    <row r="55" spans="2:42" ht="15" x14ac:dyDescent="0.2">
      <c r="B55" s="137" t="s">
        <v>245</v>
      </c>
      <c r="C55" s="97">
        <v>75</v>
      </c>
      <c r="D55" s="98">
        <v>277</v>
      </c>
      <c r="E55" s="114">
        <v>352</v>
      </c>
      <c r="F55" s="102">
        <v>75</v>
      </c>
      <c r="G55" s="103">
        <v>275</v>
      </c>
      <c r="H55" s="114">
        <v>350</v>
      </c>
      <c r="I55" s="102">
        <v>71</v>
      </c>
      <c r="J55" s="103">
        <v>271</v>
      </c>
      <c r="K55" s="170">
        <v>342</v>
      </c>
      <c r="L55" s="102">
        <v>71</v>
      </c>
      <c r="M55" s="103">
        <v>271</v>
      </c>
      <c r="N55" s="170">
        <v>342</v>
      </c>
      <c r="O55" s="102">
        <v>72</v>
      </c>
      <c r="P55" s="103">
        <v>269</v>
      </c>
      <c r="Q55" s="170">
        <v>341</v>
      </c>
      <c r="R55" s="102">
        <v>72</v>
      </c>
      <c r="S55" s="103">
        <v>268</v>
      </c>
      <c r="T55" s="170">
        <v>340</v>
      </c>
      <c r="U55" s="102">
        <v>74</v>
      </c>
      <c r="V55" s="103">
        <v>269</v>
      </c>
      <c r="W55" s="170">
        <v>343</v>
      </c>
      <c r="X55" s="102">
        <v>74</v>
      </c>
      <c r="Y55" s="103">
        <v>267</v>
      </c>
      <c r="Z55" s="170">
        <v>341</v>
      </c>
      <c r="AA55" s="102">
        <v>73</v>
      </c>
      <c r="AB55" s="103">
        <v>263</v>
      </c>
      <c r="AC55" s="170">
        <v>336</v>
      </c>
      <c r="AD55" s="102">
        <v>73</v>
      </c>
      <c r="AE55" s="103">
        <v>261</v>
      </c>
      <c r="AF55" s="170">
        <v>334</v>
      </c>
      <c r="AG55" s="102">
        <v>74</v>
      </c>
      <c r="AH55" s="103">
        <v>260</v>
      </c>
      <c r="AI55" s="170">
        <v>334</v>
      </c>
      <c r="AJ55" s="102">
        <v>74</v>
      </c>
      <c r="AK55" s="103">
        <v>261</v>
      </c>
      <c r="AL55" s="170">
        <v>335</v>
      </c>
      <c r="AM55" s="97">
        <v>73.166666666666671</v>
      </c>
      <c r="AN55" s="98">
        <v>267.66666666666669</v>
      </c>
      <c r="AO55" s="114">
        <v>340.83333333333337</v>
      </c>
      <c r="AP55" s="176"/>
    </row>
    <row r="56" spans="2:42" ht="15" x14ac:dyDescent="0.25">
      <c r="B56" s="68" t="s">
        <v>61</v>
      </c>
      <c r="C56" s="106">
        <v>14514</v>
      </c>
      <c r="D56" s="107">
        <v>16570</v>
      </c>
      <c r="E56" s="107">
        <v>31084</v>
      </c>
      <c r="F56" s="106">
        <v>14587</v>
      </c>
      <c r="G56" s="107">
        <v>16760</v>
      </c>
      <c r="H56" s="114">
        <v>31347</v>
      </c>
      <c r="I56" s="106">
        <v>14766</v>
      </c>
      <c r="J56" s="107">
        <v>17061</v>
      </c>
      <c r="K56" s="114">
        <v>31827</v>
      </c>
      <c r="L56" s="106">
        <v>15018</v>
      </c>
      <c r="M56" s="107">
        <v>17374</v>
      </c>
      <c r="N56" s="119">
        <v>32392</v>
      </c>
      <c r="O56" s="106">
        <v>15093</v>
      </c>
      <c r="P56" s="107">
        <v>17480</v>
      </c>
      <c r="Q56" s="119">
        <v>32573</v>
      </c>
      <c r="R56" s="106">
        <v>15193</v>
      </c>
      <c r="S56" s="107">
        <v>17704</v>
      </c>
      <c r="T56" s="119">
        <v>32897</v>
      </c>
      <c r="U56" s="106">
        <v>15300</v>
      </c>
      <c r="V56" s="107">
        <v>17811</v>
      </c>
      <c r="W56" s="119">
        <v>33111</v>
      </c>
      <c r="X56" s="106">
        <v>15271</v>
      </c>
      <c r="Y56" s="107">
        <v>17800</v>
      </c>
      <c r="Z56" s="119">
        <v>33071</v>
      </c>
      <c r="AA56" s="106">
        <v>14959</v>
      </c>
      <c r="AB56" s="107">
        <v>17312</v>
      </c>
      <c r="AC56" s="119">
        <v>32271</v>
      </c>
      <c r="AD56" s="106">
        <v>15021</v>
      </c>
      <c r="AE56" s="107">
        <v>17473</v>
      </c>
      <c r="AF56" s="119">
        <v>32494</v>
      </c>
      <c r="AG56" s="106">
        <v>15153</v>
      </c>
      <c r="AH56" s="107">
        <v>17719</v>
      </c>
      <c r="AI56" s="119">
        <v>32872</v>
      </c>
      <c r="AJ56" s="106">
        <v>15308</v>
      </c>
      <c r="AK56" s="107">
        <v>17835</v>
      </c>
      <c r="AL56" s="119">
        <v>33143</v>
      </c>
      <c r="AM56" s="106">
        <v>15015.249999999998</v>
      </c>
      <c r="AN56" s="107">
        <v>17408.25</v>
      </c>
      <c r="AO56" s="114">
        <v>32423.5</v>
      </c>
      <c r="AP56" s="176"/>
    </row>
    <row r="57" spans="2:42" x14ac:dyDescent="0.2">
      <c r="B57" s="385" t="s">
        <v>246</v>
      </c>
    </row>
    <row r="58" spans="2:42" x14ac:dyDescent="0.2">
      <c r="B58" s="385" t="s">
        <v>247</v>
      </c>
    </row>
    <row r="59" spans="2:42" x14ac:dyDescent="0.2">
      <c r="B59" s="392" t="s">
        <v>248</v>
      </c>
    </row>
    <row r="60" spans="2:42" x14ac:dyDescent="0.2">
      <c r="B60" s="392" t="s">
        <v>249</v>
      </c>
    </row>
  </sheetData>
  <mergeCells count="14">
    <mergeCell ref="AJ5:AL5"/>
    <mergeCell ref="AM5:AO5"/>
    <mergeCell ref="R5:T5"/>
    <mergeCell ref="U5:W5"/>
    <mergeCell ref="X5:Z5"/>
    <mergeCell ref="AA5:AC5"/>
    <mergeCell ref="AD5:AF5"/>
    <mergeCell ref="AG5:AI5"/>
    <mergeCell ref="B5:B6"/>
    <mergeCell ref="C5:E5"/>
    <mergeCell ref="F5:H5"/>
    <mergeCell ref="I5:K5"/>
    <mergeCell ref="L5:N5"/>
    <mergeCell ref="O5:Q5"/>
  </mergeCells>
  <pageMargins left="0.7" right="0.7" top="0.75" bottom="0.75" header="0.3" footer="0.3"/>
  <pageSetup paperSize="1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25"/>
  <sheetViews>
    <sheetView zoomScale="90" zoomScaleNormal="90" zoomScalePageLayoutView="90" workbookViewId="0"/>
  </sheetViews>
  <sheetFormatPr baseColWidth="10" defaultColWidth="5" defaultRowHeight="12.75" x14ac:dyDescent="0.2"/>
  <cols>
    <col min="1" max="1" width="2.85546875" style="3" customWidth="1"/>
    <col min="2" max="2" width="41" style="3" customWidth="1"/>
    <col min="3" max="14" width="11.7109375" style="3" customWidth="1"/>
    <col min="15" max="15" width="14.42578125" style="393" customWidth="1"/>
    <col min="16" max="16" width="12.7109375" style="3" customWidth="1"/>
    <col min="17" max="17" width="14.7109375" style="3" customWidth="1"/>
    <col min="18" max="18" width="5" style="3"/>
    <col min="19" max="19" width="9.28515625" style="3" customWidth="1"/>
    <col min="20" max="16384" width="5" style="3"/>
  </cols>
  <sheetData>
    <row r="1" spans="2:16" x14ac:dyDescent="0.2">
      <c r="B1" s="5"/>
      <c r="C1" s="1"/>
      <c r="D1" s="1"/>
      <c r="E1" s="1"/>
      <c r="F1" s="1"/>
      <c r="G1" s="1"/>
      <c r="H1" s="1"/>
      <c r="I1" s="1"/>
      <c r="J1" s="1"/>
      <c r="K1" s="1"/>
      <c r="L1" s="1"/>
      <c r="M1" s="1"/>
      <c r="N1" s="1"/>
    </row>
    <row r="2" spans="2:16" s="48" customFormat="1" ht="15.75" x14ac:dyDescent="0.25">
      <c r="B2" s="4" t="s">
        <v>250</v>
      </c>
      <c r="C2" s="4"/>
      <c r="D2" s="4"/>
      <c r="E2" s="4"/>
      <c r="F2" s="4"/>
      <c r="G2" s="4"/>
      <c r="H2" s="4"/>
      <c r="I2" s="4"/>
      <c r="J2" s="4"/>
      <c r="K2" s="4"/>
      <c r="L2" s="4"/>
      <c r="M2" s="4"/>
      <c r="N2" s="4"/>
      <c r="O2" s="4"/>
      <c r="P2" s="394"/>
    </row>
    <row r="3" spans="2:16" s="48" customFormat="1" ht="15.75" x14ac:dyDescent="0.25">
      <c r="B3" s="4" t="s">
        <v>251</v>
      </c>
      <c r="C3" s="4"/>
      <c r="D3" s="4"/>
      <c r="E3" s="4"/>
      <c r="F3" s="4"/>
      <c r="G3" s="4"/>
      <c r="H3" s="4"/>
      <c r="I3" s="4"/>
      <c r="J3" s="4"/>
      <c r="K3" s="4"/>
      <c r="L3" s="4"/>
      <c r="M3" s="4"/>
      <c r="N3" s="4"/>
      <c r="O3" s="4"/>
    </row>
    <row r="4" spans="2:16" s="48" customFormat="1" ht="15.75" x14ac:dyDescent="0.25">
      <c r="B4" s="4" t="s">
        <v>2</v>
      </c>
      <c r="C4" s="395"/>
      <c r="D4" s="395"/>
      <c r="E4" s="395"/>
      <c r="F4" s="395"/>
      <c r="G4" s="395"/>
      <c r="H4" s="395"/>
      <c r="I4" s="395"/>
      <c r="J4" s="395"/>
      <c r="K4" s="395"/>
      <c r="L4" s="395"/>
      <c r="M4" s="395"/>
      <c r="N4" s="395"/>
      <c r="O4" s="395"/>
    </row>
    <row r="5" spans="2:16" s="48" customFormat="1" ht="15.75" x14ac:dyDescent="0.25">
      <c r="B5" s="21" t="s">
        <v>29</v>
      </c>
      <c r="C5" s="21"/>
      <c r="D5" s="21"/>
      <c r="E5" s="21"/>
      <c r="F5" s="21"/>
      <c r="G5" s="21"/>
      <c r="H5" s="21"/>
      <c r="I5" s="21"/>
      <c r="J5" s="21"/>
      <c r="K5" s="21"/>
      <c r="L5" s="21"/>
      <c r="M5" s="21"/>
      <c r="N5" s="21"/>
      <c r="O5" s="21"/>
    </row>
    <row r="6" spans="2:16" ht="18" customHeight="1" x14ac:dyDescent="0.2">
      <c r="B6" s="396" t="s">
        <v>198</v>
      </c>
      <c r="C6" s="7" t="s">
        <v>4</v>
      </c>
      <c r="D6" s="7" t="s">
        <v>5</v>
      </c>
      <c r="E6" s="7" t="s">
        <v>6</v>
      </c>
      <c r="F6" s="7" t="s">
        <v>7</v>
      </c>
      <c r="G6" s="7" t="s">
        <v>8</v>
      </c>
      <c r="H6" s="7" t="s">
        <v>9</v>
      </c>
      <c r="I6" s="7" t="s">
        <v>10</v>
      </c>
      <c r="J6" s="7" t="s">
        <v>11</v>
      </c>
      <c r="K6" s="7" t="s">
        <v>12</v>
      </c>
      <c r="L6" s="7" t="s">
        <v>13</v>
      </c>
      <c r="M6" s="7" t="s">
        <v>14</v>
      </c>
      <c r="N6" s="7" t="s">
        <v>15</v>
      </c>
      <c r="O6" s="7" t="s">
        <v>16</v>
      </c>
    </row>
    <row r="7" spans="2:16" x14ac:dyDescent="0.2">
      <c r="B7" s="355" t="s">
        <v>30</v>
      </c>
      <c r="C7" s="356"/>
      <c r="D7" s="356"/>
      <c r="E7" s="356"/>
      <c r="F7" s="356"/>
      <c r="G7" s="356"/>
      <c r="H7" s="357"/>
      <c r="I7" s="357"/>
      <c r="J7" s="357"/>
      <c r="K7" s="357"/>
      <c r="L7" s="357"/>
      <c r="M7" s="357"/>
      <c r="N7" s="357"/>
      <c r="O7" s="358"/>
    </row>
    <row r="8" spans="2:16" x14ac:dyDescent="0.2">
      <c r="B8" s="359" t="s">
        <v>200</v>
      </c>
      <c r="C8" s="360">
        <v>1324282</v>
      </c>
      <c r="D8" s="360">
        <v>1296439</v>
      </c>
      <c r="E8" s="361">
        <v>1445153</v>
      </c>
      <c r="F8" s="361">
        <v>1461565</v>
      </c>
      <c r="G8" s="362">
        <v>1424486</v>
      </c>
      <c r="H8" s="363">
        <v>1410388.89</v>
      </c>
      <c r="I8" s="361">
        <v>1434251</v>
      </c>
      <c r="J8" s="361">
        <v>1423683</v>
      </c>
      <c r="K8" s="361">
        <v>1373633</v>
      </c>
      <c r="L8" s="361">
        <v>1414226</v>
      </c>
      <c r="M8" s="361">
        <v>1426502</v>
      </c>
      <c r="N8" s="361">
        <v>1520660</v>
      </c>
      <c r="O8" s="373">
        <v>1412939.0741666667</v>
      </c>
    </row>
    <row r="9" spans="2:16" x14ac:dyDescent="0.2">
      <c r="B9" s="359" t="s">
        <v>202</v>
      </c>
      <c r="C9" s="360">
        <v>202283</v>
      </c>
      <c r="D9" s="360">
        <v>163713</v>
      </c>
      <c r="E9" s="361">
        <v>212847</v>
      </c>
      <c r="F9" s="361">
        <v>218113</v>
      </c>
      <c r="G9" s="362">
        <v>178712</v>
      </c>
      <c r="H9" s="363">
        <v>168338.63999999998</v>
      </c>
      <c r="I9" s="361">
        <v>193140</v>
      </c>
      <c r="J9" s="361">
        <v>182929</v>
      </c>
      <c r="K9" s="361">
        <v>220780</v>
      </c>
      <c r="L9" s="361">
        <v>190659</v>
      </c>
      <c r="M9" s="361">
        <v>193307</v>
      </c>
      <c r="N9" s="361">
        <v>271240</v>
      </c>
      <c r="O9" s="373">
        <v>199671.80333333332</v>
      </c>
    </row>
    <row r="10" spans="2:16" x14ac:dyDescent="0.2">
      <c r="B10" s="367" t="s">
        <v>22</v>
      </c>
      <c r="C10" s="368">
        <v>1526565</v>
      </c>
      <c r="D10" s="368">
        <v>1460152</v>
      </c>
      <c r="E10" s="368">
        <v>1658000</v>
      </c>
      <c r="F10" s="368">
        <v>1679678</v>
      </c>
      <c r="G10" s="368">
        <v>1603198</v>
      </c>
      <c r="H10" s="368">
        <v>1578727.5299999998</v>
      </c>
      <c r="I10" s="368">
        <v>1627391</v>
      </c>
      <c r="J10" s="368">
        <v>1606612</v>
      </c>
      <c r="K10" s="368">
        <v>1594413</v>
      </c>
      <c r="L10" s="368">
        <v>1604885</v>
      </c>
      <c r="M10" s="368">
        <v>1619809</v>
      </c>
      <c r="N10" s="368">
        <v>1791900</v>
      </c>
      <c r="O10" s="373">
        <v>1612610.8775000002</v>
      </c>
    </row>
    <row r="11" spans="2:16" ht="15" customHeight="1" x14ac:dyDescent="0.2">
      <c r="B11" s="355" t="s">
        <v>224</v>
      </c>
      <c r="C11" s="370"/>
      <c r="D11" s="370"/>
      <c r="E11" s="356"/>
      <c r="F11" s="356"/>
      <c r="G11" s="356"/>
      <c r="H11" s="357"/>
      <c r="I11" s="357"/>
      <c r="J11" s="357"/>
      <c r="K11" s="357"/>
      <c r="L11" s="357"/>
      <c r="M11" s="357"/>
      <c r="N11" s="357"/>
      <c r="O11" s="358"/>
    </row>
    <row r="12" spans="2:16" x14ac:dyDescent="0.2">
      <c r="B12" s="359" t="s">
        <v>200</v>
      </c>
      <c r="C12" s="360">
        <v>1234121</v>
      </c>
      <c r="D12" s="360">
        <v>1271754</v>
      </c>
      <c r="E12" s="361">
        <v>1284676</v>
      </c>
      <c r="F12" s="361">
        <v>1372154</v>
      </c>
      <c r="G12" s="363">
        <v>1332152</v>
      </c>
      <c r="H12" s="363">
        <v>1321820</v>
      </c>
      <c r="I12" s="361">
        <v>1333323</v>
      </c>
      <c r="J12" s="361">
        <v>1330204</v>
      </c>
      <c r="K12" s="361">
        <v>1308981</v>
      </c>
      <c r="L12" s="361">
        <v>1319604</v>
      </c>
      <c r="M12" s="361">
        <v>1332491</v>
      </c>
      <c r="N12" s="361">
        <v>1395442</v>
      </c>
      <c r="O12" s="373">
        <v>1319726.8333333333</v>
      </c>
    </row>
    <row r="13" spans="2:16" x14ac:dyDescent="0.2">
      <c r="B13" s="359" t="s">
        <v>202</v>
      </c>
      <c r="C13" s="360">
        <v>126321</v>
      </c>
      <c r="D13" s="360">
        <v>126984</v>
      </c>
      <c r="E13" s="361">
        <v>126716</v>
      </c>
      <c r="F13" s="361">
        <v>126247</v>
      </c>
      <c r="G13" s="363">
        <v>123862</v>
      </c>
      <c r="H13" s="363">
        <v>125803</v>
      </c>
      <c r="I13" s="361">
        <v>126876</v>
      </c>
      <c r="J13" s="361">
        <v>128647</v>
      </c>
      <c r="K13" s="361">
        <v>126840</v>
      </c>
      <c r="L13" s="361">
        <v>127571</v>
      </c>
      <c r="M13" s="361">
        <v>127873</v>
      </c>
      <c r="N13" s="361">
        <v>135698</v>
      </c>
      <c r="O13" s="373">
        <v>127453.16666666667</v>
      </c>
    </row>
    <row r="14" spans="2:16" x14ac:dyDescent="0.2">
      <c r="B14" s="367" t="s">
        <v>22</v>
      </c>
      <c r="C14" s="368">
        <v>1360442</v>
      </c>
      <c r="D14" s="368">
        <v>1398738</v>
      </c>
      <c r="E14" s="371">
        <v>1411392</v>
      </c>
      <c r="F14" s="371">
        <v>1498401</v>
      </c>
      <c r="G14" s="372">
        <v>1456014</v>
      </c>
      <c r="H14" s="372">
        <v>1447623</v>
      </c>
      <c r="I14" s="372">
        <v>1460199</v>
      </c>
      <c r="J14" s="372">
        <v>1458851</v>
      </c>
      <c r="K14" s="372">
        <v>1435821</v>
      </c>
      <c r="L14" s="372">
        <v>1447175</v>
      </c>
      <c r="M14" s="372">
        <v>1460364</v>
      </c>
      <c r="N14" s="372">
        <v>1531140</v>
      </c>
      <c r="O14" s="373">
        <v>1447180</v>
      </c>
    </row>
    <row r="15" spans="2:16" x14ac:dyDescent="0.2">
      <c r="B15" s="355" t="s">
        <v>32</v>
      </c>
      <c r="C15" s="370"/>
      <c r="D15" s="370"/>
      <c r="E15" s="356"/>
      <c r="F15" s="356"/>
      <c r="G15" s="356"/>
      <c r="H15" s="356"/>
      <c r="I15" s="357"/>
      <c r="J15" s="357"/>
      <c r="K15" s="357"/>
      <c r="L15" s="357"/>
      <c r="M15" s="357"/>
      <c r="N15" s="357"/>
      <c r="O15" s="358"/>
    </row>
    <row r="16" spans="2:16" x14ac:dyDescent="0.2">
      <c r="B16" s="359" t="s">
        <v>200</v>
      </c>
      <c r="C16" s="360">
        <v>374302.38</v>
      </c>
      <c r="D16" s="360">
        <v>380593.86099999998</v>
      </c>
      <c r="E16" s="361">
        <v>396340.23099999997</v>
      </c>
      <c r="F16" s="361">
        <v>397220</v>
      </c>
      <c r="G16" s="363">
        <v>391889.55599999998</v>
      </c>
      <c r="H16" s="363">
        <v>394726.424</v>
      </c>
      <c r="I16" s="361">
        <v>393303</v>
      </c>
      <c r="J16" s="361">
        <v>379246</v>
      </c>
      <c r="K16" s="361">
        <v>394829</v>
      </c>
      <c r="L16" s="361">
        <v>395231.14199999999</v>
      </c>
      <c r="M16" s="361">
        <v>400914.16500000004</v>
      </c>
      <c r="N16" s="361">
        <v>414161.36700000003</v>
      </c>
      <c r="O16" s="373">
        <v>392729.76049999992</v>
      </c>
    </row>
    <row r="17" spans="2:33" x14ac:dyDescent="0.2">
      <c r="B17" s="359" t="s">
        <v>202</v>
      </c>
      <c r="C17" s="360">
        <v>28595.878000000001</v>
      </c>
      <c r="D17" s="360">
        <v>28248.952999999998</v>
      </c>
      <c r="E17" s="361">
        <v>28385.969000000001</v>
      </c>
      <c r="F17" s="361">
        <v>28120</v>
      </c>
      <c r="G17" s="363">
        <v>27917.317000000003</v>
      </c>
      <c r="H17" s="363">
        <v>28231.321</v>
      </c>
      <c r="I17" s="361">
        <v>28190</v>
      </c>
      <c r="J17" s="361">
        <v>28022</v>
      </c>
      <c r="K17" s="361">
        <v>27100</v>
      </c>
      <c r="L17" s="361">
        <v>27267.071000000004</v>
      </c>
      <c r="M17" s="361">
        <v>27351.402000000002</v>
      </c>
      <c r="N17" s="361">
        <v>28452.016</v>
      </c>
      <c r="O17" s="373">
        <v>27990.160583333334</v>
      </c>
    </row>
    <row r="18" spans="2:33" x14ac:dyDescent="0.2">
      <c r="B18" s="367" t="s">
        <v>22</v>
      </c>
      <c r="C18" s="368">
        <v>402898.25800000003</v>
      </c>
      <c r="D18" s="368">
        <v>408842.81399999995</v>
      </c>
      <c r="E18" s="368">
        <v>424726.19999999995</v>
      </c>
      <c r="F18" s="368">
        <v>425340</v>
      </c>
      <c r="G18" s="368">
        <v>419806.87299999996</v>
      </c>
      <c r="H18" s="368">
        <v>422957.745</v>
      </c>
      <c r="I18" s="368">
        <v>421493</v>
      </c>
      <c r="J18" s="368">
        <v>407268</v>
      </c>
      <c r="K18" s="368">
        <v>421929</v>
      </c>
      <c r="L18" s="368">
        <v>422498.21299999999</v>
      </c>
      <c r="M18" s="368">
        <v>428265.56700000004</v>
      </c>
      <c r="N18" s="368">
        <v>442613.38300000003</v>
      </c>
      <c r="O18" s="373">
        <v>420719.92108333338</v>
      </c>
      <c r="P18" s="31"/>
    </row>
    <row r="19" spans="2:33" ht="17.25" customHeight="1" x14ac:dyDescent="0.25">
      <c r="B19" s="374" t="s">
        <v>204</v>
      </c>
      <c r="C19" s="370"/>
      <c r="D19" s="370"/>
      <c r="E19" s="356"/>
      <c r="F19" s="356"/>
      <c r="G19" s="356"/>
      <c r="H19" s="356"/>
      <c r="I19" s="357"/>
      <c r="J19" s="357"/>
      <c r="K19" s="357"/>
      <c r="L19" s="357"/>
      <c r="M19" s="357"/>
      <c r="N19" s="357"/>
      <c r="O19" s="358"/>
    </row>
    <row r="20" spans="2:33" ht="15" x14ac:dyDescent="0.25">
      <c r="B20" s="379" t="s">
        <v>200</v>
      </c>
      <c r="C20" s="380">
        <v>2932705.38</v>
      </c>
      <c r="D20" s="380">
        <v>2948786.861</v>
      </c>
      <c r="E20" s="381">
        <v>3126169.2310000001</v>
      </c>
      <c r="F20" s="381">
        <v>3230939</v>
      </c>
      <c r="G20" s="381">
        <v>3148527.5559999999</v>
      </c>
      <c r="H20" s="381">
        <v>3126935.3139999998</v>
      </c>
      <c r="I20" s="382">
        <v>3160877</v>
      </c>
      <c r="J20" s="382">
        <v>3133133</v>
      </c>
      <c r="K20" s="382">
        <v>3077443</v>
      </c>
      <c r="L20" s="382">
        <v>3129061.142</v>
      </c>
      <c r="M20" s="382">
        <v>3159907.165</v>
      </c>
      <c r="N20" s="382">
        <v>3330263.3670000001</v>
      </c>
      <c r="O20" s="373">
        <v>3125395.6680000001</v>
      </c>
      <c r="P20" s="259"/>
      <c r="Q20" s="259"/>
      <c r="R20" s="259"/>
      <c r="S20" s="259"/>
      <c r="T20" s="259"/>
      <c r="U20" s="259"/>
      <c r="V20" s="259"/>
      <c r="W20" s="259"/>
      <c r="X20" s="259"/>
      <c r="Y20" s="259"/>
      <c r="Z20" s="259"/>
      <c r="AA20" s="259"/>
      <c r="AB20" s="259"/>
      <c r="AC20" s="259"/>
      <c r="AD20" s="259"/>
      <c r="AE20" s="259"/>
      <c r="AF20" s="259"/>
      <c r="AG20" s="259"/>
    </row>
    <row r="21" spans="2:33" s="48" customFormat="1" ht="16.5" customHeight="1" x14ac:dyDescent="0.25">
      <c r="B21" s="379" t="s">
        <v>202</v>
      </c>
      <c r="C21" s="380">
        <v>357199.87800000003</v>
      </c>
      <c r="D21" s="380">
        <v>318945.95299999998</v>
      </c>
      <c r="E21" s="381">
        <v>367948.96899999998</v>
      </c>
      <c r="F21" s="381">
        <v>372480</v>
      </c>
      <c r="G21" s="381">
        <v>330491.31699999998</v>
      </c>
      <c r="H21" s="381">
        <v>322372.96100000001</v>
      </c>
      <c r="I21" s="382">
        <v>348206</v>
      </c>
      <c r="J21" s="382">
        <v>339598</v>
      </c>
      <c r="K21" s="382">
        <v>374720</v>
      </c>
      <c r="L21" s="382">
        <v>345497.071</v>
      </c>
      <c r="M21" s="382">
        <v>348531.402</v>
      </c>
      <c r="N21" s="382">
        <v>435390.016</v>
      </c>
      <c r="O21" s="373">
        <v>355115.13058333332</v>
      </c>
      <c r="P21" s="397"/>
      <c r="Q21" s="397"/>
      <c r="R21" s="397"/>
      <c r="S21" s="397"/>
      <c r="T21" s="397"/>
      <c r="U21" s="397"/>
      <c r="V21" s="397"/>
      <c r="W21" s="397"/>
      <c r="X21" s="397"/>
      <c r="Y21" s="397"/>
      <c r="Z21" s="397"/>
      <c r="AA21" s="397"/>
      <c r="AB21" s="397"/>
      <c r="AC21" s="397"/>
      <c r="AD21" s="397"/>
      <c r="AE21" s="397"/>
      <c r="AF21" s="397"/>
      <c r="AG21" s="397"/>
    </row>
    <row r="22" spans="2:33" ht="15" x14ac:dyDescent="0.25">
      <c r="B22" s="379" t="s">
        <v>225</v>
      </c>
      <c r="C22" s="380">
        <v>3289905.2579999999</v>
      </c>
      <c r="D22" s="380">
        <v>3267732.8140000002</v>
      </c>
      <c r="E22" s="380">
        <v>3494118.2</v>
      </c>
      <c r="F22" s="380">
        <v>3603419</v>
      </c>
      <c r="G22" s="380">
        <v>3479018.8729999997</v>
      </c>
      <c r="H22" s="380">
        <v>3449308.2749999999</v>
      </c>
      <c r="I22" s="380">
        <v>3509083</v>
      </c>
      <c r="J22" s="380">
        <v>3472731</v>
      </c>
      <c r="K22" s="380">
        <v>3452163</v>
      </c>
      <c r="L22" s="380">
        <v>3474558.213</v>
      </c>
      <c r="M22" s="380">
        <v>3508438.5669999998</v>
      </c>
      <c r="N22" s="380">
        <v>3765653.3829999999</v>
      </c>
      <c r="O22" s="373">
        <v>3480510.7985833338</v>
      </c>
    </row>
    <row r="23" spans="2:33" ht="17.25" x14ac:dyDescent="0.25">
      <c r="B23" s="374" t="s">
        <v>252</v>
      </c>
      <c r="C23" s="375">
        <v>1781974</v>
      </c>
      <c r="D23" s="375">
        <v>1772121</v>
      </c>
      <c r="E23" s="376">
        <v>1768942</v>
      </c>
      <c r="F23" s="376">
        <v>1765945</v>
      </c>
      <c r="G23" s="376">
        <v>1774848</v>
      </c>
      <c r="H23" s="384">
        <v>1771553</v>
      </c>
      <c r="I23" s="376">
        <v>1776554</v>
      </c>
      <c r="J23" s="376">
        <v>1743240</v>
      </c>
      <c r="K23" s="376">
        <v>1723075</v>
      </c>
      <c r="L23" s="376">
        <v>1750863.094</v>
      </c>
      <c r="M23" s="376">
        <v>1721699</v>
      </c>
      <c r="N23" s="376">
        <v>1781196</v>
      </c>
      <c r="O23" s="398">
        <v>1761000.8411666667</v>
      </c>
    </row>
    <row r="24" spans="2:33" ht="15" x14ac:dyDescent="0.25">
      <c r="B24" s="355" t="s">
        <v>22</v>
      </c>
      <c r="C24" s="376">
        <v>5071879.2579999994</v>
      </c>
      <c r="D24" s="376">
        <v>5039853.8140000002</v>
      </c>
      <c r="E24" s="376">
        <v>5263060.2</v>
      </c>
      <c r="F24" s="376">
        <v>5369364</v>
      </c>
      <c r="G24" s="376">
        <v>5253866.8729999997</v>
      </c>
      <c r="H24" s="376">
        <v>5220861.2750000004</v>
      </c>
      <c r="I24" s="376">
        <v>5285637</v>
      </c>
      <c r="J24" s="376">
        <v>5215971</v>
      </c>
      <c r="K24" s="376">
        <v>5175238</v>
      </c>
      <c r="L24" s="376">
        <v>5225421.307</v>
      </c>
      <c r="M24" s="376">
        <v>5230137.5669999998</v>
      </c>
      <c r="N24" s="376">
        <v>5546849.3829999994</v>
      </c>
      <c r="O24" s="398">
        <v>5241511.6397500001</v>
      </c>
    </row>
    <row r="25" spans="2:33" x14ac:dyDescent="0.2">
      <c r="B25" s="385" t="s">
        <v>253</v>
      </c>
    </row>
  </sheetData>
  <mergeCells count="4">
    <mergeCell ref="B2:O2"/>
    <mergeCell ref="B3:O3"/>
    <mergeCell ref="B4:O4"/>
    <mergeCell ref="B5:O5"/>
  </mergeCells>
  <printOptions horizontalCentered="1"/>
  <pageMargins left="0.15748031496062992" right="0.15748031496062992" top="0.43307086614173229" bottom="0.98425196850393704" header="0" footer="0"/>
  <pageSetup scale="6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61"/>
  <sheetViews>
    <sheetView showGridLines="0" topLeftCell="A28" workbookViewId="0"/>
  </sheetViews>
  <sheetFormatPr baseColWidth="10" defaultRowHeight="12.75" x14ac:dyDescent="0.2"/>
  <cols>
    <col min="1" max="1" width="2.85546875" style="145" customWidth="1"/>
    <col min="2" max="2" width="36.85546875" style="145" customWidth="1"/>
    <col min="3" max="38" width="10.5703125" style="145" customWidth="1"/>
    <col min="39" max="41" width="12" style="145" customWidth="1"/>
    <col min="42" max="16384" width="11.42578125" style="145"/>
  </cols>
  <sheetData>
    <row r="1" spans="2:41" ht="18" x14ac:dyDescent="0.2">
      <c r="B1" s="161" t="s">
        <v>254</v>
      </c>
      <c r="C1" s="75"/>
      <c r="D1" s="76"/>
      <c r="E1" s="76"/>
      <c r="F1" s="76"/>
      <c r="G1" s="76"/>
      <c r="H1" s="50"/>
      <c r="I1" s="50"/>
      <c r="J1" s="50"/>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row>
    <row r="2" spans="2:41" ht="15.75" x14ac:dyDescent="0.2">
      <c r="B2" s="74" t="s">
        <v>230</v>
      </c>
      <c r="C2" s="75"/>
      <c r="D2" s="76"/>
      <c r="E2" s="76"/>
      <c r="F2" s="76"/>
      <c r="G2" s="76"/>
      <c r="H2" s="50"/>
      <c r="I2" s="50"/>
      <c r="J2" s="50"/>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row>
    <row r="3" spans="2:41" ht="15.75" x14ac:dyDescent="0.25">
      <c r="B3" s="77" t="s">
        <v>2</v>
      </c>
      <c r="C3" s="78"/>
      <c r="D3" s="79"/>
      <c r="E3" s="79"/>
      <c r="F3" s="79"/>
      <c r="G3" s="79"/>
      <c r="H3" s="50"/>
      <c r="I3" s="50"/>
      <c r="J3" s="50"/>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row>
    <row r="4" spans="2:41" x14ac:dyDescent="0.2">
      <c r="B4" s="80"/>
      <c r="C4" s="80"/>
      <c r="D4" s="110"/>
      <c r="E4" s="81"/>
      <c r="F4" s="82"/>
      <c r="G4" s="82"/>
      <c r="H4" s="82"/>
      <c r="I4" s="82"/>
      <c r="J4" s="82"/>
      <c r="K4" s="83"/>
      <c r="L4" s="83"/>
      <c r="M4" s="84"/>
      <c r="N4" s="84"/>
      <c r="O4" s="84"/>
      <c r="P4" s="84"/>
      <c r="Q4" s="84"/>
      <c r="R4" s="84"/>
      <c r="S4" s="84"/>
      <c r="T4" s="84"/>
      <c r="U4" s="84"/>
      <c r="V4" s="84"/>
      <c r="W4" s="84"/>
      <c r="X4" s="84"/>
      <c r="Y4" s="84"/>
      <c r="Z4" s="84"/>
      <c r="AA4" s="84"/>
      <c r="AB4" s="84"/>
      <c r="AC4" s="84"/>
      <c r="AD4" s="84"/>
      <c r="AE4" s="84"/>
      <c r="AF4" s="84"/>
      <c r="AG4" s="84"/>
      <c r="AH4" s="84"/>
      <c r="AI4" s="85"/>
      <c r="AJ4" s="85"/>
      <c r="AK4" s="85"/>
      <c r="AL4" s="85"/>
      <c r="AM4" s="85"/>
      <c r="AN4" s="85"/>
      <c r="AO4" s="85"/>
    </row>
    <row r="5" spans="2:41" x14ac:dyDescent="0.2">
      <c r="B5" s="86" t="s">
        <v>231</v>
      </c>
      <c r="C5" s="89" t="s">
        <v>4</v>
      </c>
      <c r="D5" s="87"/>
      <c r="E5" s="88"/>
      <c r="F5" s="89" t="s">
        <v>5</v>
      </c>
      <c r="G5" s="87"/>
      <c r="H5" s="88"/>
      <c r="I5" s="89" t="s">
        <v>6</v>
      </c>
      <c r="J5" s="87"/>
      <c r="K5" s="88"/>
      <c r="L5" s="89" t="s">
        <v>7</v>
      </c>
      <c r="M5" s="87"/>
      <c r="N5" s="88"/>
      <c r="O5" s="89" t="s">
        <v>8</v>
      </c>
      <c r="P5" s="87"/>
      <c r="Q5" s="88"/>
      <c r="R5" s="89" t="s">
        <v>9</v>
      </c>
      <c r="S5" s="87"/>
      <c r="T5" s="88"/>
      <c r="U5" s="89" t="s">
        <v>10</v>
      </c>
      <c r="V5" s="87"/>
      <c r="W5" s="88"/>
      <c r="X5" s="89" t="s">
        <v>11</v>
      </c>
      <c r="Y5" s="87"/>
      <c r="Z5" s="88"/>
      <c r="AA5" s="89" t="s">
        <v>12</v>
      </c>
      <c r="AB5" s="87"/>
      <c r="AC5" s="88"/>
      <c r="AD5" s="89" t="s">
        <v>13</v>
      </c>
      <c r="AE5" s="87"/>
      <c r="AF5" s="88"/>
      <c r="AG5" s="89" t="s">
        <v>14</v>
      </c>
      <c r="AH5" s="87"/>
      <c r="AI5" s="88"/>
      <c r="AJ5" s="89" t="s">
        <v>15</v>
      </c>
      <c r="AK5" s="87"/>
      <c r="AL5" s="88"/>
      <c r="AM5" s="89" t="s">
        <v>61</v>
      </c>
      <c r="AN5" s="87"/>
      <c r="AO5" s="88"/>
    </row>
    <row r="6" spans="2:41" x14ac:dyDescent="0.2">
      <c r="B6" s="90"/>
      <c r="C6" s="111" t="s">
        <v>81</v>
      </c>
      <c r="D6" s="112" t="s">
        <v>82</v>
      </c>
      <c r="E6" s="113" t="s">
        <v>61</v>
      </c>
      <c r="F6" s="111" t="s">
        <v>81</v>
      </c>
      <c r="G6" s="112" t="s">
        <v>82</v>
      </c>
      <c r="H6" s="113" t="s">
        <v>61</v>
      </c>
      <c r="I6" s="111" t="s">
        <v>81</v>
      </c>
      <c r="J6" s="112" t="s">
        <v>82</v>
      </c>
      <c r="K6" s="113" t="s">
        <v>61</v>
      </c>
      <c r="L6" s="111" t="s">
        <v>81</v>
      </c>
      <c r="M6" s="112" t="s">
        <v>82</v>
      </c>
      <c r="N6" s="113" t="s">
        <v>61</v>
      </c>
      <c r="O6" s="111" t="s">
        <v>81</v>
      </c>
      <c r="P6" s="112" t="s">
        <v>82</v>
      </c>
      <c r="Q6" s="113" t="s">
        <v>61</v>
      </c>
      <c r="R6" s="111" t="s">
        <v>81</v>
      </c>
      <c r="S6" s="112" t="s">
        <v>82</v>
      </c>
      <c r="T6" s="113" t="s">
        <v>61</v>
      </c>
      <c r="U6" s="111" t="s">
        <v>81</v>
      </c>
      <c r="V6" s="112" t="s">
        <v>82</v>
      </c>
      <c r="W6" s="113" t="s">
        <v>61</v>
      </c>
      <c r="X6" s="111" t="s">
        <v>81</v>
      </c>
      <c r="Y6" s="112" t="s">
        <v>82</v>
      </c>
      <c r="Z6" s="113" t="s">
        <v>61</v>
      </c>
      <c r="AA6" s="111" t="s">
        <v>81</v>
      </c>
      <c r="AB6" s="112" t="s">
        <v>82</v>
      </c>
      <c r="AC6" s="113" t="s">
        <v>61</v>
      </c>
      <c r="AD6" s="111" t="s">
        <v>81</v>
      </c>
      <c r="AE6" s="112" t="s">
        <v>82</v>
      </c>
      <c r="AF6" s="113" t="s">
        <v>61</v>
      </c>
      <c r="AG6" s="111" t="s">
        <v>81</v>
      </c>
      <c r="AH6" s="112" t="s">
        <v>82</v>
      </c>
      <c r="AI6" s="113" t="s">
        <v>61</v>
      </c>
      <c r="AJ6" s="111" t="s">
        <v>81</v>
      </c>
      <c r="AK6" s="112" t="s">
        <v>82</v>
      </c>
      <c r="AL6" s="113" t="s">
        <v>61</v>
      </c>
      <c r="AM6" s="111" t="s">
        <v>81</v>
      </c>
      <c r="AN6" s="112" t="s">
        <v>82</v>
      </c>
      <c r="AO6" s="113" t="s">
        <v>61</v>
      </c>
    </row>
    <row r="7" spans="2:41" ht="21.75" customHeight="1" x14ac:dyDescent="0.2">
      <c r="B7" s="391" t="s">
        <v>232</v>
      </c>
      <c r="C7" s="166"/>
      <c r="D7" s="167"/>
      <c r="E7" s="169"/>
      <c r="F7" s="166"/>
      <c r="G7" s="167"/>
      <c r="H7" s="169"/>
      <c r="I7" s="166"/>
      <c r="J7" s="167"/>
      <c r="K7" s="169"/>
      <c r="L7" s="166"/>
      <c r="M7" s="167"/>
      <c r="N7" s="169"/>
      <c r="O7" s="166"/>
      <c r="P7" s="167"/>
      <c r="Q7" s="169"/>
      <c r="R7" s="166"/>
      <c r="S7" s="167"/>
      <c r="T7" s="169"/>
      <c r="U7" s="166"/>
      <c r="V7" s="167"/>
      <c r="W7" s="169"/>
      <c r="X7" s="166"/>
      <c r="Y7" s="167"/>
      <c r="Z7" s="169"/>
      <c r="AA7" s="166"/>
      <c r="AB7" s="167"/>
      <c r="AC7" s="169"/>
      <c r="AD7" s="166"/>
      <c r="AE7" s="167"/>
      <c r="AF7" s="169"/>
      <c r="AG7" s="166"/>
      <c r="AH7" s="167"/>
      <c r="AI7" s="169"/>
      <c r="AJ7" s="166"/>
      <c r="AK7" s="167"/>
      <c r="AL7" s="169"/>
      <c r="AM7" s="166"/>
      <c r="AN7" s="167"/>
      <c r="AO7" s="169"/>
    </row>
    <row r="8" spans="2:41" x14ac:dyDescent="0.2">
      <c r="B8" s="399" t="s">
        <v>233</v>
      </c>
      <c r="C8" s="97">
        <v>472271</v>
      </c>
      <c r="D8" s="98">
        <v>63937</v>
      </c>
      <c r="E8" s="114">
        <v>536208</v>
      </c>
      <c r="F8" s="97">
        <v>428353</v>
      </c>
      <c r="G8" s="98">
        <v>61604</v>
      </c>
      <c r="H8" s="114">
        <v>489957</v>
      </c>
      <c r="I8" s="97">
        <v>481138</v>
      </c>
      <c r="J8" s="98">
        <v>74760</v>
      </c>
      <c r="K8" s="114">
        <v>555898</v>
      </c>
      <c r="L8" s="97">
        <v>486700</v>
      </c>
      <c r="M8" s="98">
        <v>68083</v>
      </c>
      <c r="N8" s="114">
        <v>554783</v>
      </c>
      <c r="O8" s="97">
        <v>460223.70899999997</v>
      </c>
      <c r="P8" s="98">
        <v>64071.438999999998</v>
      </c>
      <c r="Q8" s="114">
        <v>524295.14799999993</v>
      </c>
      <c r="R8" s="97">
        <v>432493</v>
      </c>
      <c r="S8" s="98">
        <v>62433</v>
      </c>
      <c r="T8" s="114">
        <v>494926</v>
      </c>
      <c r="U8" s="97">
        <v>461336</v>
      </c>
      <c r="V8" s="98">
        <v>62070</v>
      </c>
      <c r="W8" s="114">
        <v>523406</v>
      </c>
      <c r="X8" s="97">
        <v>455215</v>
      </c>
      <c r="Y8" s="98">
        <v>68126</v>
      </c>
      <c r="Z8" s="114">
        <v>523341</v>
      </c>
      <c r="AA8" s="97">
        <v>483870</v>
      </c>
      <c r="AB8" s="98">
        <v>63027</v>
      </c>
      <c r="AC8" s="114">
        <v>546897</v>
      </c>
      <c r="AD8" s="97">
        <v>450688</v>
      </c>
      <c r="AE8" s="98">
        <v>66916</v>
      </c>
      <c r="AF8" s="114">
        <v>517604</v>
      </c>
      <c r="AG8" s="97">
        <v>467728</v>
      </c>
      <c r="AH8" s="98">
        <v>65220</v>
      </c>
      <c r="AI8" s="114">
        <v>532948</v>
      </c>
      <c r="AJ8" s="97">
        <v>534128</v>
      </c>
      <c r="AK8" s="98">
        <v>92287</v>
      </c>
      <c r="AL8" s="114">
        <v>626415</v>
      </c>
      <c r="AM8" s="97">
        <v>5614143.7089999998</v>
      </c>
      <c r="AN8" s="98">
        <v>812534.43900000001</v>
      </c>
      <c r="AO8" s="114">
        <v>6426678.148</v>
      </c>
    </row>
    <row r="9" spans="2:41" x14ac:dyDescent="0.2">
      <c r="B9" s="400" t="s">
        <v>234</v>
      </c>
      <c r="C9" s="102">
        <v>276918</v>
      </c>
      <c r="D9" s="103">
        <v>40531</v>
      </c>
      <c r="E9" s="114">
        <v>317449</v>
      </c>
      <c r="F9" s="102">
        <v>264435</v>
      </c>
      <c r="G9" s="103">
        <v>37229</v>
      </c>
      <c r="H9" s="114">
        <v>301664</v>
      </c>
      <c r="I9" s="102">
        <v>297985</v>
      </c>
      <c r="J9" s="103">
        <v>43048</v>
      </c>
      <c r="K9" s="170">
        <v>341033</v>
      </c>
      <c r="L9" s="102">
        <v>306963</v>
      </c>
      <c r="M9" s="103">
        <v>42055</v>
      </c>
      <c r="N9" s="170">
        <v>349018</v>
      </c>
      <c r="O9" s="102">
        <v>280299.00300000003</v>
      </c>
      <c r="P9" s="103">
        <v>40401.050000000003</v>
      </c>
      <c r="Q9" s="170">
        <v>320700.05300000001</v>
      </c>
      <c r="R9" s="102">
        <v>271786</v>
      </c>
      <c r="S9" s="103">
        <v>38160</v>
      </c>
      <c r="T9" s="170">
        <v>309946</v>
      </c>
      <c r="U9" s="102">
        <v>290683</v>
      </c>
      <c r="V9" s="103">
        <v>41625</v>
      </c>
      <c r="W9" s="170">
        <v>332308</v>
      </c>
      <c r="X9" s="102">
        <v>291939</v>
      </c>
      <c r="Y9" s="103">
        <v>54486</v>
      </c>
      <c r="Z9" s="170">
        <v>346425</v>
      </c>
      <c r="AA9" s="102">
        <v>280607</v>
      </c>
      <c r="AB9" s="103">
        <v>42881</v>
      </c>
      <c r="AC9" s="170">
        <v>323488</v>
      </c>
      <c r="AD9" s="102">
        <v>303479</v>
      </c>
      <c r="AE9" s="103">
        <v>44976</v>
      </c>
      <c r="AF9" s="170">
        <v>348455</v>
      </c>
      <c r="AG9" s="102">
        <v>288323</v>
      </c>
      <c r="AH9" s="103">
        <v>45905</v>
      </c>
      <c r="AI9" s="170">
        <v>334228</v>
      </c>
      <c r="AJ9" s="102">
        <v>342563</v>
      </c>
      <c r="AK9" s="103">
        <v>46166</v>
      </c>
      <c r="AL9" s="170">
        <v>388729</v>
      </c>
      <c r="AM9" s="97">
        <v>3495980.003</v>
      </c>
      <c r="AN9" s="98">
        <v>517463.05</v>
      </c>
      <c r="AO9" s="114">
        <v>4013443.0529999998</v>
      </c>
    </row>
    <row r="10" spans="2:41" x14ac:dyDescent="0.2">
      <c r="B10" s="400" t="s">
        <v>235</v>
      </c>
      <c r="C10" s="102">
        <v>75249</v>
      </c>
      <c r="D10" s="103">
        <v>10070</v>
      </c>
      <c r="E10" s="114">
        <v>85319</v>
      </c>
      <c r="F10" s="102">
        <v>75249</v>
      </c>
      <c r="G10" s="103">
        <v>9893</v>
      </c>
      <c r="H10" s="114">
        <v>85142</v>
      </c>
      <c r="I10" s="102">
        <v>76874</v>
      </c>
      <c r="J10" s="103">
        <v>9696</v>
      </c>
      <c r="K10" s="170">
        <v>86570</v>
      </c>
      <c r="L10" s="102">
        <v>82491</v>
      </c>
      <c r="M10" s="103">
        <v>9156</v>
      </c>
      <c r="N10" s="170">
        <v>91647</v>
      </c>
      <c r="O10" s="102">
        <v>77509.702000000005</v>
      </c>
      <c r="P10" s="103">
        <v>8990.5669999999991</v>
      </c>
      <c r="Q10" s="170">
        <v>86500.269</v>
      </c>
      <c r="R10" s="102">
        <v>74990</v>
      </c>
      <c r="S10" s="103">
        <v>8991</v>
      </c>
      <c r="T10" s="170">
        <v>83981</v>
      </c>
      <c r="U10" s="102">
        <v>74871</v>
      </c>
      <c r="V10" s="103">
        <v>12738</v>
      </c>
      <c r="W10" s="170">
        <v>87609</v>
      </c>
      <c r="X10" s="102">
        <v>77639</v>
      </c>
      <c r="Y10" s="103">
        <v>9478</v>
      </c>
      <c r="Z10" s="170">
        <v>87117</v>
      </c>
      <c r="AA10" s="102">
        <v>76099</v>
      </c>
      <c r="AB10" s="103">
        <v>10225</v>
      </c>
      <c r="AC10" s="170">
        <v>86324</v>
      </c>
      <c r="AD10" s="102">
        <v>72989</v>
      </c>
      <c r="AE10" s="103">
        <v>11526</v>
      </c>
      <c r="AF10" s="170">
        <v>84515</v>
      </c>
      <c r="AG10" s="102">
        <v>86742</v>
      </c>
      <c r="AH10" s="103">
        <v>10225</v>
      </c>
      <c r="AI10" s="170">
        <v>96967</v>
      </c>
      <c r="AJ10" s="102">
        <v>74463</v>
      </c>
      <c r="AK10" s="103">
        <v>10629</v>
      </c>
      <c r="AL10" s="170">
        <v>85092</v>
      </c>
      <c r="AM10" s="97">
        <v>925165.70200000005</v>
      </c>
      <c r="AN10" s="98">
        <v>121617.567</v>
      </c>
      <c r="AO10" s="114">
        <v>1046783.2690000001</v>
      </c>
    </row>
    <row r="11" spans="2:41" x14ac:dyDescent="0.2">
      <c r="B11" s="400" t="s">
        <v>236</v>
      </c>
      <c r="C11" s="102">
        <v>187</v>
      </c>
      <c r="D11" s="103">
        <v>466608</v>
      </c>
      <c r="E11" s="114">
        <v>466795</v>
      </c>
      <c r="F11" s="102">
        <v>187</v>
      </c>
      <c r="G11" s="103">
        <v>463247</v>
      </c>
      <c r="H11" s="114">
        <v>463434</v>
      </c>
      <c r="I11" s="102">
        <v>187</v>
      </c>
      <c r="J11" s="103">
        <v>494608</v>
      </c>
      <c r="K11" s="170">
        <v>494795</v>
      </c>
      <c r="L11" s="102">
        <v>187</v>
      </c>
      <c r="M11" s="103">
        <v>484587</v>
      </c>
      <c r="N11" s="170">
        <v>484774</v>
      </c>
      <c r="O11" s="102">
        <v>224.61799999999999</v>
      </c>
      <c r="P11" s="103">
        <v>521619.49099999998</v>
      </c>
      <c r="Q11" s="170">
        <v>521844.109</v>
      </c>
      <c r="R11" s="102">
        <v>225</v>
      </c>
      <c r="S11" s="103">
        <v>520918</v>
      </c>
      <c r="T11" s="170">
        <v>521143</v>
      </c>
      <c r="U11" s="102">
        <v>225</v>
      </c>
      <c r="V11" s="103">
        <v>524308</v>
      </c>
      <c r="W11" s="170">
        <v>524533</v>
      </c>
      <c r="X11" s="102">
        <v>187</v>
      </c>
      <c r="Y11" s="103">
        <v>481147</v>
      </c>
      <c r="Z11" s="170">
        <v>481334</v>
      </c>
      <c r="AA11" s="102">
        <v>3342</v>
      </c>
      <c r="AB11" s="103">
        <v>485656</v>
      </c>
      <c r="AC11" s="170">
        <v>488998</v>
      </c>
      <c r="AD11" s="102">
        <v>519</v>
      </c>
      <c r="AE11" s="103">
        <v>510059</v>
      </c>
      <c r="AF11" s="170">
        <v>510578</v>
      </c>
      <c r="AG11" s="102">
        <v>481</v>
      </c>
      <c r="AH11" s="103">
        <v>479491</v>
      </c>
      <c r="AI11" s="170">
        <v>479972</v>
      </c>
      <c r="AJ11" s="102">
        <v>1225</v>
      </c>
      <c r="AK11" s="103">
        <v>508742</v>
      </c>
      <c r="AL11" s="170">
        <v>509967</v>
      </c>
      <c r="AM11" s="97">
        <v>7176.6180000000004</v>
      </c>
      <c r="AN11" s="98">
        <v>5940990.4910000004</v>
      </c>
      <c r="AO11" s="114">
        <v>5948167.1090000002</v>
      </c>
    </row>
    <row r="12" spans="2:41" x14ac:dyDescent="0.2">
      <c r="B12" s="400" t="s">
        <v>237</v>
      </c>
      <c r="C12" s="102">
        <v>141</v>
      </c>
      <c r="D12" s="103">
        <v>33628</v>
      </c>
      <c r="E12" s="114">
        <v>33769</v>
      </c>
      <c r="F12" s="102">
        <v>0</v>
      </c>
      <c r="G12" s="103">
        <v>32762</v>
      </c>
      <c r="H12" s="114">
        <v>32762</v>
      </c>
      <c r="I12" s="102">
        <v>0</v>
      </c>
      <c r="J12" s="103">
        <v>37440</v>
      </c>
      <c r="K12" s="170">
        <v>37440</v>
      </c>
      <c r="L12" s="102">
        <v>0</v>
      </c>
      <c r="M12" s="103">
        <v>39754</v>
      </c>
      <c r="N12" s="170">
        <v>39754</v>
      </c>
      <c r="O12" s="102">
        <v>0</v>
      </c>
      <c r="P12" s="103">
        <v>39065.345999999998</v>
      </c>
      <c r="Q12" s="170">
        <v>39065.345999999998</v>
      </c>
      <c r="R12" s="102">
        <v>0</v>
      </c>
      <c r="S12" s="103">
        <v>39025</v>
      </c>
      <c r="T12" s="170">
        <v>39025</v>
      </c>
      <c r="U12" s="102">
        <v>0</v>
      </c>
      <c r="V12" s="103">
        <v>39249</v>
      </c>
      <c r="W12" s="170">
        <v>39249</v>
      </c>
      <c r="X12" s="102">
        <v>0</v>
      </c>
      <c r="Y12" s="103">
        <v>39573</v>
      </c>
      <c r="Z12" s="170">
        <v>39573</v>
      </c>
      <c r="AA12" s="102">
        <v>0</v>
      </c>
      <c r="AB12" s="103">
        <v>35084</v>
      </c>
      <c r="AC12" s="170">
        <v>35084</v>
      </c>
      <c r="AD12" s="102">
        <v>0</v>
      </c>
      <c r="AE12" s="103">
        <v>37350</v>
      </c>
      <c r="AF12" s="170">
        <v>37350</v>
      </c>
      <c r="AG12" s="102">
        <v>0</v>
      </c>
      <c r="AH12" s="103">
        <v>35236</v>
      </c>
      <c r="AI12" s="170">
        <v>35236</v>
      </c>
      <c r="AJ12" s="102">
        <v>0</v>
      </c>
      <c r="AK12" s="103">
        <v>38009</v>
      </c>
      <c r="AL12" s="170">
        <v>38009</v>
      </c>
      <c r="AM12" s="97">
        <v>141</v>
      </c>
      <c r="AN12" s="98">
        <v>446175.34600000002</v>
      </c>
      <c r="AO12" s="114">
        <v>446316.34600000002</v>
      </c>
    </row>
    <row r="13" spans="2:41" x14ac:dyDescent="0.2">
      <c r="B13" s="400" t="s">
        <v>238</v>
      </c>
      <c r="C13" s="102">
        <v>39499</v>
      </c>
      <c r="D13" s="103">
        <v>47526</v>
      </c>
      <c r="E13" s="114">
        <v>87025</v>
      </c>
      <c r="F13" s="102">
        <v>41389</v>
      </c>
      <c r="G13" s="103">
        <v>45804</v>
      </c>
      <c r="H13" s="114">
        <v>87193</v>
      </c>
      <c r="I13" s="102">
        <v>62377</v>
      </c>
      <c r="J13" s="103">
        <v>79887</v>
      </c>
      <c r="K13" s="170">
        <v>142264</v>
      </c>
      <c r="L13" s="102">
        <v>74944</v>
      </c>
      <c r="M13" s="103">
        <v>84758</v>
      </c>
      <c r="N13" s="170">
        <v>159702</v>
      </c>
      <c r="O13" s="102">
        <v>52379.321000000004</v>
      </c>
      <c r="P13" s="103">
        <v>58413.843000000001</v>
      </c>
      <c r="Q13" s="170">
        <v>110793.164</v>
      </c>
      <c r="R13" s="102">
        <v>60617</v>
      </c>
      <c r="S13" s="103">
        <v>69090</v>
      </c>
      <c r="T13" s="170">
        <v>129707</v>
      </c>
      <c r="U13" s="102">
        <v>56958</v>
      </c>
      <c r="V13" s="103">
        <v>63329</v>
      </c>
      <c r="W13" s="170">
        <v>120287</v>
      </c>
      <c r="X13" s="102">
        <v>62057</v>
      </c>
      <c r="Y13" s="103">
        <v>66765</v>
      </c>
      <c r="Z13" s="170">
        <v>128822</v>
      </c>
      <c r="AA13" s="102">
        <v>51890</v>
      </c>
      <c r="AB13" s="103">
        <v>61732</v>
      </c>
      <c r="AC13" s="170">
        <v>113622</v>
      </c>
      <c r="AD13" s="102">
        <v>52803</v>
      </c>
      <c r="AE13" s="103">
        <v>53581</v>
      </c>
      <c r="AF13" s="170">
        <v>106384</v>
      </c>
      <c r="AG13" s="102">
        <v>67654</v>
      </c>
      <c r="AH13" s="103">
        <v>72804</v>
      </c>
      <c r="AI13" s="170">
        <v>140458</v>
      </c>
      <c r="AJ13" s="102">
        <v>70330</v>
      </c>
      <c r="AK13" s="103">
        <v>73358</v>
      </c>
      <c r="AL13" s="170">
        <v>143688</v>
      </c>
      <c r="AM13" s="97">
        <v>692897.321</v>
      </c>
      <c r="AN13" s="98">
        <v>777047.84299999999</v>
      </c>
      <c r="AO13" s="114">
        <v>1469945.1639999999</v>
      </c>
    </row>
    <row r="14" spans="2:41" ht="15" x14ac:dyDescent="0.25">
      <c r="B14" s="68" t="s">
        <v>61</v>
      </c>
      <c r="C14" s="106">
        <v>864265</v>
      </c>
      <c r="D14" s="107">
        <v>662300</v>
      </c>
      <c r="E14" s="119">
        <v>1526565</v>
      </c>
      <c r="F14" s="106">
        <v>809613</v>
      </c>
      <c r="G14" s="107">
        <v>650539</v>
      </c>
      <c r="H14" s="114">
        <v>1460152</v>
      </c>
      <c r="I14" s="106">
        <v>918561</v>
      </c>
      <c r="J14" s="107">
        <v>739439</v>
      </c>
      <c r="K14" s="119">
        <v>1658000</v>
      </c>
      <c r="L14" s="106">
        <v>951285</v>
      </c>
      <c r="M14" s="107">
        <v>728393</v>
      </c>
      <c r="N14" s="119">
        <v>1679678</v>
      </c>
      <c r="O14" s="106">
        <v>870636.35300000012</v>
      </c>
      <c r="P14" s="107">
        <v>732561.73600000003</v>
      </c>
      <c r="Q14" s="119">
        <v>1603198.0890000002</v>
      </c>
      <c r="R14" s="106">
        <v>840111</v>
      </c>
      <c r="S14" s="107">
        <v>738617</v>
      </c>
      <c r="T14" s="119">
        <v>1578728</v>
      </c>
      <c r="U14" s="106">
        <v>884073</v>
      </c>
      <c r="V14" s="107">
        <v>743319</v>
      </c>
      <c r="W14" s="119">
        <v>1627392</v>
      </c>
      <c r="X14" s="106">
        <v>887037</v>
      </c>
      <c r="Y14" s="107">
        <v>719575</v>
      </c>
      <c r="Z14" s="119">
        <v>1606612</v>
      </c>
      <c r="AA14" s="106">
        <v>895808</v>
      </c>
      <c r="AB14" s="107">
        <v>698605</v>
      </c>
      <c r="AC14" s="119">
        <v>1594413</v>
      </c>
      <c r="AD14" s="106">
        <v>880478</v>
      </c>
      <c r="AE14" s="107">
        <v>724408</v>
      </c>
      <c r="AF14" s="119">
        <v>1604886</v>
      </c>
      <c r="AG14" s="106">
        <v>910928</v>
      </c>
      <c r="AH14" s="107">
        <v>708881</v>
      </c>
      <c r="AI14" s="119">
        <v>1619809</v>
      </c>
      <c r="AJ14" s="106">
        <v>1022709</v>
      </c>
      <c r="AK14" s="107">
        <v>769191</v>
      </c>
      <c r="AL14" s="119">
        <v>1791900</v>
      </c>
      <c r="AM14" s="115">
        <v>10735504.353</v>
      </c>
      <c r="AN14" s="116">
        <v>8615828.7359999996</v>
      </c>
      <c r="AO14" s="114">
        <v>19351333.089000002</v>
      </c>
    </row>
    <row r="15" spans="2:41" ht="20.25" customHeight="1" x14ac:dyDescent="0.2">
      <c r="B15" s="391" t="s">
        <v>239</v>
      </c>
      <c r="C15" s="166"/>
      <c r="D15" s="167"/>
      <c r="E15" s="169"/>
      <c r="F15" s="166"/>
      <c r="G15" s="167"/>
      <c r="H15" s="169"/>
      <c r="I15" s="166"/>
      <c r="J15" s="167"/>
      <c r="K15" s="169"/>
      <c r="L15" s="166"/>
      <c r="M15" s="167"/>
      <c r="N15" s="169"/>
      <c r="O15" s="166"/>
      <c r="P15" s="167"/>
      <c r="Q15" s="169"/>
      <c r="R15" s="166"/>
      <c r="S15" s="167"/>
      <c r="T15" s="169"/>
      <c r="U15" s="166"/>
      <c r="V15" s="167"/>
      <c r="W15" s="169"/>
      <c r="X15" s="166"/>
      <c r="Y15" s="167"/>
      <c r="Z15" s="169"/>
      <c r="AA15" s="166"/>
      <c r="AB15" s="167"/>
      <c r="AC15" s="169"/>
      <c r="AD15" s="166"/>
      <c r="AE15" s="167"/>
      <c r="AF15" s="169"/>
      <c r="AG15" s="166"/>
      <c r="AH15" s="167"/>
      <c r="AI15" s="169"/>
      <c r="AJ15" s="166"/>
      <c r="AK15" s="167"/>
      <c r="AL15" s="169"/>
      <c r="AM15" s="166"/>
      <c r="AN15" s="167"/>
      <c r="AO15" s="169"/>
    </row>
    <row r="16" spans="2:41" x14ac:dyDescent="0.2">
      <c r="B16" s="399" t="s">
        <v>233</v>
      </c>
      <c r="C16" s="97">
        <v>381977</v>
      </c>
      <c r="D16" s="98">
        <v>27204</v>
      </c>
      <c r="E16" s="114">
        <v>409181</v>
      </c>
      <c r="F16" s="97">
        <v>384581</v>
      </c>
      <c r="G16" s="98">
        <v>27134</v>
      </c>
      <c r="H16" s="114">
        <v>411715</v>
      </c>
      <c r="I16" s="97">
        <v>384355</v>
      </c>
      <c r="J16" s="98">
        <v>26823</v>
      </c>
      <c r="K16" s="114">
        <v>411178</v>
      </c>
      <c r="L16" s="97">
        <v>384646</v>
      </c>
      <c r="M16" s="98">
        <v>27073</v>
      </c>
      <c r="N16" s="114">
        <v>411719</v>
      </c>
      <c r="O16" s="97">
        <v>383698</v>
      </c>
      <c r="P16" s="98">
        <v>27455</v>
      </c>
      <c r="Q16" s="114">
        <v>411153</v>
      </c>
      <c r="R16" s="97">
        <v>388472</v>
      </c>
      <c r="S16" s="98">
        <v>28155</v>
      </c>
      <c r="T16" s="114">
        <v>416627</v>
      </c>
      <c r="U16" s="97">
        <v>393844</v>
      </c>
      <c r="V16" s="98">
        <v>28990</v>
      </c>
      <c r="W16" s="114">
        <v>422834</v>
      </c>
      <c r="X16" s="97">
        <v>396485</v>
      </c>
      <c r="Y16" s="98">
        <v>29517</v>
      </c>
      <c r="Z16" s="114">
        <v>426002</v>
      </c>
      <c r="AA16" s="97">
        <v>395986</v>
      </c>
      <c r="AB16" s="98">
        <v>29484</v>
      </c>
      <c r="AC16" s="114">
        <v>425470</v>
      </c>
      <c r="AD16" s="97">
        <v>396258</v>
      </c>
      <c r="AE16" s="98">
        <v>29788</v>
      </c>
      <c r="AF16" s="114">
        <v>426046</v>
      </c>
      <c r="AG16" s="97">
        <v>401886</v>
      </c>
      <c r="AH16" s="98">
        <v>29986</v>
      </c>
      <c r="AI16" s="114">
        <v>431872</v>
      </c>
      <c r="AJ16" s="97">
        <v>424512</v>
      </c>
      <c r="AK16" s="98">
        <v>32196</v>
      </c>
      <c r="AL16" s="114">
        <v>456708</v>
      </c>
      <c r="AM16" s="97">
        <v>4716700</v>
      </c>
      <c r="AN16" s="98">
        <v>343805</v>
      </c>
      <c r="AO16" s="114">
        <v>5060505</v>
      </c>
    </row>
    <row r="17" spans="2:42" x14ac:dyDescent="0.2">
      <c r="B17" s="400" t="s">
        <v>234</v>
      </c>
      <c r="C17" s="102">
        <v>168888</v>
      </c>
      <c r="D17" s="103">
        <v>11330</v>
      </c>
      <c r="E17" s="114">
        <v>180218</v>
      </c>
      <c r="F17" s="102">
        <v>169401</v>
      </c>
      <c r="G17" s="103">
        <v>11731</v>
      </c>
      <c r="H17" s="114">
        <v>181132</v>
      </c>
      <c r="I17" s="102">
        <v>173196</v>
      </c>
      <c r="J17" s="103">
        <v>11515</v>
      </c>
      <c r="K17" s="170">
        <v>184711</v>
      </c>
      <c r="L17" s="102">
        <v>173591</v>
      </c>
      <c r="M17" s="103">
        <v>11137</v>
      </c>
      <c r="N17" s="170">
        <v>184728</v>
      </c>
      <c r="O17" s="102">
        <v>174578</v>
      </c>
      <c r="P17" s="103">
        <v>11555</v>
      </c>
      <c r="Q17" s="170">
        <v>186133</v>
      </c>
      <c r="R17" s="102">
        <v>173068</v>
      </c>
      <c r="S17" s="103">
        <v>9664</v>
      </c>
      <c r="T17" s="170">
        <v>182732</v>
      </c>
      <c r="U17" s="102">
        <v>176697</v>
      </c>
      <c r="V17" s="103">
        <v>12248</v>
      </c>
      <c r="W17" s="170">
        <v>188945</v>
      </c>
      <c r="X17" s="102">
        <v>175985</v>
      </c>
      <c r="Y17" s="103">
        <v>11277</v>
      </c>
      <c r="Z17" s="170">
        <v>187262</v>
      </c>
      <c r="AA17" s="102">
        <v>173410</v>
      </c>
      <c r="AB17" s="103">
        <v>11277</v>
      </c>
      <c r="AC17" s="170">
        <v>184687</v>
      </c>
      <c r="AD17" s="102">
        <v>162972</v>
      </c>
      <c r="AE17" s="103">
        <v>7864</v>
      </c>
      <c r="AF17" s="170">
        <v>170836</v>
      </c>
      <c r="AG17" s="102">
        <v>156790</v>
      </c>
      <c r="AH17" s="103">
        <v>8294</v>
      </c>
      <c r="AI17" s="170">
        <v>165084</v>
      </c>
      <c r="AJ17" s="102">
        <v>169378</v>
      </c>
      <c r="AK17" s="103">
        <v>8621</v>
      </c>
      <c r="AL17" s="170">
        <v>177999</v>
      </c>
      <c r="AM17" s="97">
        <v>2047954</v>
      </c>
      <c r="AN17" s="98">
        <v>126513</v>
      </c>
      <c r="AO17" s="114">
        <v>2174467</v>
      </c>
    </row>
    <row r="18" spans="2:42" x14ac:dyDescent="0.2">
      <c r="B18" s="400" t="s">
        <v>235</v>
      </c>
      <c r="C18" s="102">
        <v>89092</v>
      </c>
      <c r="D18" s="103">
        <v>5229</v>
      </c>
      <c r="E18" s="114">
        <v>94321</v>
      </c>
      <c r="F18" s="102">
        <v>91689</v>
      </c>
      <c r="G18" s="103">
        <v>5229</v>
      </c>
      <c r="H18" s="114">
        <v>96918</v>
      </c>
      <c r="I18" s="102">
        <v>92560</v>
      </c>
      <c r="J18" s="103">
        <v>5229</v>
      </c>
      <c r="K18" s="170">
        <v>97789</v>
      </c>
      <c r="L18" s="102">
        <v>92181</v>
      </c>
      <c r="M18" s="103">
        <v>5229</v>
      </c>
      <c r="N18" s="170">
        <v>97410</v>
      </c>
      <c r="O18" s="102">
        <v>90359</v>
      </c>
      <c r="P18" s="103">
        <v>5229</v>
      </c>
      <c r="Q18" s="170">
        <v>95588</v>
      </c>
      <c r="R18" s="102">
        <v>91704</v>
      </c>
      <c r="S18" s="103">
        <v>5229</v>
      </c>
      <c r="T18" s="170">
        <v>96933</v>
      </c>
      <c r="U18" s="102">
        <v>93026</v>
      </c>
      <c r="V18" s="103">
        <v>5229</v>
      </c>
      <c r="W18" s="170">
        <v>98255</v>
      </c>
      <c r="X18" s="102">
        <v>93041</v>
      </c>
      <c r="Y18" s="103">
        <v>5229</v>
      </c>
      <c r="Z18" s="170">
        <v>98270</v>
      </c>
      <c r="AA18" s="102">
        <v>92131</v>
      </c>
      <c r="AB18" s="103">
        <v>5229</v>
      </c>
      <c r="AC18" s="170">
        <v>97360</v>
      </c>
      <c r="AD18" s="102">
        <v>92212</v>
      </c>
      <c r="AE18" s="103">
        <v>5229</v>
      </c>
      <c r="AF18" s="170">
        <v>97441</v>
      </c>
      <c r="AG18" s="102">
        <v>92071</v>
      </c>
      <c r="AH18" s="103">
        <v>5229</v>
      </c>
      <c r="AI18" s="170">
        <v>97300</v>
      </c>
      <c r="AJ18" s="102">
        <v>96627</v>
      </c>
      <c r="AK18" s="103">
        <v>5435</v>
      </c>
      <c r="AL18" s="170">
        <v>102062</v>
      </c>
      <c r="AM18" s="97">
        <v>1106693</v>
      </c>
      <c r="AN18" s="98">
        <v>62954</v>
      </c>
      <c r="AO18" s="114">
        <v>1169647</v>
      </c>
    </row>
    <row r="19" spans="2:42" x14ac:dyDescent="0.2">
      <c r="B19" s="400" t="s">
        <v>236</v>
      </c>
      <c r="C19" s="102">
        <v>0</v>
      </c>
      <c r="D19" s="103">
        <v>540908</v>
      </c>
      <c r="E19" s="114">
        <v>540908</v>
      </c>
      <c r="F19" s="102">
        <v>0</v>
      </c>
      <c r="G19" s="103">
        <v>551422</v>
      </c>
      <c r="H19" s="114">
        <v>551422</v>
      </c>
      <c r="I19" s="102">
        <v>0</v>
      </c>
      <c r="J19" s="103">
        <v>551888</v>
      </c>
      <c r="K19" s="170">
        <v>551888</v>
      </c>
      <c r="L19" s="102">
        <v>0</v>
      </c>
      <c r="M19" s="103">
        <v>566443</v>
      </c>
      <c r="N19" s="170">
        <v>566443</v>
      </c>
      <c r="O19" s="102">
        <v>0</v>
      </c>
      <c r="P19" s="103">
        <v>565935</v>
      </c>
      <c r="Q19" s="170">
        <v>565935</v>
      </c>
      <c r="R19" s="102">
        <v>0</v>
      </c>
      <c r="S19" s="103">
        <v>554805</v>
      </c>
      <c r="T19" s="170">
        <v>554805</v>
      </c>
      <c r="U19" s="102">
        <v>0</v>
      </c>
      <c r="V19" s="103">
        <v>556039</v>
      </c>
      <c r="W19" s="170">
        <v>556039</v>
      </c>
      <c r="X19" s="102">
        <v>0</v>
      </c>
      <c r="Y19" s="103">
        <v>557205</v>
      </c>
      <c r="Z19" s="170">
        <v>557205</v>
      </c>
      <c r="AA19" s="102">
        <v>0</v>
      </c>
      <c r="AB19" s="103">
        <v>554315</v>
      </c>
      <c r="AC19" s="170">
        <v>554315</v>
      </c>
      <c r="AD19" s="102">
        <v>0</v>
      </c>
      <c r="AE19" s="103">
        <v>563231</v>
      </c>
      <c r="AF19" s="170">
        <v>563231</v>
      </c>
      <c r="AG19" s="102">
        <v>0</v>
      </c>
      <c r="AH19" s="103">
        <v>567180</v>
      </c>
      <c r="AI19" s="170">
        <v>567180</v>
      </c>
      <c r="AJ19" s="102">
        <v>0</v>
      </c>
      <c r="AK19" s="103">
        <v>585089</v>
      </c>
      <c r="AL19" s="170">
        <v>585089</v>
      </c>
      <c r="AM19" s="97">
        <v>0</v>
      </c>
      <c r="AN19" s="98">
        <v>6714460</v>
      </c>
      <c r="AO19" s="114">
        <v>6714460</v>
      </c>
    </row>
    <row r="20" spans="2:42" x14ac:dyDescent="0.2">
      <c r="B20" s="400" t="s">
        <v>237</v>
      </c>
      <c r="C20" s="102">
        <v>0</v>
      </c>
      <c r="D20" s="103">
        <v>45676</v>
      </c>
      <c r="E20" s="114">
        <v>45676</v>
      </c>
      <c r="F20" s="102">
        <v>0</v>
      </c>
      <c r="G20" s="103">
        <v>47012</v>
      </c>
      <c r="H20" s="114">
        <v>47012</v>
      </c>
      <c r="I20" s="102">
        <v>0</v>
      </c>
      <c r="J20" s="103">
        <v>47702</v>
      </c>
      <c r="K20" s="170">
        <v>47702</v>
      </c>
      <c r="L20" s="102">
        <v>0</v>
      </c>
      <c r="M20" s="103">
        <v>51232</v>
      </c>
      <c r="N20" s="170">
        <v>51232</v>
      </c>
      <c r="O20" s="102">
        <v>0</v>
      </c>
      <c r="P20" s="103">
        <v>48526</v>
      </c>
      <c r="Q20" s="170">
        <v>48526</v>
      </c>
      <c r="R20" s="102">
        <v>0</v>
      </c>
      <c r="S20" s="103">
        <v>48386</v>
      </c>
      <c r="T20" s="170">
        <v>48386</v>
      </c>
      <c r="U20" s="102">
        <v>0</v>
      </c>
      <c r="V20" s="103">
        <v>48736</v>
      </c>
      <c r="W20" s="170">
        <v>48736</v>
      </c>
      <c r="X20" s="102">
        <v>0</v>
      </c>
      <c r="Y20" s="103">
        <v>49037</v>
      </c>
      <c r="Z20" s="170">
        <v>49037</v>
      </c>
      <c r="AA20" s="102">
        <v>0</v>
      </c>
      <c r="AB20" s="103">
        <v>48623</v>
      </c>
      <c r="AC20" s="170">
        <v>48623</v>
      </c>
      <c r="AD20" s="102">
        <v>0</v>
      </c>
      <c r="AE20" s="103">
        <v>50300</v>
      </c>
      <c r="AF20" s="170">
        <v>50300</v>
      </c>
      <c r="AG20" s="102">
        <v>0</v>
      </c>
      <c r="AH20" s="103">
        <v>50682</v>
      </c>
      <c r="AI20" s="170">
        <v>50682</v>
      </c>
      <c r="AJ20" s="102">
        <v>0</v>
      </c>
      <c r="AK20" s="103">
        <v>53995</v>
      </c>
      <c r="AL20" s="170">
        <v>53995</v>
      </c>
      <c r="AM20" s="97">
        <v>0</v>
      </c>
      <c r="AN20" s="98">
        <v>589907</v>
      </c>
      <c r="AO20" s="114">
        <v>589907</v>
      </c>
    </row>
    <row r="21" spans="2:42" x14ac:dyDescent="0.2">
      <c r="B21" s="400" t="s">
        <v>238</v>
      </c>
      <c r="C21" s="102">
        <v>42135</v>
      </c>
      <c r="D21" s="103">
        <v>48003</v>
      </c>
      <c r="E21" s="114">
        <v>90138</v>
      </c>
      <c r="F21" s="102">
        <v>50793</v>
      </c>
      <c r="G21" s="103">
        <v>59746</v>
      </c>
      <c r="H21" s="114">
        <v>110539</v>
      </c>
      <c r="I21" s="102">
        <v>53872</v>
      </c>
      <c r="J21" s="103">
        <v>64252</v>
      </c>
      <c r="K21" s="170">
        <v>118124</v>
      </c>
      <c r="L21" s="102">
        <v>86515</v>
      </c>
      <c r="M21" s="103">
        <v>100354</v>
      </c>
      <c r="N21" s="170">
        <v>186869</v>
      </c>
      <c r="O21" s="102">
        <v>68847</v>
      </c>
      <c r="P21" s="103">
        <v>79832</v>
      </c>
      <c r="Q21" s="170">
        <v>148679</v>
      </c>
      <c r="R21" s="102">
        <v>65151</v>
      </c>
      <c r="S21" s="103">
        <v>82989</v>
      </c>
      <c r="T21" s="170">
        <v>148140</v>
      </c>
      <c r="U21" s="102">
        <v>66267</v>
      </c>
      <c r="V21" s="103">
        <v>79123</v>
      </c>
      <c r="W21" s="170">
        <v>145390</v>
      </c>
      <c r="X21" s="102">
        <v>64534</v>
      </c>
      <c r="Y21" s="103">
        <v>76541</v>
      </c>
      <c r="Z21" s="170">
        <v>141075</v>
      </c>
      <c r="AA21" s="102">
        <v>56193</v>
      </c>
      <c r="AB21" s="103">
        <v>69173</v>
      </c>
      <c r="AC21" s="170">
        <v>125366</v>
      </c>
      <c r="AD21" s="102">
        <v>64518</v>
      </c>
      <c r="AE21" s="103">
        <v>74803</v>
      </c>
      <c r="AF21" s="170">
        <v>139321</v>
      </c>
      <c r="AG21" s="102">
        <v>65902</v>
      </c>
      <c r="AH21" s="103">
        <v>82344</v>
      </c>
      <c r="AI21" s="170">
        <v>148246</v>
      </c>
      <c r="AJ21" s="102">
        <v>71709</v>
      </c>
      <c r="AK21" s="103">
        <v>83578</v>
      </c>
      <c r="AL21" s="170">
        <v>155287</v>
      </c>
      <c r="AM21" s="97">
        <v>756436</v>
      </c>
      <c r="AN21" s="98">
        <v>900738</v>
      </c>
      <c r="AO21" s="114">
        <v>1657174</v>
      </c>
    </row>
    <row r="22" spans="2:42" ht="15" x14ac:dyDescent="0.25">
      <c r="B22" s="68" t="s">
        <v>61</v>
      </c>
      <c r="C22" s="106">
        <v>682092</v>
      </c>
      <c r="D22" s="107">
        <v>678350</v>
      </c>
      <c r="E22" s="119">
        <v>1360442</v>
      </c>
      <c r="F22" s="106">
        <v>696464</v>
      </c>
      <c r="G22" s="107">
        <v>702274</v>
      </c>
      <c r="H22" s="114">
        <v>1398738</v>
      </c>
      <c r="I22" s="106">
        <v>703983</v>
      </c>
      <c r="J22" s="107">
        <v>707409</v>
      </c>
      <c r="K22" s="119">
        <v>1411392</v>
      </c>
      <c r="L22" s="106">
        <v>736933</v>
      </c>
      <c r="M22" s="107">
        <v>761468</v>
      </c>
      <c r="N22" s="119">
        <v>1498401</v>
      </c>
      <c r="O22" s="106">
        <v>717482</v>
      </c>
      <c r="P22" s="107">
        <v>738532</v>
      </c>
      <c r="Q22" s="119">
        <v>1456014</v>
      </c>
      <c r="R22" s="106">
        <v>718395</v>
      </c>
      <c r="S22" s="107">
        <v>729228</v>
      </c>
      <c r="T22" s="119">
        <v>1447623</v>
      </c>
      <c r="U22" s="106">
        <v>729834</v>
      </c>
      <c r="V22" s="107">
        <v>730365</v>
      </c>
      <c r="W22" s="119">
        <v>1460199</v>
      </c>
      <c r="X22" s="106">
        <v>730045</v>
      </c>
      <c r="Y22" s="107">
        <v>728806</v>
      </c>
      <c r="Z22" s="119">
        <v>1458851</v>
      </c>
      <c r="AA22" s="106">
        <v>717720</v>
      </c>
      <c r="AB22" s="107">
        <v>718101</v>
      </c>
      <c r="AC22" s="119">
        <v>1435821</v>
      </c>
      <c r="AD22" s="106">
        <v>715960</v>
      </c>
      <c r="AE22" s="107">
        <v>731215</v>
      </c>
      <c r="AF22" s="119">
        <v>1447175</v>
      </c>
      <c r="AG22" s="106">
        <v>716649</v>
      </c>
      <c r="AH22" s="107">
        <v>743715</v>
      </c>
      <c r="AI22" s="119">
        <v>1460364</v>
      </c>
      <c r="AJ22" s="106">
        <v>762226</v>
      </c>
      <c r="AK22" s="107">
        <v>768914</v>
      </c>
      <c r="AL22" s="119">
        <v>1531140</v>
      </c>
      <c r="AM22" s="115">
        <v>8627783</v>
      </c>
      <c r="AN22" s="116">
        <v>8738377</v>
      </c>
      <c r="AO22" s="114">
        <v>17366160</v>
      </c>
    </row>
    <row r="23" spans="2:42" ht="25.5" customHeight="1" x14ac:dyDescent="0.2">
      <c r="B23" s="391" t="s">
        <v>240</v>
      </c>
      <c r="C23" s="166"/>
      <c r="D23" s="167"/>
      <c r="E23" s="169"/>
      <c r="F23" s="166"/>
      <c r="G23" s="167"/>
      <c r="H23" s="169"/>
      <c r="I23" s="166"/>
      <c r="J23" s="167"/>
      <c r="K23" s="169"/>
      <c r="L23" s="166"/>
      <c r="M23" s="167"/>
      <c r="N23" s="169"/>
      <c r="O23" s="166"/>
      <c r="P23" s="167"/>
      <c r="Q23" s="169"/>
      <c r="R23" s="166"/>
      <c r="S23" s="167"/>
      <c r="T23" s="169"/>
      <c r="U23" s="166"/>
      <c r="V23" s="167"/>
      <c r="W23" s="169"/>
      <c r="X23" s="166"/>
      <c r="Y23" s="167"/>
      <c r="Z23" s="169"/>
      <c r="AA23" s="166"/>
      <c r="AB23" s="167"/>
      <c r="AC23" s="169"/>
      <c r="AD23" s="166"/>
      <c r="AE23" s="167"/>
      <c r="AF23" s="169"/>
      <c r="AG23" s="166"/>
      <c r="AH23" s="167"/>
      <c r="AI23" s="169"/>
      <c r="AJ23" s="166"/>
      <c r="AK23" s="167"/>
      <c r="AL23" s="169"/>
      <c r="AM23" s="166"/>
      <c r="AN23" s="167"/>
      <c r="AO23" s="169"/>
    </row>
    <row r="24" spans="2:42" x14ac:dyDescent="0.2">
      <c r="B24" s="399" t="s">
        <v>233</v>
      </c>
      <c r="C24" s="97">
        <v>99912.762000000002</v>
      </c>
      <c r="D24" s="98">
        <v>7708.1009999999997</v>
      </c>
      <c r="E24" s="114">
        <v>107620.863</v>
      </c>
      <c r="F24" s="97">
        <v>100275.984</v>
      </c>
      <c r="G24" s="98">
        <v>7259.5129999999999</v>
      </c>
      <c r="H24" s="114">
        <v>107535.497</v>
      </c>
      <c r="I24" s="97">
        <v>100288.33</v>
      </c>
      <c r="J24" s="98">
        <v>7251.2910000000002</v>
      </c>
      <c r="K24" s="114">
        <v>107539.621</v>
      </c>
      <c r="L24" s="97">
        <v>100225</v>
      </c>
      <c r="M24" s="98">
        <v>7776</v>
      </c>
      <c r="N24" s="114">
        <v>108001</v>
      </c>
      <c r="O24" s="97">
        <v>99998</v>
      </c>
      <c r="P24" s="98">
        <v>7776</v>
      </c>
      <c r="Q24" s="114">
        <v>107774</v>
      </c>
      <c r="R24" s="97">
        <v>99403</v>
      </c>
      <c r="S24" s="98">
        <v>7776</v>
      </c>
      <c r="T24" s="114">
        <v>107179</v>
      </c>
      <c r="U24" s="97">
        <v>99243</v>
      </c>
      <c r="V24" s="98">
        <v>7776</v>
      </c>
      <c r="W24" s="114">
        <v>107019</v>
      </c>
      <c r="X24" s="97">
        <v>99519</v>
      </c>
      <c r="Y24" s="98">
        <v>7776</v>
      </c>
      <c r="Z24" s="114">
        <v>107295</v>
      </c>
      <c r="AA24" s="97">
        <v>99132</v>
      </c>
      <c r="AB24" s="98">
        <v>7521</v>
      </c>
      <c r="AC24" s="114">
        <v>106653</v>
      </c>
      <c r="AD24" s="97">
        <v>99358.214000000007</v>
      </c>
      <c r="AE24" s="98">
        <v>7474.0209999999997</v>
      </c>
      <c r="AF24" s="114">
        <v>106832.235</v>
      </c>
      <c r="AG24" s="97">
        <v>101435.872</v>
      </c>
      <c r="AH24" s="98">
        <v>7474.0209999999997</v>
      </c>
      <c r="AI24" s="114">
        <v>108909.893</v>
      </c>
      <c r="AJ24" s="97">
        <v>103582.13499999999</v>
      </c>
      <c r="AK24" s="98">
        <v>7678.5649999999996</v>
      </c>
      <c r="AL24" s="114">
        <v>111260.7</v>
      </c>
      <c r="AM24" s="97">
        <v>1202373.297</v>
      </c>
      <c r="AN24" s="98">
        <v>91246.511999999988</v>
      </c>
      <c r="AO24" s="114">
        <v>1293619.8089999999</v>
      </c>
    </row>
    <row r="25" spans="2:42" x14ac:dyDescent="0.2">
      <c r="B25" s="400" t="s">
        <v>234</v>
      </c>
      <c r="C25" s="102">
        <v>56589.707999999999</v>
      </c>
      <c r="D25" s="103">
        <v>4364.473</v>
      </c>
      <c r="E25" s="114">
        <v>60954.180999999997</v>
      </c>
      <c r="F25" s="102">
        <v>56977.167000000001</v>
      </c>
      <c r="G25" s="103">
        <v>3531.7449999999999</v>
      </c>
      <c r="H25" s="114">
        <v>60508.912000000004</v>
      </c>
      <c r="I25" s="102">
        <v>56566.815000000002</v>
      </c>
      <c r="J25" s="103">
        <v>4222.8130000000001</v>
      </c>
      <c r="K25" s="170">
        <v>60789.628000000004</v>
      </c>
      <c r="L25" s="102">
        <v>56959</v>
      </c>
      <c r="M25" s="103">
        <v>4223</v>
      </c>
      <c r="N25" s="170">
        <v>61182</v>
      </c>
      <c r="O25" s="102">
        <v>56578</v>
      </c>
      <c r="P25" s="103">
        <v>4223</v>
      </c>
      <c r="Q25" s="170">
        <v>60801</v>
      </c>
      <c r="R25" s="102">
        <v>56953</v>
      </c>
      <c r="S25" s="103">
        <v>4223</v>
      </c>
      <c r="T25" s="170">
        <v>61176</v>
      </c>
      <c r="U25" s="102">
        <v>56809</v>
      </c>
      <c r="V25" s="103">
        <v>4346</v>
      </c>
      <c r="W25" s="170">
        <v>61155</v>
      </c>
      <c r="X25" s="102">
        <v>55370</v>
      </c>
      <c r="Y25" s="103">
        <v>3457</v>
      </c>
      <c r="Z25" s="170">
        <v>58827</v>
      </c>
      <c r="AA25" s="102">
        <v>55738</v>
      </c>
      <c r="AB25" s="103">
        <v>3457</v>
      </c>
      <c r="AC25" s="170">
        <v>59195</v>
      </c>
      <c r="AD25" s="102">
        <v>57439.241000000002</v>
      </c>
      <c r="AE25" s="103">
        <v>4047.7559999999999</v>
      </c>
      <c r="AF25" s="170">
        <v>61486.997000000003</v>
      </c>
      <c r="AG25" s="102">
        <v>59102.84</v>
      </c>
      <c r="AH25" s="103">
        <v>3800.51</v>
      </c>
      <c r="AI25" s="170">
        <v>62903.35</v>
      </c>
      <c r="AJ25" s="102">
        <v>61297.45</v>
      </c>
      <c r="AK25" s="103">
        <v>3950.2510000000002</v>
      </c>
      <c r="AL25" s="170">
        <v>65247.701000000001</v>
      </c>
      <c r="AM25" s="97">
        <v>686380.2209999999</v>
      </c>
      <c r="AN25" s="98">
        <v>47846.54800000001</v>
      </c>
      <c r="AO25" s="114">
        <v>734226.76899999985</v>
      </c>
    </row>
    <row r="26" spans="2:42" x14ac:dyDescent="0.2">
      <c r="B26" s="400" t="s">
        <v>235</v>
      </c>
      <c r="C26" s="102">
        <v>17336.487000000001</v>
      </c>
      <c r="D26" s="103">
        <v>134.85</v>
      </c>
      <c r="E26" s="114">
        <v>17471.337</v>
      </c>
      <c r="F26" s="102">
        <v>17336.487000000001</v>
      </c>
      <c r="G26" s="103">
        <v>134.85</v>
      </c>
      <c r="H26" s="114">
        <v>17471.337</v>
      </c>
      <c r="I26" s="102">
        <v>16860.661</v>
      </c>
      <c r="J26" s="103">
        <v>134.85</v>
      </c>
      <c r="K26" s="170">
        <v>16995.510999999999</v>
      </c>
      <c r="L26" s="102">
        <v>16762</v>
      </c>
      <c r="M26" s="103">
        <v>135</v>
      </c>
      <c r="N26" s="170">
        <v>16897</v>
      </c>
      <c r="O26" s="102">
        <v>16762</v>
      </c>
      <c r="P26" s="103">
        <v>135</v>
      </c>
      <c r="Q26" s="170">
        <v>16897</v>
      </c>
      <c r="R26" s="102">
        <v>16377</v>
      </c>
      <c r="S26" s="103">
        <v>135</v>
      </c>
      <c r="T26" s="170">
        <v>16512</v>
      </c>
      <c r="U26" s="102">
        <v>16377</v>
      </c>
      <c r="V26" s="103">
        <v>135</v>
      </c>
      <c r="W26" s="170">
        <v>16512</v>
      </c>
      <c r="X26" s="102">
        <v>16377</v>
      </c>
      <c r="Y26" s="103">
        <v>135</v>
      </c>
      <c r="Z26" s="170">
        <v>16512</v>
      </c>
      <c r="AA26" s="102">
        <v>16377</v>
      </c>
      <c r="AB26" s="103">
        <v>135</v>
      </c>
      <c r="AC26" s="170">
        <v>16512</v>
      </c>
      <c r="AD26" s="102">
        <v>16377.22</v>
      </c>
      <c r="AE26" s="103">
        <v>134.85</v>
      </c>
      <c r="AF26" s="170">
        <v>16512.07</v>
      </c>
      <c r="AG26" s="102">
        <v>16377.22</v>
      </c>
      <c r="AH26" s="103">
        <v>527.79700000000003</v>
      </c>
      <c r="AI26" s="170">
        <v>16905.017</v>
      </c>
      <c r="AJ26" s="102">
        <v>17022.484</v>
      </c>
      <c r="AK26" s="103">
        <v>548.59199999999998</v>
      </c>
      <c r="AL26" s="170">
        <v>17571.076000000001</v>
      </c>
      <c r="AM26" s="97">
        <v>200342.55900000001</v>
      </c>
      <c r="AN26" s="98">
        <v>2425.7889999999998</v>
      </c>
      <c r="AO26" s="114">
        <v>202768.348</v>
      </c>
    </row>
    <row r="27" spans="2:42" x14ac:dyDescent="0.2">
      <c r="B27" s="400" t="s">
        <v>236</v>
      </c>
      <c r="C27" s="102">
        <v>105.078</v>
      </c>
      <c r="D27" s="103">
        <v>175100.486</v>
      </c>
      <c r="E27" s="114">
        <v>175205.56400000001</v>
      </c>
      <c r="F27" s="102">
        <v>105.078</v>
      </c>
      <c r="G27" s="103">
        <v>177180.28200000001</v>
      </c>
      <c r="H27" s="114">
        <v>177285.36000000002</v>
      </c>
      <c r="I27" s="102">
        <v>105.078</v>
      </c>
      <c r="J27" s="103">
        <v>180621.82500000001</v>
      </c>
      <c r="K27" s="170">
        <v>180726.90300000002</v>
      </c>
      <c r="L27" s="102">
        <v>105</v>
      </c>
      <c r="M27" s="103">
        <v>181758</v>
      </c>
      <c r="N27" s="170">
        <v>181863</v>
      </c>
      <c r="O27" s="102">
        <v>105</v>
      </c>
      <c r="P27" s="103">
        <v>180584</v>
      </c>
      <c r="Q27" s="170">
        <v>180689</v>
      </c>
      <c r="R27" s="102">
        <v>105</v>
      </c>
      <c r="S27" s="103">
        <v>182842</v>
      </c>
      <c r="T27" s="170">
        <v>182947</v>
      </c>
      <c r="U27" s="102">
        <v>105</v>
      </c>
      <c r="V27" s="103">
        <v>180780</v>
      </c>
      <c r="W27" s="170">
        <v>180885</v>
      </c>
      <c r="X27" s="102">
        <v>105</v>
      </c>
      <c r="Y27" s="103">
        <v>179555</v>
      </c>
      <c r="Z27" s="170">
        <v>179660</v>
      </c>
      <c r="AA27" s="102">
        <v>105</v>
      </c>
      <c r="AB27" s="103">
        <v>183225</v>
      </c>
      <c r="AC27" s="170">
        <v>183330</v>
      </c>
      <c r="AD27" s="102">
        <v>105.078</v>
      </c>
      <c r="AE27" s="103">
        <v>183393.14</v>
      </c>
      <c r="AF27" s="170">
        <v>183498.21800000002</v>
      </c>
      <c r="AG27" s="102">
        <v>105.078</v>
      </c>
      <c r="AH27" s="103">
        <v>185405.76300000001</v>
      </c>
      <c r="AI27" s="170">
        <v>185510.84100000001</v>
      </c>
      <c r="AJ27" s="102">
        <v>109.217</v>
      </c>
      <c r="AK27" s="103">
        <v>190861.421</v>
      </c>
      <c r="AL27" s="170">
        <v>190970.63800000001</v>
      </c>
      <c r="AM27" s="97">
        <v>1264.6070000000002</v>
      </c>
      <c r="AN27" s="98">
        <v>2181306.9169999999</v>
      </c>
      <c r="AO27" s="114">
        <v>2182571.5239999997</v>
      </c>
    </row>
    <row r="28" spans="2:42" x14ac:dyDescent="0.2">
      <c r="B28" s="400" t="s">
        <v>237</v>
      </c>
      <c r="C28" s="102">
        <v>0</v>
      </c>
      <c r="D28" s="103">
        <v>11537.968000000001</v>
      </c>
      <c r="E28" s="114">
        <v>11537.968000000001</v>
      </c>
      <c r="F28" s="102">
        <v>0</v>
      </c>
      <c r="G28" s="103">
        <v>11831.584000000001</v>
      </c>
      <c r="H28" s="114">
        <v>11831.584000000001</v>
      </c>
      <c r="I28" s="102">
        <v>0</v>
      </c>
      <c r="J28" s="103">
        <v>12100.746999999999</v>
      </c>
      <c r="K28" s="170">
        <v>12100.746999999999</v>
      </c>
      <c r="L28" s="102">
        <v>0</v>
      </c>
      <c r="M28" s="103">
        <v>11915</v>
      </c>
      <c r="N28" s="170">
        <v>11915</v>
      </c>
      <c r="O28" s="102">
        <v>0</v>
      </c>
      <c r="P28" s="103">
        <v>11840</v>
      </c>
      <c r="Q28" s="170">
        <v>11840</v>
      </c>
      <c r="R28" s="102">
        <v>0</v>
      </c>
      <c r="S28" s="103">
        <v>11948</v>
      </c>
      <c r="T28" s="170">
        <v>11948</v>
      </c>
      <c r="U28" s="102">
        <v>0</v>
      </c>
      <c r="V28" s="103">
        <v>11952</v>
      </c>
      <c r="W28" s="170">
        <v>11952</v>
      </c>
      <c r="X28" s="102">
        <v>0</v>
      </c>
      <c r="Y28" s="103">
        <v>11746</v>
      </c>
      <c r="Z28" s="170">
        <v>11746</v>
      </c>
      <c r="AA28" s="102">
        <v>0</v>
      </c>
      <c r="AB28" s="103">
        <v>12245</v>
      </c>
      <c r="AC28" s="170">
        <v>12245</v>
      </c>
      <c r="AD28" s="102">
        <v>0</v>
      </c>
      <c r="AE28" s="103">
        <v>12252.769</v>
      </c>
      <c r="AF28" s="170">
        <v>12252.769</v>
      </c>
      <c r="AG28" s="102">
        <v>0</v>
      </c>
      <c r="AH28" s="103">
        <v>12058.290999999999</v>
      </c>
      <c r="AI28" s="170">
        <v>12058.290999999999</v>
      </c>
      <c r="AJ28" s="102">
        <v>0</v>
      </c>
      <c r="AK28" s="103">
        <v>12923.921</v>
      </c>
      <c r="AL28" s="170">
        <v>12923.921</v>
      </c>
      <c r="AM28" s="97">
        <v>0</v>
      </c>
      <c r="AN28" s="98">
        <v>144351.28</v>
      </c>
      <c r="AO28" s="114">
        <v>144351.28</v>
      </c>
    </row>
    <row r="29" spans="2:42" x14ac:dyDescent="0.2">
      <c r="B29" s="400" t="s">
        <v>238</v>
      </c>
      <c r="C29" s="102">
        <v>15946.183000000001</v>
      </c>
      <c r="D29" s="103">
        <v>13162.163</v>
      </c>
      <c r="E29" s="114">
        <v>29108.346000000001</v>
      </c>
      <c r="F29" s="102">
        <v>18156.106</v>
      </c>
      <c r="G29" s="103">
        <v>16054.021000000001</v>
      </c>
      <c r="H29" s="114">
        <v>34210.127</v>
      </c>
      <c r="I29" s="102">
        <v>25494.457999999999</v>
      </c>
      <c r="J29" s="103">
        <v>21079.331999999999</v>
      </c>
      <c r="K29" s="170">
        <v>46573.789999999994</v>
      </c>
      <c r="L29" s="102">
        <v>24524</v>
      </c>
      <c r="M29" s="103">
        <v>20958</v>
      </c>
      <c r="N29" s="170">
        <v>45482</v>
      </c>
      <c r="O29" s="102">
        <v>23373</v>
      </c>
      <c r="P29" s="103">
        <v>18432</v>
      </c>
      <c r="Q29" s="170">
        <v>41805</v>
      </c>
      <c r="R29" s="102">
        <v>23035</v>
      </c>
      <c r="S29" s="103">
        <v>20161</v>
      </c>
      <c r="T29" s="170">
        <v>43196</v>
      </c>
      <c r="U29" s="102">
        <v>22488</v>
      </c>
      <c r="V29" s="103">
        <v>21482</v>
      </c>
      <c r="W29" s="170">
        <v>43970</v>
      </c>
      <c r="X29" s="102">
        <v>17253</v>
      </c>
      <c r="Y29" s="103">
        <v>15975</v>
      </c>
      <c r="Z29" s="170">
        <v>33228</v>
      </c>
      <c r="AA29" s="102">
        <v>23640</v>
      </c>
      <c r="AB29" s="103">
        <v>20354</v>
      </c>
      <c r="AC29" s="170">
        <v>43994</v>
      </c>
      <c r="AD29" s="102">
        <v>22753.678</v>
      </c>
      <c r="AE29" s="103">
        <v>19162.245999999999</v>
      </c>
      <c r="AF29" s="170">
        <v>41915.923999999999</v>
      </c>
      <c r="AG29" s="102">
        <v>22674.257000000001</v>
      </c>
      <c r="AH29" s="103">
        <v>19303.918000000001</v>
      </c>
      <c r="AI29" s="170">
        <v>41978.175000000003</v>
      </c>
      <c r="AJ29" s="102">
        <v>23567.201000000001</v>
      </c>
      <c r="AK29" s="103">
        <v>21072.146000000001</v>
      </c>
      <c r="AL29" s="170">
        <v>44639.347000000002</v>
      </c>
      <c r="AM29" s="97">
        <v>262904.88300000003</v>
      </c>
      <c r="AN29" s="98">
        <v>227195.826</v>
      </c>
      <c r="AO29" s="114">
        <v>490100.70900000003</v>
      </c>
    </row>
    <row r="30" spans="2:42" ht="15" x14ac:dyDescent="0.25">
      <c r="B30" s="68" t="s">
        <v>61</v>
      </c>
      <c r="C30" s="106">
        <v>189890.21799999999</v>
      </c>
      <c r="D30" s="107">
        <v>212008.041</v>
      </c>
      <c r="E30" s="119">
        <v>401898.25899999996</v>
      </c>
      <c r="F30" s="106">
        <v>192850.82200000001</v>
      </c>
      <c r="G30" s="107">
        <v>215991.99500000002</v>
      </c>
      <c r="H30" s="114">
        <v>408842.81700000004</v>
      </c>
      <c r="I30" s="106">
        <v>199315.342</v>
      </c>
      <c r="J30" s="107">
        <v>225410.85800000001</v>
      </c>
      <c r="K30" s="114">
        <v>424726.2</v>
      </c>
      <c r="L30" s="106">
        <v>198575</v>
      </c>
      <c r="M30" s="107">
        <v>226765</v>
      </c>
      <c r="N30" s="114">
        <v>425340</v>
      </c>
      <c r="O30" s="106">
        <v>196816</v>
      </c>
      <c r="P30" s="107">
        <v>222990</v>
      </c>
      <c r="Q30" s="114">
        <v>419806</v>
      </c>
      <c r="R30" s="106">
        <v>195873</v>
      </c>
      <c r="S30" s="107">
        <v>227085</v>
      </c>
      <c r="T30" s="114">
        <v>422958</v>
      </c>
      <c r="U30" s="106">
        <v>195022</v>
      </c>
      <c r="V30" s="107">
        <v>226471</v>
      </c>
      <c r="W30" s="114">
        <v>421493</v>
      </c>
      <c r="X30" s="106">
        <v>188624</v>
      </c>
      <c r="Y30" s="107">
        <v>218644</v>
      </c>
      <c r="Z30" s="114">
        <v>407268</v>
      </c>
      <c r="AA30" s="106">
        <v>194992</v>
      </c>
      <c r="AB30" s="107">
        <v>226937</v>
      </c>
      <c r="AC30" s="114">
        <v>421929</v>
      </c>
      <c r="AD30" s="106">
        <v>196033.43100000004</v>
      </c>
      <c r="AE30" s="107">
        <v>226464.78200000001</v>
      </c>
      <c r="AF30" s="114">
        <v>422498.21300000005</v>
      </c>
      <c r="AG30" s="106">
        <v>199695.26700000002</v>
      </c>
      <c r="AH30" s="107">
        <v>228570.30000000002</v>
      </c>
      <c r="AI30" s="114">
        <v>428265.56700000004</v>
      </c>
      <c r="AJ30" s="106">
        <v>205578.48699999999</v>
      </c>
      <c r="AK30" s="107">
        <v>237034.89600000001</v>
      </c>
      <c r="AL30" s="114">
        <v>442613.38300000003</v>
      </c>
      <c r="AM30" s="115">
        <v>2353265.5670000003</v>
      </c>
      <c r="AN30" s="116">
        <v>2694372.872</v>
      </c>
      <c r="AO30" s="114">
        <v>5047638.4390000002</v>
      </c>
      <c r="AP30" s="176"/>
    </row>
    <row r="31" spans="2:42" ht="21.75" customHeight="1" x14ac:dyDescent="0.2">
      <c r="B31" s="391" t="s">
        <v>241</v>
      </c>
      <c r="C31" s="166"/>
      <c r="D31" s="167"/>
      <c r="E31" s="169"/>
      <c r="F31" s="166"/>
      <c r="G31" s="167"/>
      <c r="H31" s="169"/>
      <c r="I31" s="166"/>
      <c r="J31" s="167"/>
      <c r="K31" s="169"/>
      <c r="L31" s="166"/>
      <c r="M31" s="167"/>
      <c r="N31" s="169"/>
      <c r="O31" s="166"/>
      <c r="P31" s="167"/>
      <c r="Q31" s="169"/>
      <c r="R31" s="166"/>
      <c r="S31" s="167"/>
      <c r="T31" s="169"/>
      <c r="U31" s="166"/>
      <c r="V31" s="167"/>
      <c r="W31" s="169"/>
      <c r="X31" s="166"/>
      <c r="Y31" s="167"/>
      <c r="Z31" s="169"/>
      <c r="AA31" s="166"/>
      <c r="AB31" s="167"/>
      <c r="AC31" s="169"/>
      <c r="AD31" s="166"/>
      <c r="AE31" s="167"/>
      <c r="AF31" s="169"/>
      <c r="AG31" s="166"/>
      <c r="AH31" s="167"/>
      <c r="AI31" s="169"/>
      <c r="AJ31" s="166"/>
      <c r="AK31" s="167"/>
      <c r="AL31" s="169"/>
      <c r="AM31" s="166"/>
      <c r="AN31" s="167"/>
      <c r="AO31" s="169"/>
    </row>
    <row r="32" spans="2:42" x14ac:dyDescent="0.2">
      <c r="B32" s="399" t="s">
        <v>233</v>
      </c>
      <c r="C32" s="97">
        <v>954160.76199999999</v>
      </c>
      <c r="D32" s="98">
        <v>98849.100999999995</v>
      </c>
      <c r="E32" s="114">
        <v>1053009.8629999999</v>
      </c>
      <c r="F32" s="97">
        <v>913209.98399999994</v>
      </c>
      <c r="G32" s="98">
        <v>95997.513000000006</v>
      </c>
      <c r="H32" s="114">
        <v>1009207.497</v>
      </c>
      <c r="I32" s="97">
        <v>965781.33</v>
      </c>
      <c r="J32" s="98">
        <v>108834.291</v>
      </c>
      <c r="K32" s="114">
        <v>1074615.621</v>
      </c>
      <c r="L32" s="97">
        <v>971571</v>
      </c>
      <c r="M32" s="98">
        <v>102932</v>
      </c>
      <c r="N32" s="114">
        <v>1074503</v>
      </c>
      <c r="O32" s="97">
        <v>943919.70900000003</v>
      </c>
      <c r="P32" s="98">
        <v>99302.438999999998</v>
      </c>
      <c r="Q32" s="114">
        <v>1043222.148</v>
      </c>
      <c r="R32" s="97">
        <v>920368</v>
      </c>
      <c r="S32" s="98">
        <v>98364</v>
      </c>
      <c r="T32" s="114">
        <v>1018732</v>
      </c>
      <c r="U32" s="97">
        <v>954423</v>
      </c>
      <c r="V32" s="98">
        <v>98836</v>
      </c>
      <c r="W32" s="114">
        <v>1053259</v>
      </c>
      <c r="X32" s="97">
        <v>951219</v>
      </c>
      <c r="Y32" s="98">
        <v>105419</v>
      </c>
      <c r="Z32" s="114">
        <v>1056638</v>
      </c>
      <c r="AA32" s="97">
        <v>978988</v>
      </c>
      <c r="AB32" s="98">
        <v>100032</v>
      </c>
      <c r="AC32" s="114">
        <v>1079020</v>
      </c>
      <c r="AD32" s="97">
        <v>946304.21400000004</v>
      </c>
      <c r="AE32" s="98">
        <v>104178.02099999999</v>
      </c>
      <c r="AF32" s="114">
        <v>1050482.2350000001</v>
      </c>
      <c r="AG32" s="97">
        <v>971049.87199999997</v>
      </c>
      <c r="AH32" s="98">
        <v>102680.02099999999</v>
      </c>
      <c r="AI32" s="114">
        <v>1073729.8929999999</v>
      </c>
      <c r="AJ32" s="97">
        <v>1062222.135</v>
      </c>
      <c r="AK32" s="98">
        <v>132161.565</v>
      </c>
      <c r="AL32" s="114">
        <v>1194383.7</v>
      </c>
      <c r="AM32" s="97">
        <v>11533217.005999999</v>
      </c>
      <c r="AN32" s="98">
        <v>1247585.9509999999</v>
      </c>
      <c r="AO32" s="114">
        <v>12780802.956999999</v>
      </c>
    </row>
    <row r="33" spans="2:42" x14ac:dyDescent="0.2">
      <c r="B33" s="400" t="s">
        <v>234</v>
      </c>
      <c r="C33" s="97">
        <v>502395.70799999998</v>
      </c>
      <c r="D33" s="98">
        <v>56225.472999999998</v>
      </c>
      <c r="E33" s="114">
        <v>558621.18099999998</v>
      </c>
      <c r="F33" s="97">
        <v>490813.16700000002</v>
      </c>
      <c r="G33" s="98">
        <v>52491.745000000003</v>
      </c>
      <c r="H33" s="114">
        <v>543304.91200000001</v>
      </c>
      <c r="I33" s="97">
        <v>527747.81499999994</v>
      </c>
      <c r="J33" s="98">
        <v>58785.813000000002</v>
      </c>
      <c r="K33" s="170">
        <v>586533.62799999991</v>
      </c>
      <c r="L33" s="97">
        <v>537513</v>
      </c>
      <c r="M33" s="98">
        <v>57415</v>
      </c>
      <c r="N33" s="170">
        <v>594928</v>
      </c>
      <c r="O33" s="97">
        <v>511455.00300000003</v>
      </c>
      <c r="P33" s="98">
        <v>56179.05</v>
      </c>
      <c r="Q33" s="170">
        <v>567634.05300000007</v>
      </c>
      <c r="R33" s="97">
        <v>501807</v>
      </c>
      <c r="S33" s="98">
        <v>52047</v>
      </c>
      <c r="T33" s="170">
        <v>553854</v>
      </c>
      <c r="U33" s="97">
        <v>524189</v>
      </c>
      <c r="V33" s="98">
        <v>58219</v>
      </c>
      <c r="W33" s="170">
        <v>582408</v>
      </c>
      <c r="X33" s="97">
        <v>523294</v>
      </c>
      <c r="Y33" s="98">
        <v>69220</v>
      </c>
      <c r="Z33" s="170">
        <v>592514</v>
      </c>
      <c r="AA33" s="97">
        <v>509755</v>
      </c>
      <c r="AB33" s="98">
        <v>57615</v>
      </c>
      <c r="AC33" s="170">
        <v>567370</v>
      </c>
      <c r="AD33" s="97">
        <v>523890.24099999998</v>
      </c>
      <c r="AE33" s="98">
        <v>56887.756000000001</v>
      </c>
      <c r="AF33" s="170">
        <v>580777.99699999997</v>
      </c>
      <c r="AG33" s="97">
        <v>504215.83999999997</v>
      </c>
      <c r="AH33" s="98">
        <v>57999.51</v>
      </c>
      <c r="AI33" s="170">
        <v>562215.35</v>
      </c>
      <c r="AJ33" s="97">
        <v>573238.44999999995</v>
      </c>
      <c r="AK33" s="98">
        <v>58737.251000000004</v>
      </c>
      <c r="AL33" s="170">
        <v>631975.701</v>
      </c>
      <c r="AM33" s="97">
        <v>6230314.2240000004</v>
      </c>
      <c r="AN33" s="98">
        <v>691822.59800000011</v>
      </c>
      <c r="AO33" s="114">
        <v>6922136.8220000006</v>
      </c>
    </row>
    <row r="34" spans="2:42" x14ac:dyDescent="0.2">
      <c r="B34" s="400" t="s">
        <v>235</v>
      </c>
      <c r="C34" s="97">
        <v>181677.48699999999</v>
      </c>
      <c r="D34" s="98">
        <v>15433.85</v>
      </c>
      <c r="E34" s="114">
        <v>197111.337</v>
      </c>
      <c r="F34" s="97">
        <v>184274.48699999999</v>
      </c>
      <c r="G34" s="98">
        <v>15256.85</v>
      </c>
      <c r="H34" s="114">
        <v>199531.337</v>
      </c>
      <c r="I34" s="97">
        <v>186294.66099999999</v>
      </c>
      <c r="J34" s="98">
        <v>15059.85</v>
      </c>
      <c r="K34" s="170">
        <v>201354.511</v>
      </c>
      <c r="L34" s="97">
        <v>191434</v>
      </c>
      <c r="M34" s="98">
        <v>14520</v>
      </c>
      <c r="N34" s="170">
        <v>205954</v>
      </c>
      <c r="O34" s="97">
        <v>184630.70199999999</v>
      </c>
      <c r="P34" s="98">
        <v>14354.566999999999</v>
      </c>
      <c r="Q34" s="170">
        <v>198985.269</v>
      </c>
      <c r="R34" s="97">
        <v>183071</v>
      </c>
      <c r="S34" s="98">
        <v>14355</v>
      </c>
      <c r="T34" s="170">
        <v>197426</v>
      </c>
      <c r="U34" s="97">
        <v>184274</v>
      </c>
      <c r="V34" s="98">
        <v>18102</v>
      </c>
      <c r="W34" s="170">
        <v>202376</v>
      </c>
      <c r="X34" s="97">
        <v>187057</v>
      </c>
      <c r="Y34" s="98">
        <v>14842</v>
      </c>
      <c r="Z34" s="170">
        <v>201899</v>
      </c>
      <c r="AA34" s="97">
        <v>184607</v>
      </c>
      <c r="AB34" s="98">
        <v>15589</v>
      </c>
      <c r="AC34" s="170">
        <v>200196</v>
      </c>
      <c r="AD34" s="97">
        <v>181578.22</v>
      </c>
      <c r="AE34" s="98">
        <v>16889.849999999999</v>
      </c>
      <c r="AF34" s="170">
        <v>198468.07</v>
      </c>
      <c r="AG34" s="97">
        <v>195190.22</v>
      </c>
      <c r="AH34" s="98">
        <v>15981.797</v>
      </c>
      <c r="AI34" s="170">
        <v>211172.01699999999</v>
      </c>
      <c r="AJ34" s="97">
        <v>188112.484</v>
      </c>
      <c r="AK34" s="98">
        <v>16612.592000000001</v>
      </c>
      <c r="AL34" s="170">
        <v>204725.076</v>
      </c>
      <c r="AM34" s="97">
        <v>2232201.2609999999</v>
      </c>
      <c r="AN34" s="98">
        <v>186997.356</v>
      </c>
      <c r="AO34" s="114">
        <v>2419198.6170000001</v>
      </c>
    </row>
    <row r="35" spans="2:42" x14ac:dyDescent="0.2">
      <c r="B35" s="400" t="s">
        <v>236</v>
      </c>
      <c r="C35" s="97">
        <v>292.07799999999997</v>
      </c>
      <c r="D35" s="98">
        <v>1182616.486</v>
      </c>
      <c r="E35" s="114">
        <v>1182908.564</v>
      </c>
      <c r="F35" s="97">
        <v>292.07799999999997</v>
      </c>
      <c r="G35" s="98">
        <v>1191849.2820000001</v>
      </c>
      <c r="H35" s="114">
        <v>1192141.3600000001</v>
      </c>
      <c r="I35" s="97">
        <v>292.07799999999997</v>
      </c>
      <c r="J35" s="98">
        <v>1227117.825</v>
      </c>
      <c r="K35" s="170">
        <v>1227409.9029999999</v>
      </c>
      <c r="L35" s="97">
        <v>292</v>
      </c>
      <c r="M35" s="98">
        <v>1232788</v>
      </c>
      <c r="N35" s="170">
        <v>1233080</v>
      </c>
      <c r="O35" s="97">
        <v>329.61799999999999</v>
      </c>
      <c r="P35" s="98">
        <v>1268138.4909999999</v>
      </c>
      <c r="Q35" s="170">
        <v>1268468.1089999999</v>
      </c>
      <c r="R35" s="97">
        <v>330</v>
      </c>
      <c r="S35" s="98">
        <v>1258565</v>
      </c>
      <c r="T35" s="170">
        <v>1258895</v>
      </c>
      <c r="U35" s="97">
        <v>330</v>
      </c>
      <c r="V35" s="98">
        <v>1261127</v>
      </c>
      <c r="W35" s="170">
        <v>1261457</v>
      </c>
      <c r="X35" s="97">
        <v>292</v>
      </c>
      <c r="Y35" s="98">
        <v>1217907</v>
      </c>
      <c r="Z35" s="170">
        <v>1218199</v>
      </c>
      <c r="AA35" s="97">
        <v>3447</v>
      </c>
      <c r="AB35" s="98">
        <v>1223196</v>
      </c>
      <c r="AC35" s="170">
        <v>1226643</v>
      </c>
      <c r="AD35" s="97">
        <v>624.07799999999997</v>
      </c>
      <c r="AE35" s="98">
        <v>1256683.1400000001</v>
      </c>
      <c r="AF35" s="170">
        <v>1257307.2180000001</v>
      </c>
      <c r="AG35" s="97">
        <v>586.07799999999997</v>
      </c>
      <c r="AH35" s="98">
        <v>1232076.763</v>
      </c>
      <c r="AI35" s="170">
        <v>1232662.841</v>
      </c>
      <c r="AJ35" s="97">
        <v>1334.2170000000001</v>
      </c>
      <c r="AK35" s="98">
        <v>1284692.4210000001</v>
      </c>
      <c r="AL35" s="170">
        <v>1286026.638</v>
      </c>
      <c r="AM35" s="97">
        <v>8441.2250000000004</v>
      </c>
      <c r="AN35" s="98">
        <v>14836757.408000002</v>
      </c>
      <c r="AO35" s="114">
        <v>14845198.633000001</v>
      </c>
    </row>
    <row r="36" spans="2:42" x14ac:dyDescent="0.2">
      <c r="B36" s="400" t="s">
        <v>237</v>
      </c>
      <c r="C36" s="97">
        <v>141</v>
      </c>
      <c r="D36" s="98">
        <v>90841.967999999993</v>
      </c>
      <c r="E36" s="114">
        <v>90982.967999999993</v>
      </c>
      <c r="F36" s="97">
        <v>0</v>
      </c>
      <c r="G36" s="98">
        <v>91605.584000000003</v>
      </c>
      <c r="H36" s="114">
        <v>91605.584000000003</v>
      </c>
      <c r="I36" s="97">
        <v>0</v>
      </c>
      <c r="J36" s="98">
        <v>97242.747000000003</v>
      </c>
      <c r="K36" s="170">
        <v>97242.747000000003</v>
      </c>
      <c r="L36" s="97">
        <v>0</v>
      </c>
      <c r="M36" s="98">
        <v>102901</v>
      </c>
      <c r="N36" s="170">
        <v>102901</v>
      </c>
      <c r="O36" s="97">
        <v>0</v>
      </c>
      <c r="P36" s="98">
        <v>99431.34599999999</v>
      </c>
      <c r="Q36" s="170">
        <v>99431.34599999999</v>
      </c>
      <c r="R36" s="97">
        <v>0</v>
      </c>
      <c r="S36" s="98">
        <v>99359</v>
      </c>
      <c r="T36" s="170">
        <v>99359</v>
      </c>
      <c r="U36" s="97">
        <v>0</v>
      </c>
      <c r="V36" s="98">
        <v>99937</v>
      </c>
      <c r="W36" s="170">
        <v>99937</v>
      </c>
      <c r="X36" s="97">
        <v>0</v>
      </c>
      <c r="Y36" s="98">
        <v>100356</v>
      </c>
      <c r="Z36" s="170">
        <v>100356</v>
      </c>
      <c r="AA36" s="97">
        <v>0</v>
      </c>
      <c r="AB36" s="98">
        <v>95952</v>
      </c>
      <c r="AC36" s="170">
        <v>95952</v>
      </c>
      <c r="AD36" s="97">
        <v>0</v>
      </c>
      <c r="AE36" s="98">
        <v>99902.769</v>
      </c>
      <c r="AF36" s="170">
        <v>99902.769</v>
      </c>
      <c r="AG36" s="97">
        <v>0</v>
      </c>
      <c r="AH36" s="98">
        <v>97976.290999999997</v>
      </c>
      <c r="AI36" s="170">
        <v>97976.290999999997</v>
      </c>
      <c r="AJ36" s="97">
        <v>0</v>
      </c>
      <c r="AK36" s="98">
        <v>104927.921</v>
      </c>
      <c r="AL36" s="170">
        <v>104927.921</v>
      </c>
      <c r="AM36" s="97">
        <v>141</v>
      </c>
      <c r="AN36" s="98">
        <v>1180433.6260000002</v>
      </c>
      <c r="AO36" s="114">
        <v>1180574.6260000002</v>
      </c>
    </row>
    <row r="37" spans="2:42" x14ac:dyDescent="0.2">
      <c r="B37" s="400" t="s">
        <v>238</v>
      </c>
      <c r="C37" s="97">
        <v>97580.183000000005</v>
      </c>
      <c r="D37" s="98">
        <v>108691.163</v>
      </c>
      <c r="E37" s="114">
        <v>206271.34600000002</v>
      </c>
      <c r="F37" s="97">
        <v>110338.106</v>
      </c>
      <c r="G37" s="98">
        <v>121604.02100000001</v>
      </c>
      <c r="H37" s="114">
        <v>231942.12700000001</v>
      </c>
      <c r="I37" s="97">
        <v>141743.45799999998</v>
      </c>
      <c r="J37" s="98">
        <v>165218.33199999999</v>
      </c>
      <c r="K37" s="170">
        <v>306961.78999999998</v>
      </c>
      <c r="L37" s="97">
        <v>185983</v>
      </c>
      <c r="M37" s="98">
        <v>206070</v>
      </c>
      <c r="N37" s="170">
        <v>392053</v>
      </c>
      <c r="O37" s="97">
        <v>144599.321</v>
      </c>
      <c r="P37" s="98">
        <v>156677.84299999999</v>
      </c>
      <c r="Q37" s="170">
        <v>301277.16399999999</v>
      </c>
      <c r="R37" s="97">
        <v>148803</v>
      </c>
      <c r="S37" s="98">
        <v>172240</v>
      </c>
      <c r="T37" s="170">
        <v>321043</v>
      </c>
      <c r="U37" s="97">
        <v>145713</v>
      </c>
      <c r="V37" s="98">
        <v>163934</v>
      </c>
      <c r="W37" s="170">
        <v>309647</v>
      </c>
      <c r="X37" s="97">
        <v>143844</v>
      </c>
      <c r="Y37" s="98">
        <v>159281</v>
      </c>
      <c r="Z37" s="170">
        <v>303125</v>
      </c>
      <c r="AA37" s="97">
        <v>131723</v>
      </c>
      <c r="AB37" s="98">
        <v>151259</v>
      </c>
      <c r="AC37" s="170">
        <v>282982</v>
      </c>
      <c r="AD37" s="97">
        <v>140074.67800000001</v>
      </c>
      <c r="AE37" s="98">
        <v>147546.24599999998</v>
      </c>
      <c r="AF37" s="170">
        <v>287620.924</v>
      </c>
      <c r="AG37" s="97">
        <v>156230.25700000001</v>
      </c>
      <c r="AH37" s="98">
        <v>174451.91800000001</v>
      </c>
      <c r="AI37" s="170">
        <v>330682.17500000005</v>
      </c>
      <c r="AJ37" s="97">
        <v>165606.201</v>
      </c>
      <c r="AK37" s="98">
        <v>178008.14600000001</v>
      </c>
      <c r="AL37" s="170">
        <v>343614.34700000001</v>
      </c>
      <c r="AM37" s="97">
        <v>1712238.2039999999</v>
      </c>
      <c r="AN37" s="98">
        <v>1904981.6690000002</v>
      </c>
      <c r="AO37" s="114">
        <v>3617219.8730000001</v>
      </c>
    </row>
    <row r="38" spans="2:42" ht="15" x14ac:dyDescent="0.25">
      <c r="B38" s="68" t="s">
        <v>61</v>
      </c>
      <c r="C38" s="106">
        <v>1736247.2179999999</v>
      </c>
      <c r="D38" s="107">
        <v>1552658.041</v>
      </c>
      <c r="E38" s="119">
        <v>3288905.2590000001</v>
      </c>
      <c r="F38" s="106">
        <v>1698927.8219999999</v>
      </c>
      <c r="G38" s="107">
        <v>1568804.9950000001</v>
      </c>
      <c r="H38" s="114">
        <v>3267732.8169999998</v>
      </c>
      <c r="I38" s="106">
        <v>1821859.3419999999</v>
      </c>
      <c r="J38" s="107">
        <v>1672258.858</v>
      </c>
      <c r="K38" s="114">
        <v>3494118.2</v>
      </c>
      <c r="L38" s="106">
        <v>1886793</v>
      </c>
      <c r="M38" s="107">
        <v>1716626</v>
      </c>
      <c r="N38" s="114">
        <v>3603419</v>
      </c>
      <c r="O38" s="106">
        <v>1784934.3530000001</v>
      </c>
      <c r="P38" s="107">
        <v>1694083.736</v>
      </c>
      <c r="Q38" s="114">
        <v>3479018.0890000002</v>
      </c>
      <c r="R38" s="106">
        <v>1754379</v>
      </c>
      <c r="S38" s="107">
        <v>1694930</v>
      </c>
      <c r="T38" s="114">
        <v>3449309</v>
      </c>
      <c r="U38" s="106">
        <v>1808929</v>
      </c>
      <c r="V38" s="107">
        <v>1700155</v>
      </c>
      <c r="W38" s="114">
        <v>3509084</v>
      </c>
      <c r="X38" s="106">
        <v>1805706</v>
      </c>
      <c r="Y38" s="107">
        <v>1667025</v>
      </c>
      <c r="Z38" s="114">
        <v>3472731</v>
      </c>
      <c r="AA38" s="106">
        <v>1808520</v>
      </c>
      <c r="AB38" s="107">
        <v>1643643</v>
      </c>
      <c r="AC38" s="114">
        <v>3452163</v>
      </c>
      <c r="AD38" s="106">
        <v>1792471.4310000001</v>
      </c>
      <c r="AE38" s="107">
        <v>1682087.7820000001</v>
      </c>
      <c r="AF38" s="114">
        <v>3474559.213</v>
      </c>
      <c r="AG38" s="106">
        <v>1827272.267</v>
      </c>
      <c r="AH38" s="107">
        <v>1681166.3</v>
      </c>
      <c r="AI38" s="114">
        <v>3508438.5669999998</v>
      </c>
      <c r="AJ38" s="106">
        <v>1990513.487</v>
      </c>
      <c r="AK38" s="107">
        <v>1775139.8959999999</v>
      </c>
      <c r="AL38" s="114">
        <v>3765653.3829999999</v>
      </c>
      <c r="AM38" s="115">
        <v>21716552.920000002</v>
      </c>
      <c r="AN38" s="116">
        <v>20048578.608000003</v>
      </c>
      <c r="AO38" s="114">
        <v>41765131.528000005</v>
      </c>
      <c r="AP38" s="176"/>
    </row>
    <row r="39" spans="2:42" ht="24" customHeight="1" x14ac:dyDescent="0.2">
      <c r="B39" s="391" t="s">
        <v>242</v>
      </c>
      <c r="C39" s="166"/>
      <c r="D39" s="167"/>
      <c r="E39" s="169"/>
      <c r="F39" s="166"/>
      <c r="G39" s="167"/>
      <c r="H39" s="169"/>
      <c r="I39" s="166"/>
      <c r="J39" s="167"/>
      <c r="K39" s="169"/>
      <c r="L39" s="166"/>
      <c r="M39" s="167"/>
      <c r="N39" s="169"/>
      <c r="O39" s="166"/>
      <c r="P39" s="167"/>
      <c r="Q39" s="169"/>
      <c r="R39" s="166"/>
      <c r="S39" s="167"/>
      <c r="T39" s="169"/>
      <c r="U39" s="166"/>
      <c r="V39" s="167"/>
      <c r="W39" s="169"/>
      <c r="X39" s="166"/>
      <c r="Y39" s="167"/>
      <c r="Z39" s="169"/>
      <c r="AA39" s="166"/>
      <c r="AB39" s="167"/>
      <c r="AC39" s="169"/>
      <c r="AD39" s="166"/>
      <c r="AE39" s="167"/>
      <c r="AF39" s="169"/>
      <c r="AG39" s="166"/>
      <c r="AH39" s="167"/>
      <c r="AI39" s="169"/>
      <c r="AJ39" s="166"/>
      <c r="AK39" s="167"/>
      <c r="AL39" s="169"/>
      <c r="AM39" s="166"/>
      <c r="AN39" s="167"/>
      <c r="AO39" s="169"/>
    </row>
    <row r="40" spans="2:42" x14ac:dyDescent="0.2">
      <c r="B40" s="399" t="s">
        <v>233</v>
      </c>
      <c r="C40" s="97">
        <v>622716.33700000006</v>
      </c>
      <c r="D40" s="98">
        <v>26412.902999999998</v>
      </c>
      <c r="E40" s="114">
        <v>649129.24000000011</v>
      </c>
      <c r="F40" s="97">
        <v>617657.38600001205</v>
      </c>
      <c r="G40" s="98">
        <v>26783.554999999949</v>
      </c>
      <c r="H40" s="114">
        <v>644440.94100001198</v>
      </c>
      <c r="I40" s="97">
        <v>613517.64200001</v>
      </c>
      <c r="J40" s="98">
        <v>26783.554999999942</v>
      </c>
      <c r="K40" s="114">
        <v>640301.19700000994</v>
      </c>
      <c r="L40" s="97">
        <v>610998.50600001111</v>
      </c>
      <c r="M40" s="98">
        <v>26907.178999999946</v>
      </c>
      <c r="N40" s="114">
        <v>637905.685000011</v>
      </c>
      <c r="O40" s="97">
        <v>609426.22300002095</v>
      </c>
      <c r="P40" s="98">
        <v>27332.694999999945</v>
      </c>
      <c r="Q40" s="114">
        <v>636758.9180000209</v>
      </c>
      <c r="R40" s="97">
        <v>603893.76500001119</v>
      </c>
      <c r="S40" s="98">
        <v>27332.694999999942</v>
      </c>
      <c r="T40" s="114">
        <v>631226.46000001114</v>
      </c>
      <c r="U40" s="97">
        <v>600269</v>
      </c>
      <c r="V40" s="98">
        <v>27580</v>
      </c>
      <c r="W40" s="114">
        <v>627849</v>
      </c>
      <c r="X40" s="97">
        <v>597534</v>
      </c>
      <c r="Y40" s="98">
        <v>28042</v>
      </c>
      <c r="Z40" s="114">
        <v>625576</v>
      </c>
      <c r="AA40" s="97">
        <v>595785</v>
      </c>
      <c r="AB40" s="98">
        <v>28042</v>
      </c>
      <c r="AC40" s="114">
        <v>623827</v>
      </c>
      <c r="AD40" s="97">
        <v>595088.43900000001</v>
      </c>
      <c r="AE40" s="98">
        <v>28120.468000000001</v>
      </c>
      <c r="AF40" s="114">
        <v>623208.90700000001</v>
      </c>
      <c r="AG40" s="97">
        <v>593710</v>
      </c>
      <c r="AH40" s="98">
        <v>28299</v>
      </c>
      <c r="AI40" s="114">
        <v>622009</v>
      </c>
      <c r="AJ40" s="97">
        <v>614489</v>
      </c>
      <c r="AK40" s="98">
        <v>29463</v>
      </c>
      <c r="AL40" s="114">
        <v>643952</v>
      </c>
      <c r="AM40" s="97">
        <v>7275085.2980000665</v>
      </c>
      <c r="AN40" s="98">
        <v>331099.04999999976</v>
      </c>
      <c r="AO40" s="114">
        <v>7606184.3480000664</v>
      </c>
    </row>
    <row r="41" spans="2:42" x14ac:dyDescent="0.2">
      <c r="B41" s="400" t="s">
        <v>234</v>
      </c>
      <c r="C41" s="102">
        <v>377809.57500000001</v>
      </c>
      <c r="D41" s="103">
        <v>25024.812000000002</v>
      </c>
      <c r="E41" s="114">
        <v>402834.38699999999</v>
      </c>
      <c r="F41" s="102">
        <v>373585.53400000028</v>
      </c>
      <c r="G41" s="103">
        <v>24158.196999999989</v>
      </c>
      <c r="H41" s="114">
        <v>397743.73100000026</v>
      </c>
      <c r="I41" s="102">
        <v>372186.97500000015</v>
      </c>
      <c r="J41" s="103">
        <v>24158.196999999993</v>
      </c>
      <c r="K41" s="170">
        <v>396345.17200000014</v>
      </c>
      <c r="L41" s="102">
        <v>371039.32299999986</v>
      </c>
      <c r="M41" s="103">
        <v>23228.485999999994</v>
      </c>
      <c r="N41" s="170">
        <v>394267.80899999983</v>
      </c>
      <c r="O41" s="102">
        <v>372484.44700000214</v>
      </c>
      <c r="P41" s="103">
        <v>23366.999999999985</v>
      </c>
      <c r="Q41" s="170">
        <v>395851.44700000214</v>
      </c>
      <c r="R41" s="102">
        <v>369564.9589999998</v>
      </c>
      <c r="S41" s="103">
        <v>23121.600999999991</v>
      </c>
      <c r="T41" s="170">
        <v>392686.55999999976</v>
      </c>
      <c r="U41" s="102">
        <v>370167</v>
      </c>
      <c r="V41" s="103">
        <v>23306</v>
      </c>
      <c r="W41" s="170">
        <v>393473</v>
      </c>
      <c r="X41" s="102">
        <v>342802</v>
      </c>
      <c r="Y41" s="103">
        <v>22922</v>
      </c>
      <c r="Z41" s="170">
        <v>365724</v>
      </c>
      <c r="AA41" s="102">
        <v>342145</v>
      </c>
      <c r="AB41" s="103">
        <v>22505</v>
      </c>
      <c r="AC41" s="170">
        <v>364650</v>
      </c>
      <c r="AD41" s="102">
        <v>365670.364</v>
      </c>
      <c r="AE41" s="103">
        <v>22729.504000000001</v>
      </c>
      <c r="AF41" s="170">
        <v>388399.86800000002</v>
      </c>
      <c r="AG41" s="102">
        <v>335837</v>
      </c>
      <c r="AH41" s="103">
        <v>22507</v>
      </c>
      <c r="AI41" s="170">
        <v>358344</v>
      </c>
      <c r="AJ41" s="102">
        <v>336116</v>
      </c>
      <c r="AK41" s="103">
        <v>23455</v>
      </c>
      <c r="AL41" s="170">
        <v>359571</v>
      </c>
      <c r="AM41" s="97">
        <v>4329408.1770000029</v>
      </c>
      <c r="AN41" s="98">
        <v>280482.79699999996</v>
      </c>
      <c r="AO41" s="114">
        <v>4609890.9740000032</v>
      </c>
    </row>
    <row r="42" spans="2:42" x14ac:dyDescent="0.2">
      <c r="B42" s="400" t="s">
        <v>235</v>
      </c>
      <c r="C42" s="102">
        <v>26921.924999999999</v>
      </c>
      <c r="D42" s="103">
        <v>2863.7820000000002</v>
      </c>
      <c r="E42" s="114">
        <v>29785.706999999999</v>
      </c>
      <c r="F42" s="102">
        <v>26921.695999999989</v>
      </c>
      <c r="G42" s="103">
        <v>2863.7570000000001</v>
      </c>
      <c r="H42" s="114">
        <v>29785.45299999999</v>
      </c>
      <c r="I42" s="102">
        <v>26921.695999999993</v>
      </c>
      <c r="J42" s="103">
        <v>2863.7570000000001</v>
      </c>
      <c r="K42" s="170">
        <v>29785.452999999994</v>
      </c>
      <c r="L42" s="102">
        <v>26921.695999999993</v>
      </c>
      <c r="M42" s="103">
        <v>2863.7570000000001</v>
      </c>
      <c r="N42" s="170">
        <v>29785.452999999994</v>
      </c>
      <c r="O42" s="102">
        <v>27089.148999999998</v>
      </c>
      <c r="P42" s="103">
        <v>2863.7570000000001</v>
      </c>
      <c r="Q42" s="170">
        <v>29952.905999999999</v>
      </c>
      <c r="R42" s="102">
        <v>27323.480999999992</v>
      </c>
      <c r="S42" s="103">
        <v>2863.7570000000001</v>
      </c>
      <c r="T42" s="170">
        <v>30187.237999999994</v>
      </c>
      <c r="U42" s="102">
        <v>27961</v>
      </c>
      <c r="V42" s="103">
        <v>2864</v>
      </c>
      <c r="W42" s="170">
        <v>30825</v>
      </c>
      <c r="X42" s="102">
        <v>24629</v>
      </c>
      <c r="Y42" s="103">
        <v>2866</v>
      </c>
      <c r="Z42" s="170">
        <v>27495</v>
      </c>
      <c r="AA42" s="102">
        <v>24753</v>
      </c>
      <c r="AB42" s="103">
        <v>2866</v>
      </c>
      <c r="AC42" s="170">
        <v>27619</v>
      </c>
      <c r="AD42" s="102">
        <v>28311.758000000002</v>
      </c>
      <c r="AE42" s="103">
        <v>2863.7570000000001</v>
      </c>
      <c r="AF42" s="170">
        <v>31175.515000000003</v>
      </c>
      <c r="AG42" s="102">
        <v>24979</v>
      </c>
      <c r="AH42" s="103">
        <v>2742</v>
      </c>
      <c r="AI42" s="170">
        <v>27721</v>
      </c>
      <c r="AJ42" s="102">
        <v>26193</v>
      </c>
      <c r="AK42" s="103">
        <v>1826</v>
      </c>
      <c r="AL42" s="170">
        <v>28019</v>
      </c>
      <c r="AM42" s="97">
        <v>318926.40099999995</v>
      </c>
      <c r="AN42" s="98">
        <v>33210.324000000001</v>
      </c>
      <c r="AO42" s="114">
        <v>352136.72499999998</v>
      </c>
    </row>
    <row r="43" spans="2:42" x14ac:dyDescent="0.2">
      <c r="B43" s="400" t="s">
        <v>236</v>
      </c>
      <c r="C43" s="102">
        <v>167.203</v>
      </c>
      <c r="D43" s="103">
        <v>597391.10100000002</v>
      </c>
      <c r="E43" s="114">
        <v>597558.304</v>
      </c>
      <c r="F43" s="102">
        <v>167.20100000000002</v>
      </c>
      <c r="G43" s="103">
        <v>597388.80199999467</v>
      </c>
      <c r="H43" s="114">
        <v>597556.00299999467</v>
      </c>
      <c r="I43" s="102">
        <v>167.20100000000002</v>
      </c>
      <c r="J43" s="103">
        <v>597873.476999996</v>
      </c>
      <c r="K43" s="170">
        <v>598040.677999996</v>
      </c>
      <c r="L43" s="102">
        <v>167.20100000000002</v>
      </c>
      <c r="M43" s="103">
        <v>598029.02199999557</v>
      </c>
      <c r="N43" s="170">
        <v>598196.22299999557</v>
      </c>
      <c r="O43" s="102">
        <v>167.20100000000002</v>
      </c>
      <c r="P43" s="103">
        <v>600336.37499999639</v>
      </c>
      <c r="Q43" s="170">
        <v>600503.57599999639</v>
      </c>
      <c r="R43" s="102">
        <v>167.20100000000002</v>
      </c>
      <c r="S43" s="103">
        <v>600437.0619999948</v>
      </c>
      <c r="T43" s="170">
        <v>600604.2629999948</v>
      </c>
      <c r="U43" s="102">
        <v>167</v>
      </c>
      <c r="V43" s="103">
        <v>601691</v>
      </c>
      <c r="W43" s="170">
        <v>601858</v>
      </c>
      <c r="X43" s="102">
        <v>167</v>
      </c>
      <c r="Y43" s="103">
        <v>599618</v>
      </c>
      <c r="Z43" s="170">
        <v>599785</v>
      </c>
      <c r="AA43" s="102">
        <v>167</v>
      </c>
      <c r="AB43" s="103">
        <v>596683</v>
      </c>
      <c r="AC43" s="170">
        <v>596850</v>
      </c>
      <c r="AD43" s="102">
        <v>167.20099999999999</v>
      </c>
      <c r="AE43" s="103">
        <v>596336.14599999995</v>
      </c>
      <c r="AF43" s="170">
        <v>596503.34699999995</v>
      </c>
      <c r="AG43" s="102">
        <v>167</v>
      </c>
      <c r="AH43" s="103">
        <v>596127</v>
      </c>
      <c r="AI43" s="170">
        <v>596294</v>
      </c>
      <c r="AJ43" s="102">
        <v>174</v>
      </c>
      <c r="AK43" s="103">
        <v>622500</v>
      </c>
      <c r="AL43" s="170">
        <v>622674</v>
      </c>
      <c r="AM43" s="97">
        <v>2012.4090000000001</v>
      </c>
      <c r="AN43" s="98">
        <v>7204410.9849999771</v>
      </c>
      <c r="AO43" s="114">
        <v>7206423.393999977</v>
      </c>
    </row>
    <row r="44" spans="2:42" x14ac:dyDescent="0.2">
      <c r="B44" s="400" t="s">
        <v>237</v>
      </c>
      <c r="C44" s="102">
        <v>0</v>
      </c>
      <c r="D44" s="103">
        <v>15186.357</v>
      </c>
      <c r="E44" s="114">
        <v>15186.357</v>
      </c>
      <c r="F44" s="102">
        <v>0</v>
      </c>
      <c r="G44" s="103">
        <v>15186.249000000009</v>
      </c>
      <c r="H44" s="114">
        <v>15186.249000000009</v>
      </c>
      <c r="I44" s="102">
        <v>0</v>
      </c>
      <c r="J44" s="103">
        <v>15673.314000000009</v>
      </c>
      <c r="K44" s="170">
        <v>15673.314000000009</v>
      </c>
      <c r="L44" s="102">
        <v>0</v>
      </c>
      <c r="M44" s="103">
        <v>15823.096000000009</v>
      </c>
      <c r="N44" s="170">
        <v>15823.096000000009</v>
      </c>
      <c r="O44" s="102">
        <v>0</v>
      </c>
      <c r="P44" s="103">
        <v>15992.961000000007</v>
      </c>
      <c r="Q44" s="170">
        <v>15992.961000000007</v>
      </c>
      <c r="R44" s="102"/>
      <c r="S44" s="103">
        <v>16082.804000000009</v>
      </c>
      <c r="T44" s="170">
        <v>16082.804000000009</v>
      </c>
      <c r="U44" s="102"/>
      <c r="V44" s="103">
        <v>16171</v>
      </c>
      <c r="W44" s="170">
        <v>16171</v>
      </c>
      <c r="X44" s="102">
        <v>0</v>
      </c>
      <c r="Y44" s="103">
        <v>16155</v>
      </c>
      <c r="Z44" s="170">
        <v>16155</v>
      </c>
      <c r="AA44" s="102">
        <v>0</v>
      </c>
      <c r="AB44" s="103">
        <v>15995</v>
      </c>
      <c r="AC44" s="170">
        <v>15995</v>
      </c>
      <c r="AD44" s="102">
        <v>0</v>
      </c>
      <c r="AE44" s="103">
        <v>16067.316999999999</v>
      </c>
      <c r="AF44" s="170">
        <v>16067.316999999999</v>
      </c>
      <c r="AG44" s="102">
        <v>0</v>
      </c>
      <c r="AH44" s="103">
        <v>16258</v>
      </c>
      <c r="AI44" s="170">
        <v>16258</v>
      </c>
      <c r="AJ44" s="102">
        <v>0</v>
      </c>
      <c r="AK44" s="103">
        <v>17084</v>
      </c>
      <c r="AL44" s="170">
        <v>17084</v>
      </c>
      <c r="AM44" s="97">
        <v>0</v>
      </c>
      <c r="AN44" s="98">
        <v>191675.09800000003</v>
      </c>
      <c r="AO44" s="114">
        <v>191675.09800000003</v>
      </c>
    </row>
    <row r="45" spans="2:42" x14ac:dyDescent="0.2">
      <c r="B45" s="400" t="s">
        <v>238</v>
      </c>
      <c r="C45" s="102">
        <v>26513.113000000001</v>
      </c>
      <c r="D45" s="103">
        <v>30568.175999999999</v>
      </c>
      <c r="E45" s="114">
        <v>57081.289000000004</v>
      </c>
      <c r="F45" s="102">
        <v>26512.979999999978</v>
      </c>
      <c r="G45" s="103">
        <v>30738.011000000042</v>
      </c>
      <c r="H45" s="114">
        <v>57250.991000000024</v>
      </c>
      <c r="I45" s="102">
        <v>27044.933000000001</v>
      </c>
      <c r="J45" s="103">
        <v>31977.839000000033</v>
      </c>
      <c r="K45" s="170">
        <v>59022.772000000034</v>
      </c>
      <c r="L45" s="102">
        <v>27711.690999999988</v>
      </c>
      <c r="M45" s="103">
        <v>32470.118000000046</v>
      </c>
      <c r="N45" s="170">
        <v>60181.809000000037</v>
      </c>
      <c r="O45" s="102">
        <v>30699.689000000002</v>
      </c>
      <c r="P45" s="103">
        <v>35544.165000000008</v>
      </c>
      <c r="Q45" s="170">
        <v>66243.854000000007</v>
      </c>
      <c r="R45" s="102">
        <v>32653.716999999971</v>
      </c>
      <c r="S45" s="103">
        <v>38704.675000000083</v>
      </c>
      <c r="T45" s="170">
        <v>71358.392000000051</v>
      </c>
      <c r="U45" s="102">
        <v>35285</v>
      </c>
      <c r="V45" s="103">
        <v>41487</v>
      </c>
      <c r="W45" s="170">
        <v>76772</v>
      </c>
      <c r="X45" s="102">
        <v>36007</v>
      </c>
      <c r="Y45" s="103">
        <v>43071</v>
      </c>
      <c r="Z45" s="170">
        <v>79078</v>
      </c>
      <c r="AA45" s="102">
        <v>30222</v>
      </c>
      <c r="AB45" s="103">
        <v>34835</v>
      </c>
      <c r="AC45" s="170">
        <v>65057</v>
      </c>
      <c r="AD45" s="102">
        <v>30959.581999999999</v>
      </c>
      <c r="AE45" s="103">
        <v>35616.154999999999</v>
      </c>
      <c r="AF45" s="170">
        <v>66575.736999999994</v>
      </c>
      <c r="AG45" s="102">
        <v>33385</v>
      </c>
      <c r="AH45" s="103">
        <v>38832</v>
      </c>
      <c r="AI45" s="170">
        <v>72217</v>
      </c>
      <c r="AJ45" s="102">
        <v>36835</v>
      </c>
      <c r="AK45" s="103">
        <v>42965</v>
      </c>
      <c r="AL45" s="170">
        <v>79800</v>
      </c>
      <c r="AM45" s="97">
        <v>373829.70499999996</v>
      </c>
      <c r="AN45" s="98">
        <v>436809.1390000002</v>
      </c>
      <c r="AO45" s="114">
        <v>810638.84400000016</v>
      </c>
    </row>
    <row r="46" spans="2:42" ht="15" x14ac:dyDescent="0.2">
      <c r="B46" s="400" t="s">
        <v>255</v>
      </c>
      <c r="C46" s="102">
        <v>6904.4340000000002</v>
      </c>
      <c r="D46" s="103">
        <v>23494.569</v>
      </c>
      <c r="E46" s="114">
        <v>30399.003000000001</v>
      </c>
      <c r="F46" s="102">
        <v>6904.3909999999996</v>
      </c>
      <c r="G46" s="103">
        <v>23253.588000000018</v>
      </c>
      <c r="H46" s="114">
        <v>30157.979000000018</v>
      </c>
      <c r="I46" s="102">
        <v>6775.067</v>
      </c>
      <c r="J46" s="103">
        <v>22998.12</v>
      </c>
      <c r="K46" s="170">
        <v>29773.186999999998</v>
      </c>
      <c r="L46" s="102">
        <v>6786.6160000000009</v>
      </c>
      <c r="M46" s="103">
        <v>22998.12</v>
      </c>
      <c r="N46" s="170">
        <v>29784.736000000001</v>
      </c>
      <c r="O46" s="102">
        <v>6818.9469999999983</v>
      </c>
      <c r="P46" s="103">
        <v>22725.706000000013</v>
      </c>
      <c r="Q46" s="170">
        <v>29544.653000000013</v>
      </c>
      <c r="R46" s="102">
        <v>6818.9469999999983</v>
      </c>
      <c r="S46" s="103">
        <v>22588.565000000002</v>
      </c>
      <c r="T46" s="170">
        <v>29407.512000000002</v>
      </c>
      <c r="U46" s="102">
        <v>6955</v>
      </c>
      <c r="V46" s="103">
        <v>22651</v>
      </c>
      <c r="W46" s="170">
        <v>29606</v>
      </c>
      <c r="X46" s="102">
        <v>6973</v>
      </c>
      <c r="Y46" s="103">
        <v>22454</v>
      </c>
      <c r="Z46" s="170">
        <v>29427</v>
      </c>
      <c r="AA46" s="102">
        <v>6938</v>
      </c>
      <c r="AB46" s="103">
        <v>22139</v>
      </c>
      <c r="AC46" s="170">
        <v>29077</v>
      </c>
      <c r="AD46" s="102">
        <v>6931.7969999999996</v>
      </c>
      <c r="AE46" s="103">
        <v>22000.606</v>
      </c>
      <c r="AF46" s="170">
        <v>28932.402999999998</v>
      </c>
      <c r="AG46" s="102">
        <v>6984</v>
      </c>
      <c r="AH46" s="103">
        <v>21872</v>
      </c>
      <c r="AI46" s="170">
        <v>28856</v>
      </c>
      <c r="AJ46" s="102">
        <v>7245</v>
      </c>
      <c r="AK46" s="103">
        <v>22851</v>
      </c>
      <c r="AL46" s="170">
        <v>30096</v>
      </c>
      <c r="AM46" s="97">
        <v>83035.199000000008</v>
      </c>
      <c r="AN46" s="98">
        <v>272026.27400000003</v>
      </c>
      <c r="AO46" s="114">
        <v>355061.47300000006</v>
      </c>
    </row>
    <row r="47" spans="2:42" ht="15" x14ac:dyDescent="0.25">
      <c r="B47" s="68" t="s">
        <v>61</v>
      </c>
      <c r="C47" s="106">
        <v>1061032.5869999998</v>
      </c>
      <c r="D47" s="107">
        <v>720941.7</v>
      </c>
      <c r="E47" s="119">
        <v>1781974.2869999998</v>
      </c>
      <c r="F47" s="106">
        <v>1051749.1880000122</v>
      </c>
      <c r="G47" s="107">
        <v>720372.15899999463</v>
      </c>
      <c r="H47" s="114">
        <v>1772121.3470000068</v>
      </c>
      <c r="I47" s="106">
        <v>1046613.5140000101</v>
      </c>
      <c r="J47" s="107">
        <v>722328.258999996</v>
      </c>
      <c r="K47" s="119">
        <v>1768941.7730000061</v>
      </c>
      <c r="L47" s="106">
        <v>1043625.033000011</v>
      </c>
      <c r="M47" s="107">
        <v>722319.77799999551</v>
      </c>
      <c r="N47" s="119">
        <v>1765944.8110000065</v>
      </c>
      <c r="O47" s="106">
        <v>1046685.6560000231</v>
      </c>
      <c r="P47" s="107">
        <v>728162.65899999638</v>
      </c>
      <c r="Q47" s="119">
        <v>1774848.3150000195</v>
      </c>
      <c r="R47" s="106">
        <v>1040422.070000011</v>
      </c>
      <c r="S47" s="107">
        <v>731131.15899999486</v>
      </c>
      <c r="T47" s="119">
        <v>1771553.2290000059</v>
      </c>
      <c r="U47" s="106">
        <v>1040804</v>
      </c>
      <c r="V47" s="107">
        <v>735750</v>
      </c>
      <c r="W47" s="119">
        <v>1776554</v>
      </c>
      <c r="X47" s="106">
        <v>1008112</v>
      </c>
      <c r="Y47" s="107">
        <v>735128</v>
      </c>
      <c r="Z47" s="119">
        <v>1743240</v>
      </c>
      <c r="AA47" s="106">
        <v>1000010</v>
      </c>
      <c r="AB47" s="107">
        <v>723065</v>
      </c>
      <c r="AC47" s="119">
        <v>1723075</v>
      </c>
      <c r="AD47" s="106">
        <v>1027129.1410000002</v>
      </c>
      <c r="AE47" s="107">
        <v>723733.9530000001</v>
      </c>
      <c r="AF47" s="119">
        <v>1750863.0940000003</v>
      </c>
      <c r="AG47" s="106">
        <v>995062</v>
      </c>
      <c r="AH47" s="107">
        <v>726637</v>
      </c>
      <c r="AI47" s="119">
        <v>1721699</v>
      </c>
      <c r="AJ47" s="106">
        <v>1021052</v>
      </c>
      <c r="AK47" s="107">
        <v>760144</v>
      </c>
      <c r="AL47" s="119">
        <v>1781196</v>
      </c>
      <c r="AM47" s="115">
        <v>12382297.189000068</v>
      </c>
      <c r="AN47" s="116">
        <v>8749713.6669999771</v>
      </c>
      <c r="AO47" s="114">
        <v>21132010.856000043</v>
      </c>
    </row>
    <row r="48" spans="2:42" ht="24.75" customHeight="1" x14ac:dyDescent="0.2">
      <c r="B48" s="391" t="s">
        <v>244</v>
      </c>
      <c r="C48" s="166"/>
      <c r="D48" s="167"/>
      <c r="E48" s="169"/>
      <c r="F48" s="166"/>
      <c r="G48" s="167"/>
      <c r="H48" s="169"/>
      <c r="I48" s="166"/>
      <c r="J48" s="167"/>
      <c r="K48" s="169"/>
      <c r="L48" s="166"/>
      <c r="M48" s="167"/>
      <c r="N48" s="169"/>
      <c r="O48" s="166"/>
      <c r="P48" s="167"/>
      <c r="Q48" s="169"/>
      <c r="R48" s="166"/>
      <c r="S48" s="167"/>
      <c r="T48" s="169"/>
      <c r="U48" s="166"/>
      <c r="V48" s="167"/>
      <c r="W48" s="169"/>
      <c r="X48" s="166"/>
      <c r="Y48" s="167"/>
      <c r="Z48" s="169"/>
      <c r="AA48" s="166"/>
      <c r="AB48" s="167"/>
      <c r="AC48" s="169"/>
      <c r="AD48" s="166"/>
      <c r="AE48" s="167"/>
      <c r="AF48" s="169"/>
      <c r="AG48" s="166"/>
      <c r="AH48" s="167"/>
      <c r="AI48" s="169"/>
      <c r="AJ48" s="166"/>
      <c r="AK48" s="167"/>
      <c r="AL48" s="169"/>
      <c r="AM48" s="166"/>
      <c r="AN48" s="167"/>
      <c r="AO48" s="169"/>
    </row>
    <row r="49" spans="2:41" x14ac:dyDescent="0.2">
      <c r="B49" s="399" t="s">
        <v>233</v>
      </c>
      <c r="C49" s="97">
        <v>1576877.0989999999</v>
      </c>
      <c r="D49" s="98">
        <v>125262.00399999999</v>
      </c>
      <c r="E49" s="114">
        <v>1702139.1029999999</v>
      </c>
      <c r="F49" s="97">
        <v>1530867.370000012</v>
      </c>
      <c r="G49" s="98">
        <v>122781.06799999996</v>
      </c>
      <c r="H49" s="114">
        <v>1653648.438000012</v>
      </c>
      <c r="I49" s="97">
        <v>1579298.9720000098</v>
      </c>
      <c r="J49" s="98">
        <v>135617.84599999993</v>
      </c>
      <c r="K49" s="114">
        <v>1714916.8180000097</v>
      </c>
      <c r="L49" s="97">
        <v>1582569.5060000112</v>
      </c>
      <c r="M49" s="98">
        <v>129839.17899999995</v>
      </c>
      <c r="N49" s="114">
        <v>1712408.6850000112</v>
      </c>
      <c r="O49" s="97">
        <v>1553345.932000021</v>
      </c>
      <c r="P49" s="98">
        <v>126635.13399999995</v>
      </c>
      <c r="Q49" s="114">
        <v>1679981.0660000208</v>
      </c>
      <c r="R49" s="97">
        <v>1524261.7650000113</v>
      </c>
      <c r="S49" s="98">
        <v>125696.69499999995</v>
      </c>
      <c r="T49" s="114">
        <v>1649958.4600000111</v>
      </c>
      <c r="U49" s="97">
        <v>1554692</v>
      </c>
      <c r="V49" s="98">
        <v>126416</v>
      </c>
      <c r="W49" s="114">
        <v>1681108</v>
      </c>
      <c r="X49" s="97">
        <v>1548753</v>
      </c>
      <c r="Y49" s="98">
        <v>133461</v>
      </c>
      <c r="Z49" s="114">
        <v>1682214</v>
      </c>
      <c r="AA49" s="97">
        <v>1574773</v>
      </c>
      <c r="AB49" s="98">
        <v>128074</v>
      </c>
      <c r="AC49" s="114">
        <v>1702847</v>
      </c>
      <c r="AD49" s="97">
        <v>1541392.6529999999</v>
      </c>
      <c r="AE49" s="98">
        <v>132298.489</v>
      </c>
      <c r="AF49" s="114">
        <v>1673691.142</v>
      </c>
      <c r="AG49" s="97">
        <v>1564759.872</v>
      </c>
      <c r="AH49" s="98">
        <v>130979.02099999999</v>
      </c>
      <c r="AI49" s="114">
        <v>1695738.8929999999</v>
      </c>
      <c r="AJ49" s="97">
        <v>1676711.135</v>
      </c>
      <c r="AK49" s="98">
        <v>161624.565</v>
      </c>
      <c r="AL49" s="114">
        <v>1838335.7</v>
      </c>
      <c r="AM49" s="97">
        <v>18808302.304000068</v>
      </c>
      <c r="AN49" s="98">
        <v>1578685.0009999995</v>
      </c>
      <c r="AO49" s="114">
        <v>20386987.305000067</v>
      </c>
    </row>
    <row r="50" spans="2:41" x14ac:dyDescent="0.2">
      <c r="B50" s="400" t="s">
        <v>234</v>
      </c>
      <c r="C50" s="97">
        <v>880205.28300000005</v>
      </c>
      <c r="D50" s="98">
        <v>81250.285000000003</v>
      </c>
      <c r="E50" s="114">
        <v>961455.56800000009</v>
      </c>
      <c r="F50" s="102">
        <v>864398.70100000035</v>
      </c>
      <c r="G50" s="103">
        <v>76649.941999999995</v>
      </c>
      <c r="H50" s="114">
        <v>941048.64300000039</v>
      </c>
      <c r="I50" s="102">
        <v>899934.79</v>
      </c>
      <c r="J50" s="103">
        <v>82944.009999999995</v>
      </c>
      <c r="K50" s="170">
        <v>982878.8</v>
      </c>
      <c r="L50" s="102">
        <v>908552.32299999986</v>
      </c>
      <c r="M50" s="103">
        <v>80643.48599999999</v>
      </c>
      <c r="N50" s="170">
        <v>989195.80899999989</v>
      </c>
      <c r="O50" s="102">
        <v>883939.45000000217</v>
      </c>
      <c r="P50" s="103">
        <v>79546.049999999988</v>
      </c>
      <c r="Q50" s="170">
        <v>963485.5000000021</v>
      </c>
      <c r="R50" s="102">
        <v>871371.9589999998</v>
      </c>
      <c r="S50" s="103">
        <v>75168.600999999995</v>
      </c>
      <c r="T50" s="170">
        <v>946540.55999999982</v>
      </c>
      <c r="U50" s="102">
        <v>894356</v>
      </c>
      <c r="V50" s="103">
        <v>81525</v>
      </c>
      <c r="W50" s="170">
        <v>975881</v>
      </c>
      <c r="X50" s="102">
        <v>866096</v>
      </c>
      <c r="Y50" s="103">
        <v>92142</v>
      </c>
      <c r="Z50" s="170">
        <v>958238</v>
      </c>
      <c r="AA50" s="102">
        <v>851900</v>
      </c>
      <c r="AB50" s="103">
        <v>80120</v>
      </c>
      <c r="AC50" s="170">
        <v>932020</v>
      </c>
      <c r="AD50" s="102">
        <v>889560.60499999998</v>
      </c>
      <c r="AE50" s="103">
        <v>79617.260000000009</v>
      </c>
      <c r="AF50" s="170">
        <v>969177.86499999999</v>
      </c>
      <c r="AG50" s="102">
        <v>840052.84</v>
      </c>
      <c r="AH50" s="103">
        <v>80506.510000000009</v>
      </c>
      <c r="AI50" s="170">
        <v>920559.35</v>
      </c>
      <c r="AJ50" s="102">
        <v>909354.45</v>
      </c>
      <c r="AK50" s="103">
        <v>82192.251000000004</v>
      </c>
      <c r="AL50" s="170">
        <v>991546.701</v>
      </c>
      <c r="AM50" s="97">
        <v>10559722.401000001</v>
      </c>
      <c r="AN50" s="98">
        <v>972305.39500000002</v>
      </c>
      <c r="AO50" s="114">
        <v>11532027.796</v>
      </c>
    </row>
    <row r="51" spans="2:41" x14ac:dyDescent="0.2">
      <c r="B51" s="400" t="s">
        <v>235</v>
      </c>
      <c r="C51" s="97">
        <v>208599.41199999998</v>
      </c>
      <c r="D51" s="98">
        <v>18297.632000000001</v>
      </c>
      <c r="E51" s="114">
        <v>226897.04399999999</v>
      </c>
      <c r="F51" s="102">
        <v>211196.18299999999</v>
      </c>
      <c r="G51" s="103">
        <v>18120.607</v>
      </c>
      <c r="H51" s="114">
        <v>229316.78999999998</v>
      </c>
      <c r="I51" s="102">
        <v>213216.35699999999</v>
      </c>
      <c r="J51" s="103">
        <v>17923.607</v>
      </c>
      <c r="K51" s="170">
        <v>231139.96399999998</v>
      </c>
      <c r="L51" s="102">
        <v>218355.696</v>
      </c>
      <c r="M51" s="103">
        <v>17383.757000000001</v>
      </c>
      <c r="N51" s="170">
        <v>235739.45300000001</v>
      </c>
      <c r="O51" s="102">
        <v>211719.851</v>
      </c>
      <c r="P51" s="103">
        <v>17218.324000000001</v>
      </c>
      <c r="Q51" s="170">
        <v>228938.17499999999</v>
      </c>
      <c r="R51" s="102">
        <v>210394.481</v>
      </c>
      <c r="S51" s="103">
        <v>17218.757000000001</v>
      </c>
      <c r="T51" s="170">
        <v>227613.23800000001</v>
      </c>
      <c r="U51" s="102">
        <v>212235</v>
      </c>
      <c r="V51" s="103">
        <v>20966</v>
      </c>
      <c r="W51" s="170">
        <v>233201</v>
      </c>
      <c r="X51" s="102">
        <v>211686</v>
      </c>
      <c r="Y51" s="103">
        <v>17708</v>
      </c>
      <c r="Z51" s="170">
        <v>229394</v>
      </c>
      <c r="AA51" s="102">
        <v>209360</v>
      </c>
      <c r="AB51" s="103">
        <v>18455</v>
      </c>
      <c r="AC51" s="170">
        <v>227815</v>
      </c>
      <c r="AD51" s="102">
        <v>209889.978</v>
      </c>
      <c r="AE51" s="103">
        <v>19753.607</v>
      </c>
      <c r="AF51" s="170">
        <v>229643.58499999999</v>
      </c>
      <c r="AG51" s="102">
        <v>220169.22</v>
      </c>
      <c r="AH51" s="103">
        <v>18723.796999999999</v>
      </c>
      <c r="AI51" s="170">
        <v>238893.01699999999</v>
      </c>
      <c r="AJ51" s="102">
        <v>214305.484</v>
      </c>
      <c r="AK51" s="103">
        <v>18438.592000000001</v>
      </c>
      <c r="AL51" s="170">
        <v>232744.076</v>
      </c>
      <c r="AM51" s="97">
        <v>2551127.662</v>
      </c>
      <c r="AN51" s="98">
        <v>220207.68</v>
      </c>
      <c r="AO51" s="114">
        <v>2771335.3420000002</v>
      </c>
    </row>
    <row r="52" spans="2:41" x14ac:dyDescent="0.2">
      <c r="B52" s="400" t="s">
        <v>236</v>
      </c>
      <c r="C52" s="97">
        <v>459.28099999999995</v>
      </c>
      <c r="D52" s="98">
        <v>1780007.5870000001</v>
      </c>
      <c r="E52" s="114">
        <v>1780466.868</v>
      </c>
      <c r="F52" s="102">
        <v>459.279</v>
      </c>
      <c r="G52" s="103">
        <v>1789238.0839999947</v>
      </c>
      <c r="H52" s="114">
        <v>1789697.3629999948</v>
      </c>
      <c r="I52" s="102">
        <v>459.279</v>
      </c>
      <c r="J52" s="103">
        <v>1824991.301999996</v>
      </c>
      <c r="K52" s="170">
        <v>1825450.580999996</v>
      </c>
      <c r="L52" s="102">
        <v>459.20100000000002</v>
      </c>
      <c r="M52" s="103">
        <v>1830817.0219999957</v>
      </c>
      <c r="N52" s="170">
        <v>1831276.2229999956</v>
      </c>
      <c r="O52" s="102">
        <v>496.81900000000002</v>
      </c>
      <c r="P52" s="103">
        <v>1868474.8659999962</v>
      </c>
      <c r="Q52" s="170">
        <v>1868971.6849999961</v>
      </c>
      <c r="R52" s="102">
        <v>497.20100000000002</v>
      </c>
      <c r="S52" s="103">
        <v>1859002.0619999948</v>
      </c>
      <c r="T52" s="170">
        <v>1859499.2629999947</v>
      </c>
      <c r="U52" s="102">
        <v>497</v>
      </c>
      <c r="V52" s="103">
        <v>1862818</v>
      </c>
      <c r="W52" s="170">
        <v>1863315</v>
      </c>
      <c r="X52" s="102">
        <v>459</v>
      </c>
      <c r="Y52" s="103">
        <v>1817525</v>
      </c>
      <c r="Z52" s="170">
        <v>1817984</v>
      </c>
      <c r="AA52" s="102">
        <v>3614</v>
      </c>
      <c r="AB52" s="103">
        <v>1819879</v>
      </c>
      <c r="AC52" s="170">
        <v>1823493</v>
      </c>
      <c r="AD52" s="102">
        <v>791.279</v>
      </c>
      <c r="AE52" s="103">
        <v>1853019.2860000001</v>
      </c>
      <c r="AF52" s="170">
        <v>1853810.5650000002</v>
      </c>
      <c r="AG52" s="102">
        <v>753.07799999999997</v>
      </c>
      <c r="AH52" s="103">
        <v>1828203.763</v>
      </c>
      <c r="AI52" s="170">
        <v>1828956.841</v>
      </c>
      <c r="AJ52" s="102">
        <v>1508.2170000000001</v>
      </c>
      <c r="AK52" s="103">
        <v>1907192.4210000001</v>
      </c>
      <c r="AL52" s="170">
        <v>1908700.638</v>
      </c>
      <c r="AM52" s="97">
        <v>10453.634</v>
      </c>
      <c r="AN52" s="98">
        <v>22041168.392999977</v>
      </c>
      <c r="AO52" s="114">
        <v>22051622.026999976</v>
      </c>
    </row>
    <row r="53" spans="2:41" x14ac:dyDescent="0.2">
      <c r="B53" s="400" t="s">
        <v>237</v>
      </c>
      <c r="C53" s="97">
        <v>141</v>
      </c>
      <c r="D53" s="98">
        <v>106028.325</v>
      </c>
      <c r="E53" s="114">
        <v>106169.325</v>
      </c>
      <c r="F53" s="102">
        <v>0</v>
      </c>
      <c r="G53" s="103">
        <v>106791.83300000001</v>
      </c>
      <c r="H53" s="114">
        <v>106791.83300000001</v>
      </c>
      <c r="I53" s="102">
        <v>0</v>
      </c>
      <c r="J53" s="103">
        <v>112916.06100000002</v>
      </c>
      <c r="K53" s="170">
        <v>112916.06100000002</v>
      </c>
      <c r="L53" s="102">
        <v>0</v>
      </c>
      <c r="M53" s="103">
        <v>118724.09600000001</v>
      </c>
      <c r="N53" s="170">
        <v>118724.09600000001</v>
      </c>
      <c r="O53" s="102">
        <v>0</v>
      </c>
      <c r="P53" s="103">
        <v>115424.307</v>
      </c>
      <c r="Q53" s="170">
        <v>115424.307</v>
      </c>
      <c r="R53" s="102">
        <v>0</v>
      </c>
      <c r="S53" s="103">
        <v>115441.804</v>
      </c>
      <c r="T53" s="170">
        <v>115441.804</v>
      </c>
      <c r="U53" s="102">
        <v>0</v>
      </c>
      <c r="V53" s="103">
        <v>116108</v>
      </c>
      <c r="W53" s="170">
        <v>116108</v>
      </c>
      <c r="X53" s="102">
        <v>0</v>
      </c>
      <c r="Y53" s="103">
        <v>116511</v>
      </c>
      <c r="Z53" s="170">
        <v>116511</v>
      </c>
      <c r="AA53" s="102">
        <v>0</v>
      </c>
      <c r="AB53" s="103">
        <v>111947</v>
      </c>
      <c r="AC53" s="170">
        <v>111947</v>
      </c>
      <c r="AD53" s="102">
        <v>0</v>
      </c>
      <c r="AE53" s="103">
        <v>115970.086</v>
      </c>
      <c r="AF53" s="170">
        <v>115970.086</v>
      </c>
      <c r="AG53" s="102">
        <v>0</v>
      </c>
      <c r="AH53" s="103">
        <v>114234.291</v>
      </c>
      <c r="AI53" s="170">
        <v>114234.291</v>
      </c>
      <c r="AJ53" s="102">
        <v>0</v>
      </c>
      <c r="AK53" s="103">
        <v>122011.921</v>
      </c>
      <c r="AL53" s="170">
        <v>122011.921</v>
      </c>
      <c r="AM53" s="97">
        <v>141</v>
      </c>
      <c r="AN53" s="98">
        <v>1372108.7240000002</v>
      </c>
      <c r="AO53" s="114">
        <v>1372249.7240000002</v>
      </c>
    </row>
    <row r="54" spans="2:41" x14ac:dyDescent="0.2">
      <c r="B54" s="400" t="s">
        <v>238</v>
      </c>
      <c r="C54" s="97">
        <v>124093.296</v>
      </c>
      <c r="D54" s="98">
        <v>139259.33900000001</v>
      </c>
      <c r="E54" s="114">
        <v>263352.63500000001</v>
      </c>
      <c r="F54" s="102">
        <v>136851.08599999998</v>
      </c>
      <c r="G54" s="103">
        <v>152342.03200000006</v>
      </c>
      <c r="H54" s="114">
        <v>289193.11800000002</v>
      </c>
      <c r="I54" s="102">
        <v>168788.39099999997</v>
      </c>
      <c r="J54" s="103">
        <v>197196.17100000003</v>
      </c>
      <c r="K54" s="170">
        <v>365984.56200000003</v>
      </c>
      <c r="L54" s="102">
        <v>213694.69099999999</v>
      </c>
      <c r="M54" s="103">
        <v>238540.11800000005</v>
      </c>
      <c r="N54" s="170">
        <v>452234.80900000001</v>
      </c>
      <c r="O54" s="102">
        <v>175299.01</v>
      </c>
      <c r="P54" s="103">
        <v>192222.008</v>
      </c>
      <c r="Q54" s="170">
        <v>367521.01800000004</v>
      </c>
      <c r="R54" s="102">
        <v>181456.71699999998</v>
      </c>
      <c r="S54" s="103">
        <v>210944.67500000008</v>
      </c>
      <c r="T54" s="170">
        <v>392401.39200000005</v>
      </c>
      <c r="U54" s="102">
        <v>180998</v>
      </c>
      <c r="V54" s="103">
        <v>205421</v>
      </c>
      <c r="W54" s="170">
        <v>386419</v>
      </c>
      <c r="X54" s="102">
        <v>179851</v>
      </c>
      <c r="Y54" s="103">
        <v>202352</v>
      </c>
      <c r="Z54" s="170">
        <v>382203</v>
      </c>
      <c r="AA54" s="102">
        <v>161945</v>
      </c>
      <c r="AB54" s="103">
        <v>186094</v>
      </c>
      <c r="AC54" s="170">
        <v>348039</v>
      </c>
      <c r="AD54" s="102">
        <v>171034.26</v>
      </c>
      <c r="AE54" s="103">
        <v>183162.40099999998</v>
      </c>
      <c r="AF54" s="170">
        <v>354196.66099999996</v>
      </c>
      <c r="AG54" s="102">
        <v>189615.25700000001</v>
      </c>
      <c r="AH54" s="103">
        <v>213283.91800000001</v>
      </c>
      <c r="AI54" s="170">
        <v>402899.17500000005</v>
      </c>
      <c r="AJ54" s="102">
        <v>202441.201</v>
      </c>
      <c r="AK54" s="103">
        <v>220973.14600000001</v>
      </c>
      <c r="AL54" s="170">
        <v>423414.34700000001</v>
      </c>
      <c r="AM54" s="97">
        <v>2086067.909</v>
      </c>
      <c r="AN54" s="98">
        <v>2341790.8080000007</v>
      </c>
      <c r="AO54" s="114">
        <v>4427858.7170000002</v>
      </c>
    </row>
    <row r="55" spans="2:41" ht="15" x14ac:dyDescent="0.2">
      <c r="B55" s="400" t="s">
        <v>256</v>
      </c>
      <c r="C55" s="97">
        <v>6904.4340000000002</v>
      </c>
      <c r="D55" s="98">
        <v>23494.569</v>
      </c>
      <c r="E55" s="114">
        <v>30399.003000000001</v>
      </c>
      <c r="F55" s="102">
        <v>6904.3909999999996</v>
      </c>
      <c r="G55" s="103">
        <v>23253.588000000018</v>
      </c>
      <c r="H55" s="114">
        <v>30157.979000000018</v>
      </c>
      <c r="I55" s="102">
        <v>6775.067</v>
      </c>
      <c r="J55" s="103">
        <v>22998.12</v>
      </c>
      <c r="K55" s="170">
        <v>29773.186999999998</v>
      </c>
      <c r="L55" s="102">
        <v>6786.6160000000009</v>
      </c>
      <c r="M55" s="103">
        <v>22998.12</v>
      </c>
      <c r="N55" s="170">
        <v>29784.736000000001</v>
      </c>
      <c r="O55" s="102">
        <v>6818.9469999999983</v>
      </c>
      <c r="P55" s="103">
        <v>22725.706000000013</v>
      </c>
      <c r="Q55" s="170">
        <v>29544.653000000013</v>
      </c>
      <c r="R55" s="102">
        <v>6818.9469999999983</v>
      </c>
      <c r="S55" s="103">
        <v>22588.565000000002</v>
      </c>
      <c r="T55" s="170">
        <v>29407.512000000002</v>
      </c>
      <c r="U55" s="102">
        <v>6955</v>
      </c>
      <c r="V55" s="103">
        <v>22651</v>
      </c>
      <c r="W55" s="170">
        <v>29606</v>
      </c>
      <c r="X55" s="102">
        <v>6973</v>
      </c>
      <c r="Y55" s="103">
        <v>22454</v>
      </c>
      <c r="Z55" s="170">
        <v>29427</v>
      </c>
      <c r="AA55" s="102">
        <v>6938</v>
      </c>
      <c r="AB55" s="103">
        <v>22139</v>
      </c>
      <c r="AC55" s="170">
        <v>29077</v>
      </c>
      <c r="AD55" s="102">
        <v>6931.7969999999996</v>
      </c>
      <c r="AE55" s="103">
        <v>22000.606</v>
      </c>
      <c r="AF55" s="170">
        <v>28932.402999999998</v>
      </c>
      <c r="AG55" s="102">
        <v>6984</v>
      </c>
      <c r="AH55" s="103">
        <v>21872</v>
      </c>
      <c r="AI55" s="170">
        <v>28856</v>
      </c>
      <c r="AJ55" s="102">
        <v>7245</v>
      </c>
      <c r="AK55" s="103">
        <v>22851</v>
      </c>
      <c r="AL55" s="170">
        <v>30096</v>
      </c>
      <c r="AM55" s="97">
        <v>83035.199000000008</v>
      </c>
      <c r="AN55" s="98">
        <v>272026.27400000003</v>
      </c>
      <c r="AO55" s="114">
        <v>355061.47300000006</v>
      </c>
    </row>
    <row r="56" spans="2:41" ht="15" x14ac:dyDescent="0.25">
      <c r="B56" s="68" t="s">
        <v>61</v>
      </c>
      <c r="C56" s="106">
        <v>2797279.8050000002</v>
      </c>
      <c r="D56" s="107">
        <v>2273599.7410000004</v>
      </c>
      <c r="E56" s="107">
        <v>5070879.5459999992</v>
      </c>
      <c r="F56" s="106">
        <v>2750677.0100000128</v>
      </c>
      <c r="G56" s="107">
        <v>2289177.1539999945</v>
      </c>
      <c r="H56" s="114">
        <v>5039854.1640000064</v>
      </c>
      <c r="I56" s="106">
        <v>2868472.8560000095</v>
      </c>
      <c r="J56" s="107">
        <v>2394587.1169999964</v>
      </c>
      <c r="K56" s="119">
        <v>5263059.9730000058</v>
      </c>
      <c r="L56" s="106">
        <v>2930418.033000011</v>
      </c>
      <c r="M56" s="107">
        <v>2438945.7779999962</v>
      </c>
      <c r="N56" s="119">
        <v>5369363.8110000072</v>
      </c>
      <c r="O56" s="106">
        <v>2831620.0090000234</v>
      </c>
      <c r="P56" s="107">
        <v>2422246.3949999963</v>
      </c>
      <c r="Q56" s="119">
        <v>5253866.4040000187</v>
      </c>
      <c r="R56" s="106">
        <v>2794801.0700000115</v>
      </c>
      <c r="S56" s="107">
        <v>2426061.1589999949</v>
      </c>
      <c r="T56" s="119">
        <v>5220862.2290000049</v>
      </c>
      <c r="U56" s="106">
        <v>2849733</v>
      </c>
      <c r="V56" s="107">
        <v>2435905</v>
      </c>
      <c r="W56" s="119">
        <v>5285638</v>
      </c>
      <c r="X56" s="106">
        <v>2813818</v>
      </c>
      <c r="Y56" s="107">
        <v>2402153</v>
      </c>
      <c r="Z56" s="119">
        <v>5215971</v>
      </c>
      <c r="AA56" s="106">
        <v>2808530</v>
      </c>
      <c r="AB56" s="107">
        <v>2366708</v>
      </c>
      <c r="AC56" s="119">
        <v>5175238</v>
      </c>
      <c r="AD56" s="106">
        <v>2819600.5720000002</v>
      </c>
      <c r="AE56" s="107">
        <v>2405821.7350000003</v>
      </c>
      <c r="AF56" s="119">
        <v>5225422.307000001</v>
      </c>
      <c r="AG56" s="106">
        <v>2822334.2670000005</v>
      </c>
      <c r="AH56" s="107">
        <v>2407803.3000000003</v>
      </c>
      <c r="AI56" s="119">
        <v>5230137.5669999998</v>
      </c>
      <c r="AJ56" s="106">
        <v>3011565.4870000002</v>
      </c>
      <c r="AK56" s="107">
        <v>2535283.8960000002</v>
      </c>
      <c r="AL56" s="119">
        <v>5546849.3830000004</v>
      </c>
      <c r="AM56" s="115">
        <v>34098850.109000072</v>
      </c>
      <c r="AN56" s="116">
        <v>28798292.27499998</v>
      </c>
      <c r="AO56" s="114">
        <v>62897142.384000048</v>
      </c>
    </row>
    <row r="57" spans="2:41" x14ac:dyDescent="0.2">
      <c r="B57" s="392" t="s">
        <v>246</v>
      </c>
    </row>
    <row r="58" spans="2:41" x14ac:dyDescent="0.2">
      <c r="B58" s="392" t="s">
        <v>247</v>
      </c>
    </row>
    <row r="59" spans="2:41" x14ac:dyDescent="0.2">
      <c r="B59" s="392" t="s">
        <v>248</v>
      </c>
    </row>
    <row r="60" spans="2:41" x14ac:dyDescent="0.2">
      <c r="B60" s="392" t="s">
        <v>249</v>
      </c>
    </row>
    <row r="61" spans="2:41" x14ac:dyDescent="0.2">
      <c r="B61" s="392"/>
    </row>
  </sheetData>
  <mergeCells count="14">
    <mergeCell ref="AJ5:AL5"/>
    <mergeCell ref="AM5:AO5"/>
    <mergeCell ref="R5:T5"/>
    <mergeCell ref="U5:W5"/>
    <mergeCell ref="X5:Z5"/>
    <mergeCell ref="AA5:AC5"/>
    <mergeCell ref="AD5:AF5"/>
    <mergeCell ref="AG5:AI5"/>
    <mergeCell ref="B5:B6"/>
    <mergeCell ref="C5:E5"/>
    <mergeCell ref="F5:H5"/>
    <mergeCell ref="I5:K5"/>
    <mergeCell ref="L5:N5"/>
    <mergeCell ref="O5:Q5"/>
  </mergeCells>
  <pageMargins left="0.7" right="0.7" top="0.75" bottom="0.75" header="0.3" footer="0.3"/>
  <pageSetup paperSize="1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35"/>
  <sheetViews>
    <sheetView topLeftCell="B1" zoomScale="89" zoomScaleNormal="89" zoomScalePageLayoutView="90" workbookViewId="0"/>
  </sheetViews>
  <sheetFormatPr baseColWidth="10" defaultColWidth="5" defaultRowHeight="12.75" x14ac:dyDescent="0.2"/>
  <cols>
    <col min="1" max="1" width="2.5703125" style="3" customWidth="1"/>
    <col min="2" max="2" width="30.42578125" style="1" customWidth="1"/>
    <col min="3" max="40" width="11.85546875" style="403" customWidth="1"/>
    <col min="41" max="41" width="11" style="403" bestFit="1" customWidth="1"/>
    <col min="42" max="16384" width="5" style="3"/>
  </cols>
  <sheetData>
    <row r="1" spans="2:41" s="34" customFormat="1" ht="15.75" x14ac:dyDescent="0.25">
      <c r="B1" s="401" t="s">
        <v>257</v>
      </c>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row>
    <row r="2" spans="2:41" s="34" customFormat="1" ht="15.75" x14ac:dyDescent="0.25">
      <c r="B2" s="401" t="s">
        <v>2</v>
      </c>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row>
    <row r="3" spans="2:41" ht="15" x14ac:dyDescent="0.25">
      <c r="B3" s="329"/>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row>
    <row r="4" spans="2:41" ht="15" x14ac:dyDescent="0.25">
      <c r="B4" s="404"/>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337"/>
    </row>
    <row r="5" spans="2:41" x14ac:dyDescent="0.2">
      <c r="B5" s="288" t="s">
        <v>198</v>
      </c>
      <c r="C5" s="289" t="s">
        <v>4</v>
      </c>
      <c r="D5" s="87"/>
      <c r="E5" s="88"/>
      <c r="F5" s="89" t="s">
        <v>5</v>
      </c>
      <c r="G5" s="87"/>
      <c r="H5" s="88"/>
      <c r="I5" s="89" t="s">
        <v>6</v>
      </c>
      <c r="J5" s="87"/>
      <c r="K5" s="88"/>
      <c r="L5" s="89" t="s">
        <v>7</v>
      </c>
      <c r="M5" s="87"/>
      <c r="N5" s="88"/>
      <c r="O5" s="89" t="s">
        <v>8</v>
      </c>
      <c r="P5" s="87"/>
      <c r="Q5" s="88"/>
      <c r="R5" s="89" t="s">
        <v>9</v>
      </c>
      <c r="S5" s="87"/>
      <c r="T5" s="88"/>
      <c r="U5" s="89" t="s">
        <v>10</v>
      </c>
      <c r="V5" s="87"/>
      <c r="W5" s="88"/>
      <c r="X5" s="89" t="s">
        <v>11</v>
      </c>
      <c r="Y5" s="87"/>
      <c r="Z5" s="88"/>
      <c r="AA5" s="89" t="s">
        <v>12</v>
      </c>
      <c r="AB5" s="87"/>
      <c r="AC5" s="88"/>
      <c r="AD5" s="89" t="s">
        <v>13</v>
      </c>
      <c r="AE5" s="87"/>
      <c r="AF5" s="88"/>
      <c r="AG5" s="89" t="s">
        <v>14</v>
      </c>
      <c r="AH5" s="87"/>
      <c r="AI5" s="88"/>
      <c r="AJ5" s="89" t="s">
        <v>15</v>
      </c>
      <c r="AK5" s="87"/>
      <c r="AL5" s="88"/>
      <c r="AM5" s="89" t="s">
        <v>61</v>
      </c>
      <c r="AN5" s="87"/>
      <c r="AO5" s="88"/>
    </row>
    <row r="6" spans="2:41" x14ac:dyDescent="0.2">
      <c r="B6" s="290"/>
      <c r="C6" s="111" t="s">
        <v>81</v>
      </c>
      <c r="D6" s="112" t="s">
        <v>82</v>
      </c>
      <c r="E6" s="113" t="s">
        <v>61</v>
      </c>
      <c r="F6" s="111" t="s">
        <v>81</v>
      </c>
      <c r="G6" s="112" t="s">
        <v>82</v>
      </c>
      <c r="H6" s="113" t="s">
        <v>61</v>
      </c>
      <c r="I6" s="111" t="s">
        <v>81</v>
      </c>
      <c r="J6" s="112" t="s">
        <v>82</v>
      </c>
      <c r="K6" s="113" t="s">
        <v>61</v>
      </c>
      <c r="L6" s="111" t="s">
        <v>81</v>
      </c>
      <c r="M6" s="112" t="s">
        <v>82</v>
      </c>
      <c r="N6" s="113" t="s">
        <v>61</v>
      </c>
      <c r="O6" s="111" t="s">
        <v>81</v>
      </c>
      <c r="P6" s="112" t="s">
        <v>82</v>
      </c>
      <c r="Q6" s="113" t="s">
        <v>61</v>
      </c>
      <c r="R6" s="111" t="s">
        <v>81</v>
      </c>
      <c r="S6" s="112" t="s">
        <v>82</v>
      </c>
      <c r="T6" s="113" t="s">
        <v>61</v>
      </c>
      <c r="U6" s="111" t="s">
        <v>81</v>
      </c>
      <c r="V6" s="112" t="s">
        <v>82</v>
      </c>
      <c r="W6" s="113" t="s">
        <v>61</v>
      </c>
      <c r="X6" s="111" t="s">
        <v>81</v>
      </c>
      <c r="Y6" s="112" t="s">
        <v>82</v>
      </c>
      <c r="Z6" s="113" t="s">
        <v>61</v>
      </c>
      <c r="AA6" s="111" t="s">
        <v>81</v>
      </c>
      <c r="AB6" s="112" t="s">
        <v>82</v>
      </c>
      <c r="AC6" s="113" t="s">
        <v>61</v>
      </c>
      <c r="AD6" s="111" t="s">
        <v>81</v>
      </c>
      <c r="AE6" s="112" t="s">
        <v>82</v>
      </c>
      <c r="AF6" s="113" t="s">
        <v>61</v>
      </c>
      <c r="AG6" s="111" t="s">
        <v>81</v>
      </c>
      <c r="AH6" s="112" t="s">
        <v>82</v>
      </c>
      <c r="AI6" s="113" t="s">
        <v>61</v>
      </c>
      <c r="AJ6" s="111" t="s">
        <v>81</v>
      </c>
      <c r="AK6" s="112" t="s">
        <v>82</v>
      </c>
      <c r="AL6" s="113" t="s">
        <v>61</v>
      </c>
      <c r="AM6" s="111" t="s">
        <v>81</v>
      </c>
      <c r="AN6" s="112" t="s">
        <v>82</v>
      </c>
      <c r="AO6" s="113" t="s">
        <v>61</v>
      </c>
    </row>
    <row r="7" spans="2:41" x14ac:dyDescent="0.2">
      <c r="B7" s="406" t="s">
        <v>199</v>
      </c>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row>
    <row r="8" spans="2:41" x14ac:dyDescent="0.2">
      <c r="B8" s="408" t="s">
        <v>200</v>
      </c>
      <c r="C8" s="409">
        <v>33</v>
      </c>
      <c r="D8" s="409">
        <v>6</v>
      </c>
      <c r="E8" s="409">
        <v>39</v>
      </c>
      <c r="F8" s="409">
        <v>39</v>
      </c>
      <c r="G8" s="409">
        <v>12</v>
      </c>
      <c r="H8" s="409">
        <v>51</v>
      </c>
      <c r="I8" s="409">
        <v>25</v>
      </c>
      <c r="J8" s="409">
        <v>5</v>
      </c>
      <c r="K8" s="409">
        <v>30</v>
      </c>
      <c r="L8" s="409">
        <v>27</v>
      </c>
      <c r="M8" s="409">
        <v>11</v>
      </c>
      <c r="N8" s="409">
        <v>38</v>
      </c>
      <c r="O8" s="409">
        <v>68</v>
      </c>
      <c r="P8" s="409">
        <v>9</v>
      </c>
      <c r="Q8" s="409">
        <v>77</v>
      </c>
      <c r="R8" s="409">
        <v>15</v>
      </c>
      <c r="S8" s="409">
        <v>3</v>
      </c>
      <c r="T8" s="409">
        <v>17</v>
      </c>
      <c r="U8" s="409">
        <v>31</v>
      </c>
      <c r="V8" s="409">
        <v>6</v>
      </c>
      <c r="W8" s="409">
        <v>37</v>
      </c>
      <c r="X8" s="409">
        <v>14</v>
      </c>
      <c r="Y8" s="409">
        <v>1</v>
      </c>
      <c r="Z8" s="409">
        <v>15</v>
      </c>
      <c r="AA8" s="409">
        <v>29</v>
      </c>
      <c r="AB8" s="409">
        <v>8</v>
      </c>
      <c r="AC8" s="409">
        <v>37</v>
      </c>
      <c r="AD8" s="409">
        <v>20</v>
      </c>
      <c r="AE8" s="409">
        <v>6</v>
      </c>
      <c r="AF8" s="409">
        <v>26</v>
      </c>
      <c r="AG8" s="409">
        <v>28</v>
      </c>
      <c r="AH8" s="409">
        <v>10</v>
      </c>
      <c r="AI8" s="409">
        <v>38</v>
      </c>
      <c r="AJ8" s="409">
        <v>31</v>
      </c>
      <c r="AK8" s="409">
        <v>5</v>
      </c>
      <c r="AL8" s="409">
        <v>36</v>
      </c>
      <c r="AM8" s="409">
        <v>360</v>
      </c>
      <c r="AN8" s="409">
        <v>82</v>
      </c>
      <c r="AO8" s="409">
        <v>441</v>
      </c>
    </row>
    <row r="9" spans="2:41" x14ac:dyDescent="0.2">
      <c r="B9" s="408" t="s">
        <v>201</v>
      </c>
      <c r="C9" s="409">
        <v>5</v>
      </c>
      <c r="D9" s="409">
        <v>8</v>
      </c>
      <c r="E9" s="409">
        <v>13</v>
      </c>
      <c r="F9" s="409">
        <v>13</v>
      </c>
      <c r="G9" s="409">
        <v>5</v>
      </c>
      <c r="H9" s="409">
        <v>18</v>
      </c>
      <c r="I9" s="409">
        <v>2</v>
      </c>
      <c r="J9" s="409">
        <v>1</v>
      </c>
      <c r="K9" s="409">
        <v>3</v>
      </c>
      <c r="L9" s="409">
        <v>2</v>
      </c>
      <c r="M9" s="409">
        <v>2</v>
      </c>
      <c r="N9" s="409">
        <v>4</v>
      </c>
      <c r="O9" s="409">
        <v>8</v>
      </c>
      <c r="P9" s="409">
        <v>4</v>
      </c>
      <c r="Q9" s="409">
        <v>12</v>
      </c>
      <c r="R9" s="409">
        <v>4</v>
      </c>
      <c r="S9" s="409">
        <v>3</v>
      </c>
      <c r="T9" s="409">
        <v>7</v>
      </c>
      <c r="U9" s="409">
        <v>4</v>
      </c>
      <c r="V9" s="409">
        <v>5</v>
      </c>
      <c r="W9" s="409">
        <v>9</v>
      </c>
      <c r="X9" s="409">
        <v>7</v>
      </c>
      <c r="Y9" s="409">
        <v>1</v>
      </c>
      <c r="Z9" s="409">
        <v>8</v>
      </c>
      <c r="AA9" s="409">
        <v>8</v>
      </c>
      <c r="AB9" s="409">
        <v>1</v>
      </c>
      <c r="AC9" s="409">
        <v>9</v>
      </c>
      <c r="AD9" s="409">
        <v>3</v>
      </c>
      <c r="AE9" s="409">
        <v>6</v>
      </c>
      <c r="AF9" s="409">
        <v>9</v>
      </c>
      <c r="AG9" s="409">
        <v>4</v>
      </c>
      <c r="AH9" s="409">
        <v>4</v>
      </c>
      <c r="AI9" s="409">
        <v>8</v>
      </c>
      <c r="AJ9" s="409">
        <v>5</v>
      </c>
      <c r="AK9" s="409">
        <v>8</v>
      </c>
      <c r="AL9" s="409">
        <v>13</v>
      </c>
      <c r="AM9" s="409">
        <v>65</v>
      </c>
      <c r="AN9" s="409">
        <v>48</v>
      </c>
      <c r="AO9" s="409">
        <v>113</v>
      </c>
    </row>
    <row r="10" spans="2:41" x14ac:dyDescent="0.2">
      <c r="B10" s="408" t="s">
        <v>202</v>
      </c>
      <c r="C10" s="409">
        <v>7</v>
      </c>
      <c r="D10" s="409">
        <v>1</v>
      </c>
      <c r="E10" s="409">
        <v>8</v>
      </c>
      <c r="F10" s="409">
        <v>9</v>
      </c>
      <c r="G10" s="409">
        <v>0</v>
      </c>
      <c r="H10" s="409">
        <v>9</v>
      </c>
      <c r="I10" s="409">
        <v>22</v>
      </c>
      <c r="J10" s="409">
        <v>0</v>
      </c>
      <c r="K10" s="409">
        <v>22</v>
      </c>
      <c r="L10" s="409">
        <v>15</v>
      </c>
      <c r="M10" s="409">
        <v>2</v>
      </c>
      <c r="N10" s="409">
        <v>17</v>
      </c>
      <c r="O10" s="409">
        <v>2</v>
      </c>
      <c r="P10" s="409">
        <v>0</v>
      </c>
      <c r="Q10" s="409">
        <v>2</v>
      </c>
      <c r="R10" s="409">
        <v>2</v>
      </c>
      <c r="S10" s="409">
        <v>0</v>
      </c>
      <c r="T10" s="409">
        <v>2</v>
      </c>
      <c r="U10" s="409">
        <v>4</v>
      </c>
      <c r="V10" s="409">
        <v>0</v>
      </c>
      <c r="W10" s="409">
        <v>4</v>
      </c>
      <c r="X10" s="409">
        <v>14</v>
      </c>
      <c r="Y10" s="409">
        <v>3</v>
      </c>
      <c r="Z10" s="409">
        <v>17</v>
      </c>
      <c r="AA10" s="409">
        <v>19</v>
      </c>
      <c r="AB10" s="409">
        <v>1</v>
      </c>
      <c r="AC10" s="409">
        <v>20</v>
      </c>
      <c r="AD10" s="409">
        <v>23</v>
      </c>
      <c r="AE10" s="409">
        <v>0</v>
      </c>
      <c r="AF10" s="409">
        <v>23</v>
      </c>
      <c r="AG10" s="409">
        <v>8</v>
      </c>
      <c r="AH10" s="409">
        <v>0</v>
      </c>
      <c r="AI10" s="409">
        <v>8</v>
      </c>
      <c r="AJ10" s="409">
        <v>23</v>
      </c>
      <c r="AK10" s="409">
        <v>1</v>
      </c>
      <c r="AL10" s="409">
        <v>24</v>
      </c>
      <c r="AM10" s="409">
        <v>148</v>
      </c>
      <c r="AN10" s="409">
        <v>8</v>
      </c>
      <c r="AO10" s="409">
        <v>156</v>
      </c>
    </row>
    <row r="11" spans="2:41" x14ac:dyDescent="0.2">
      <c r="B11" s="23" t="s">
        <v>22</v>
      </c>
      <c r="C11" s="410">
        <v>45</v>
      </c>
      <c r="D11" s="410">
        <v>15</v>
      </c>
      <c r="E11" s="410">
        <v>60</v>
      </c>
      <c r="F11" s="410">
        <v>61</v>
      </c>
      <c r="G11" s="410">
        <v>17</v>
      </c>
      <c r="H11" s="410">
        <v>78</v>
      </c>
      <c r="I11" s="410">
        <v>49</v>
      </c>
      <c r="J11" s="410">
        <v>6</v>
      </c>
      <c r="K11" s="410">
        <v>55</v>
      </c>
      <c r="L11" s="410">
        <v>44</v>
      </c>
      <c r="M11" s="410">
        <v>15</v>
      </c>
      <c r="N11" s="410">
        <v>59</v>
      </c>
      <c r="O11" s="410">
        <v>78</v>
      </c>
      <c r="P11" s="410">
        <v>13</v>
      </c>
      <c r="Q11" s="410">
        <v>91</v>
      </c>
      <c r="R11" s="410">
        <v>21</v>
      </c>
      <c r="S11" s="410">
        <v>6</v>
      </c>
      <c r="T11" s="410">
        <v>26</v>
      </c>
      <c r="U11" s="410">
        <v>39</v>
      </c>
      <c r="V11" s="410">
        <v>11</v>
      </c>
      <c r="W11" s="410">
        <v>50</v>
      </c>
      <c r="X11" s="410">
        <v>35</v>
      </c>
      <c r="Y11" s="410">
        <v>5</v>
      </c>
      <c r="Z11" s="410">
        <v>40</v>
      </c>
      <c r="AA11" s="410">
        <v>56</v>
      </c>
      <c r="AB11" s="410">
        <v>10</v>
      </c>
      <c r="AC11" s="410">
        <v>66</v>
      </c>
      <c r="AD11" s="410">
        <v>46</v>
      </c>
      <c r="AE11" s="410">
        <v>12</v>
      </c>
      <c r="AF11" s="410">
        <v>58</v>
      </c>
      <c r="AG11" s="410">
        <v>40</v>
      </c>
      <c r="AH11" s="410">
        <v>14</v>
      </c>
      <c r="AI11" s="410">
        <v>54</v>
      </c>
      <c r="AJ11" s="410">
        <v>59</v>
      </c>
      <c r="AK11" s="410">
        <v>14</v>
      </c>
      <c r="AL11" s="410">
        <v>73</v>
      </c>
      <c r="AM11" s="410">
        <v>573</v>
      </c>
      <c r="AN11" s="410">
        <v>138</v>
      </c>
      <c r="AO11" s="410">
        <v>710</v>
      </c>
    </row>
    <row r="12" spans="2:41" x14ac:dyDescent="0.2">
      <c r="B12" s="406" t="s">
        <v>31</v>
      </c>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07"/>
    </row>
    <row r="13" spans="2:41" x14ac:dyDescent="0.2">
      <c r="B13" s="408" t="s">
        <v>200</v>
      </c>
      <c r="C13" s="409">
        <v>69</v>
      </c>
      <c r="D13" s="409">
        <v>12</v>
      </c>
      <c r="E13" s="409">
        <v>81</v>
      </c>
      <c r="F13" s="409">
        <v>32</v>
      </c>
      <c r="G13" s="409">
        <v>3</v>
      </c>
      <c r="H13" s="409">
        <v>35</v>
      </c>
      <c r="I13" s="409">
        <v>61</v>
      </c>
      <c r="J13" s="409">
        <v>10</v>
      </c>
      <c r="K13" s="409">
        <v>71</v>
      </c>
      <c r="L13" s="409">
        <v>94</v>
      </c>
      <c r="M13" s="409">
        <v>13</v>
      </c>
      <c r="N13" s="409">
        <v>107</v>
      </c>
      <c r="O13" s="409">
        <v>131</v>
      </c>
      <c r="P13" s="409">
        <v>19</v>
      </c>
      <c r="Q13" s="409">
        <v>150</v>
      </c>
      <c r="R13" s="409">
        <v>110</v>
      </c>
      <c r="S13" s="409">
        <v>11</v>
      </c>
      <c r="T13" s="409">
        <v>121</v>
      </c>
      <c r="U13" s="409">
        <v>77</v>
      </c>
      <c r="V13" s="409">
        <v>8</v>
      </c>
      <c r="W13" s="409">
        <v>85</v>
      </c>
      <c r="X13" s="409">
        <v>140</v>
      </c>
      <c r="Y13" s="409">
        <v>22</v>
      </c>
      <c r="Z13" s="409">
        <v>162</v>
      </c>
      <c r="AA13" s="409">
        <v>73</v>
      </c>
      <c r="AB13" s="409">
        <v>15</v>
      </c>
      <c r="AC13" s="409">
        <v>88</v>
      </c>
      <c r="AD13" s="409">
        <v>70</v>
      </c>
      <c r="AE13" s="409">
        <v>14</v>
      </c>
      <c r="AF13" s="409">
        <v>84</v>
      </c>
      <c r="AG13" s="409">
        <v>103</v>
      </c>
      <c r="AH13" s="409">
        <v>21</v>
      </c>
      <c r="AI13" s="409">
        <v>124</v>
      </c>
      <c r="AJ13" s="409">
        <v>44</v>
      </c>
      <c r="AK13" s="409">
        <v>12</v>
      </c>
      <c r="AL13" s="409">
        <v>56</v>
      </c>
      <c r="AM13" s="409">
        <v>1004</v>
      </c>
      <c r="AN13" s="409">
        <v>160</v>
      </c>
      <c r="AO13" s="409">
        <v>1164</v>
      </c>
    </row>
    <row r="14" spans="2:41" x14ac:dyDescent="0.2">
      <c r="B14" s="408" t="s">
        <v>201</v>
      </c>
      <c r="C14" s="409">
        <v>20</v>
      </c>
      <c r="D14" s="409">
        <v>8</v>
      </c>
      <c r="E14" s="409">
        <v>28</v>
      </c>
      <c r="F14" s="409">
        <v>11</v>
      </c>
      <c r="G14" s="409">
        <v>5</v>
      </c>
      <c r="H14" s="409">
        <v>16</v>
      </c>
      <c r="I14" s="409">
        <v>16</v>
      </c>
      <c r="J14" s="409">
        <v>4</v>
      </c>
      <c r="K14" s="409">
        <v>20</v>
      </c>
      <c r="L14" s="409">
        <v>13</v>
      </c>
      <c r="M14" s="409">
        <v>15</v>
      </c>
      <c r="N14" s="409">
        <v>28</v>
      </c>
      <c r="O14" s="409">
        <v>19</v>
      </c>
      <c r="P14" s="409">
        <v>9</v>
      </c>
      <c r="Q14" s="409">
        <v>28</v>
      </c>
      <c r="R14" s="409">
        <v>16</v>
      </c>
      <c r="S14" s="409">
        <v>12</v>
      </c>
      <c r="T14" s="409">
        <v>28</v>
      </c>
      <c r="U14" s="409">
        <v>21</v>
      </c>
      <c r="V14" s="409">
        <v>8</v>
      </c>
      <c r="W14" s="409">
        <v>29</v>
      </c>
      <c r="X14" s="409">
        <v>34</v>
      </c>
      <c r="Y14" s="409">
        <v>10</v>
      </c>
      <c r="Z14" s="409">
        <v>44</v>
      </c>
      <c r="AA14" s="409">
        <v>14</v>
      </c>
      <c r="AB14" s="409">
        <v>15</v>
      </c>
      <c r="AC14" s="409">
        <v>29</v>
      </c>
      <c r="AD14" s="409">
        <v>17</v>
      </c>
      <c r="AE14" s="409">
        <v>11</v>
      </c>
      <c r="AF14" s="409">
        <v>28</v>
      </c>
      <c r="AG14" s="409">
        <v>24</v>
      </c>
      <c r="AH14" s="409">
        <v>7</v>
      </c>
      <c r="AI14" s="409">
        <v>31</v>
      </c>
      <c r="AJ14" s="409">
        <v>19</v>
      </c>
      <c r="AK14" s="409">
        <v>9</v>
      </c>
      <c r="AL14" s="409">
        <v>28</v>
      </c>
      <c r="AM14" s="409">
        <v>224</v>
      </c>
      <c r="AN14" s="409">
        <v>113</v>
      </c>
      <c r="AO14" s="409">
        <v>337</v>
      </c>
    </row>
    <row r="15" spans="2:41" x14ac:dyDescent="0.2">
      <c r="B15" s="408" t="s">
        <v>202</v>
      </c>
      <c r="C15" s="409">
        <v>16</v>
      </c>
      <c r="D15" s="409">
        <v>0</v>
      </c>
      <c r="E15" s="409">
        <v>16</v>
      </c>
      <c r="F15" s="409">
        <v>9</v>
      </c>
      <c r="G15" s="409">
        <v>1</v>
      </c>
      <c r="H15" s="409">
        <v>10</v>
      </c>
      <c r="I15" s="409">
        <v>20</v>
      </c>
      <c r="J15" s="409">
        <v>0</v>
      </c>
      <c r="K15" s="409">
        <v>20</v>
      </c>
      <c r="L15" s="409">
        <v>25</v>
      </c>
      <c r="M15" s="409">
        <v>1</v>
      </c>
      <c r="N15" s="409">
        <v>26</v>
      </c>
      <c r="O15" s="409">
        <v>19</v>
      </c>
      <c r="P15" s="409">
        <v>0</v>
      </c>
      <c r="Q15" s="409">
        <v>19</v>
      </c>
      <c r="R15" s="409">
        <v>4</v>
      </c>
      <c r="S15" s="409">
        <v>1</v>
      </c>
      <c r="T15" s="409">
        <v>5</v>
      </c>
      <c r="U15" s="409">
        <v>13</v>
      </c>
      <c r="V15" s="409">
        <v>1</v>
      </c>
      <c r="W15" s="409">
        <v>14</v>
      </c>
      <c r="X15" s="409">
        <v>20</v>
      </c>
      <c r="Y15" s="409">
        <v>0</v>
      </c>
      <c r="Z15" s="409">
        <v>20</v>
      </c>
      <c r="AA15" s="409">
        <v>18</v>
      </c>
      <c r="AB15" s="409">
        <v>0</v>
      </c>
      <c r="AC15" s="409">
        <v>18</v>
      </c>
      <c r="AD15" s="409">
        <v>27</v>
      </c>
      <c r="AE15" s="409">
        <v>0</v>
      </c>
      <c r="AF15" s="409">
        <v>27</v>
      </c>
      <c r="AG15" s="409">
        <v>9</v>
      </c>
      <c r="AH15" s="409">
        <v>2</v>
      </c>
      <c r="AI15" s="409">
        <v>11</v>
      </c>
      <c r="AJ15" s="409">
        <v>18</v>
      </c>
      <c r="AK15" s="409">
        <v>0</v>
      </c>
      <c r="AL15" s="409">
        <v>18</v>
      </c>
      <c r="AM15" s="409">
        <v>198</v>
      </c>
      <c r="AN15" s="409">
        <v>6</v>
      </c>
      <c r="AO15" s="409">
        <v>204</v>
      </c>
    </row>
    <row r="16" spans="2:41" x14ac:dyDescent="0.2">
      <c r="B16" s="23" t="s">
        <v>22</v>
      </c>
      <c r="C16" s="410">
        <v>105</v>
      </c>
      <c r="D16" s="410">
        <v>20</v>
      </c>
      <c r="E16" s="410">
        <v>125</v>
      </c>
      <c r="F16" s="410">
        <v>52</v>
      </c>
      <c r="G16" s="410">
        <v>9</v>
      </c>
      <c r="H16" s="410">
        <v>61</v>
      </c>
      <c r="I16" s="410">
        <v>97</v>
      </c>
      <c r="J16" s="410">
        <v>14</v>
      </c>
      <c r="K16" s="410">
        <v>111</v>
      </c>
      <c r="L16" s="410">
        <v>132</v>
      </c>
      <c r="M16" s="410">
        <v>29</v>
      </c>
      <c r="N16" s="410">
        <v>161</v>
      </c>
      <c r="O16" s="410">
        <v>169</v>
      </c>
      <c r="P16" s="410">
        <v>28</v>
      </c>
      <c r="Q16" s="410">
        <v>197</v>
      </c>
      <c r="R16" s="410">
        <v>130</v>
      </c>
      <c r="S16" s="410">
        <v>24</v>
      </c>
      <c r="T16" s="410">
        <v>154</v>
      </c>
      <c r="U16" s="410">
        <v>111</v>
      </c>
      <c r="V16" s="410">
        <v>17</v>
      </c>
      <c r="W16" s="410">
        <v>128</v>
      </c>
      <c r="X16" s="410">
        <v>194</v>
      </c>
      <c r="Y16" s="410">
        <v>32</v>
      </c>
      <c r="Z16" s="410">
        <v>226</v>
      </c>
      <c r="AA16" s="410">
        <v>105</v>
      </c>
      <c r="AB16" s="410">
        <v>30</v>
      </c>
      <c r="AC16" s="410">
        <v>135</v>
      </c>
      <c r="AD16" s="410">
        <v>114</v>
      </c>
      <c r="AE16" s="410">
        <v>25</v>
      </c>
      <c r="AF16" s="410">
        <v>139</v>
      </c>
      <c r="AG16" s="410">
        <v>136</v>
      </c>
      <c r="AH16" s="410">
        <v>30</v>
      </c>
      <c r="AI16" s="410">
        <v>166</v>
      </c>
      <c r="AJ16" s="410">
        <v>81</v>
      </c>
      <c r="AK16" s="410">
        <v>21</v>
      </c>
      <c r="AL16" s="410">
        <v>102</v>
      </c>
      <c r="AM16" s="410">
        <v>1426</v>
      </c>
      <c r="AN16" s="410">
        <v>279</v>
      </c>
      <c r="AO16" s="410">
        <v>1705</v>
      </c>
    </row>
    <row r="17" spans="2:41" x14ac:dyDescent="0.2">
      <c r="B17" s="406" t="s">
        <v>203</v>
      </c>
      <c r="C17" s="407"/>
      <c r="D17" s="407"/>
      <c r="E17" s="407"/>
      <c r="F17" s="407"/>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7"/>
      <c r="AK17" s="407"/>
      <c r="AL17" s="407"/>
      <c r="AM17" s="407"/>
      <c r="AN17" s="407"/>
      <c r="AO17" s="407"/>
    </row>
    <row r="18" spans="2:41" x14ac:dyDescent="0.2">
      <c r="B18" s="408" t="s">
        <v>200</v>
      </c>
      <c r="C18" s="409">
        <v>17</v>
      </c>
      <c r="D18" s="409">
        <v>0</v>
      </c>
      <c r="E18" s="409">
        <v>17</v>
      </c>
      <c r="F18" s="409">
        <v>15</v>
      </c>
      <c r="G18" s="409">
        <v>0</v>
      </c>
      <c r="H18" s="409">
        <v>15</v>
      </c>
      <c r="I18" s="409">
        <v>10</v>
      </c>
      <c r="J18" s="409">
        <v>3</v>
      </c>
      <c r="K18" s="409">
        <v>13</v>
      </c>
      <c r="L18" s="409">
        <v>11</v>
      </c>
      <c r="M18" s="409">
        <v>2</v>
      </c>
      <c r="N18" s="409">
        <v>13</v>
      </c>
      <c r="O18" s="409">
        <v>12</v>
      </c>
      <c r="P18" s="409">
        <v>2</v>
      </c>
      <c r="Q18" s="409">
        <v>14</v>
      </c>
      <c r="R18" s="409">
        <v>19</v>
      </c>
      <c r="S18" s="409">
        <v>2</v>
      </c>
      <c r="T18" s="409">
        <v>21</v>
      </c>
      <c r="U18" s="409">
        <v>18</v>
      </c>
      <c r="V18" s="409">
        <v>2</v>
      </c>
      <c r="W18" s="409">
        <v>20</v>
      </c>
      <c r="X18" s="409">
        <v>9</v>
      </c>
      <c r="Y18" s="409">
        <v>1</v>
      </c>
      <c r="Z18" s="409">
        <v>10</v>
      </c>
      <c r="AA18" s="409">
        <v>13</v>
      </c>
      <c r="AB18" s="409">
        <v>2</v>
      </c>
      <c r="AC18" s="409">
        <v>15</v>
      </c>
      <c r="AD18" s="409">
        <v>9</v>
      </c>
      <c r="AE18" s="409">
        <v>3</v>
      </c>
      <c r="AF18" s="409">
        <v>12</v>
      </c>
      <c r="AG18" s="409">
        <v>10</v>
      </c>
      <c r="AH18" s="409">
        <v>1</v>
      </c>
      <c r="AI18" s="409">
        <v>11</v>
      </c>
      <c r="AJ18" s="409">
        <v>21</v>
      </c>
      <c r="AK18" s="409">
        <v>1</v>
      </c>
      <c r="AL18" s="409">
        <v>22</v>
      </c>
      <c r="AM18" s="409">
        <v>164</v>
      </c>
      <c r="AN18" s="409">
        <v>19</v>
      </c>
      <c r="AO18" s="409">
        <v>183</v>
      </c>
    </row>
    <row r="19" spans="2:41" x14ac:dyDescent="0.2">
      <c r="B19" s="408" t="s">
        <v>201</v>
      </c>
      <c r="C19" s="409">
        <v>2</v>
      </c>
      <c r="D19" s="409">
        <v>0</v>
      </c>
      <c r="E19" s="409">
        <v>2</v>
      </c>
      <c r="F19" s="409">
        <v>2</v>
      </c>
      <c r="G19" s="409">
        <v>3</v>
      </c>
      <c r="H19" s="409">
        <v>5</v>
      </c>
      <c r="I19" s="409">
        <v>0</v>
      </c>
      <c r="J19" s="409">
        <v>2</v>
      </c>
      <c r="K19" s="409">
        <v>2</v>
      </c>
      <c r="L19" s="409">
        <v>2</v>
      </c>
      <c r="M19" s="409">
        <v>0</v>
      </c>
      <c r="N19" s="409">
        <v>2</v>
      </c>
      <c r="O19" s="409">
        <v>1</v>
      </c>
      <c r="P19" s="409">
        <v>0</v>
      </c>
      <c r="Q19" s="409">
        <v>1</v>
      </c>
      <c r="R19" s="409">
        <v>3</v>
      </c>
      <c r="S19" s="409">
        <v>1</v>
      </c>
      <c r="T19" s="409">
        <v>4</v>
      </c>
      <c r="U19" s="409">
        <v>2</v>
      </c>
      <c r="V19" s="409">
        <v>1</v>
      </c>
      <c r="W19" s="409">
        <v>3</v>
      </c>
      <c r="X19" s="409">
        <v>4</v>
      </c>
      <c r="Y19" s="409">
        <v>0</v>
      </c>
      <c r="Z19" s="409">
        <v>4</v>
      </c>
      <c r="AA19" s="409">
        <v>3</v>
      </c>
      <c r="AB19" s="409">
        <v>0</v>
      </c>
      <c r="AC19" s="409">
        <v>3</v>
      </c>
      <c r="AD19" s="409">
        <v>1</v>
      </c>
      <c r="AE19" s="409">
        <v>3</v>
      </c>
      <c r="AF19" s="409">
        <v>4</v>
      </c>
      <c r="AG19" s="409">
        <v>1</v>
      </c>
      <c r="AH19" s="409">
        <v>0</v>
      </c>
      <c r="AI19" s="409">
        <v>1</v>
      </c>
      <c r="AJ19" s="409">
        <v>8</v>
      </c>
      <c r="AK19" s="409">
        <v>0</v>
      </c>
      <c r="AL19" s="409">
        <v>8</v>
      </c>
      <c r="AM19" s="409">
        <v>29</v>
      </c>
      <c r="AN19" s="409">
        <v>10</v>
      </c>
      <c r="AO19" s="409">
        <v>39</v>
      </c>
    </row>
    <row r="20" spans="2:41" x14ac:dyDescent="0.2">
      <c r="B20" s="408" t="s">
        <v>202</v>
      </c>
      <c r="C20" s="409">
        <v>2</v>
      </c>
      <c r="D20" s="409">
        <v>0</v>
      </c>
      <c r="E20" s="409">
        <v>2</v>
      </c>
      <c r="F20" s="409">
        <v>1</v>
      </c>
      <c r="G20" s="409">
        <v>0</v>
      </c>
      <c r="H20" s="409">
        <v>1</v>
      </c>
      <c r="I20" s="409">
        <v>2</v>
      </c>
      <c r="J20" s="409">
        <v>0</v>
      </c>
      <c r="K20" s="409">
        <v>2</v>
      </c>
      <c r="L20" s="409">
        <v>1</v>
      </c>
      <c r="M20" s="409">
        <v>0</v>
      </c>
      <c r="N20" s="409">
        <v>1</v>
      </c>
      <c r="O20" s="409">
        <v>1</v>
      </c>
      <c r="P20" s="409">
        <v>0</v>
      </c>
      <c r="Q20" s="409">
        <v>1</v>
      </c>
      <c r="R20" s="409">
        <v>5</v>
      </c>
      <c r="S20" s="409">
        <v>0</v>
      </c>
      <c r="T20" s="409">
        <v>5</v>
      </c>
      <c r="U20" s="409">
        <v>4</v>
      </c>
      <c r="V20" s="409">
        <v>0</v>
      </c>
      <c r="W20" s="409">
        <v>4</v>
      </c>
      <c r="X20" s="409">
        <v>0</v>
      </c>
      <c r="Y20" s="409">
        <v>0</v>
      </c>
      <c r="Z20" s="409">
        <v>0</v>
      </c>
      <c r="AA20" s="409">
        <v>0</v>
      </c>
      <c r="AB20" s="409">
        <v>0</v>
      </c>
      <c r="AC20" s="409">
        <v>0</v>
      </c>
      <c r="AD20" s="409">
        <v>3</v>
      </c>
      <c r="AE20" s="409">
        <v>0</v>
      </c>
      <c r="AF20" s="409">
        <v>3</v>
      </c>
      <c r="AG20" s="409">
        <v>0</v>
      </c>
      <c r="AH20" s="409">
        <v>0</v>
      </c>
      <c r="AI20" s="409">
        <v>0</v>
      </c>
      <c r="AJ20" s="409">
        <v>4</v>
      </c>
      <c r="AK20" s="409">
        <v>0</v>
      </c>
      <c r="AL20" s="409">
        <v>4</v>
      </c>
      <c r="AM20" s="409">
        <v>23</v>
      </c>
      <c r="AN20" s="409">
        <v>0</v>
      </c>
      <c r="AO20" s="409">
        <v>23</v>
      </c>
    </row>
    <row r="21" spans="2:41" x14ac:dyDescent="0.2">
      <c r="B21" s="23" t="s">
        <v>22</v>
      </c>
      <c r="C21" s="410">
        <v>21</v>
      </c>
      <c r="D21" s="410">
        <v>0</v>
      </c>
      <c r="E21" s="410">
        <v>21</v>
      </c>
      <c r="F21" s="410">
        <v>18</v>
      </c>
      <c r="G21" s="410">
        <v>3</v>
      </c>
      <c r="H21" s="410">
        <v>21</v>
      </c>
      <c r="I21" s="410">
        <v>12</v>
      </c>
      <c r="J21" s="410">
        <v>5</v>
      </c>
      <c r="K21" s="410">
        <v>17</v>
      </c>
      <c r="L21" s="410">
        <v>14</v>
      </c>
      <c r="M21" s="410">
        <v>2</v>
      </c>
      <c r="N21" s="410">
        <v>16</v>
      </c>
      <c r="O21" s="410">
        <v>14</v>
      </c>
      <c r="P21" s="410">
        <v>2</v>
      </c>
      <c r="Q21" s="410">
        <v>16</v>
      </c>
      <c r="R21" s="410">
        <v>27</v>
      </c>
      <c r="S21" s="410">
        <v>3</v>
      </c>
      <c r="T21" s="410">
        <v>30</v>
      </c>
      <c r="U21" s="410">
        <v>24</v>
      </c>
      <c r="V21" s="410">
        <v>3</v>
      </c>
      <c r="W21" s="410">
        <v>27</v>
      </c>
      <c r="X21" s="410">
        <v>13</v>
      </c>
      <c r="Y21" s="410">
        <v>1</v>
      </c>
      <c r="Z21" s="410">
        <v>14</v>
      </c>
      <c r="AA21" s="410">
        <v>16</v>
      </c>
      <c r="AB21" s="410">
        <v>2</v>
      </c>
      <c r="AC21" s="410">
        <v>18</v>
      </c>
      <c r="AD21" s="410">
        <v>13</v>
      </c>
      <c r="AE21" s="410">
        <v>6</v>
      </c>
      <c r="AF21" s="410">
        <v>19</v>
      </c>
      <c r="AG21" s="410">
        <v>11</v>
      </c>
      <c r="AH21" s="410">
        <v>1</v>
      </c>
      <c r="AI21" s="410">
        <v>12</v>
      </c>
      <c r="AJ21" s="410">
        <v>33</v>
      </c>
      <c r="AK21" s="410">
        <v>1</v>
      </c>
      <c r="AL21" s="410">
        <v>34</v>
      </c>
      <c r="AM21" s="410">
        <v>216</v>
      </c>
      <c r="AN21" s="410">
        <v>29</v>
      </c>
      <c r="AO21" s="410">
        <v>245</v>
      </c>
    </row>
    <row r="22" spans="2:41" x14ac:dyDescent="0.2">
      <c r="B22" s="406" t="s">
        <v>204</v>
      </c>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1"/>
      <c r="AO22" s="411"/>
    </row>
    <row r="23" spans="2:41" x14ac:dyDescent="0.2">
      <c r="B23" s="408" t="s">
        <v>200</v>
      </c>
      <c r="C23" s="412">
        <v>119</v>
      </c>
      <c r="D23" s="412">
        <v>18</v>
      </c>
      <c r="E23" s="412">
        <v>137</v>
      </c>
      <c r="F23" s="412">
        <v>86</v>
      </c>
      <c r="G23" s="412">
        <v>15</v>
      </c>
      <c r="H23" s="412">
        <v>101</v>
      </c>
      <c r="I23" s="412">
        <v>96</v>
      </c>
      <c r="J23" s="412">
        <v>18</v>
      </c>
      <c r="K23" s="412">
        <v>114</v>
      </c>
      <c r="L23" s="412">
        <v>132</v>
      </c>
      <c r="M23" s="412">
        <v>26</v>
      </c>
      <c r="N23" s="412">
        <v>158</v>
      </c>
      <c r="O23" s="412">
        <v>211</v>
      </c>
      <c r="P23" s="412">
        <v>30</v>
      </c>
      <c r="Q23" s="412">
        <v>241</v>
      </c>
      <c r="R23" s="412">
        <v>144</v>
      </c>
      <c r="S23" s="412">
        <v>16</v>
      </c>
      <c r="T23" s="412">
        <v>159</v>
      </c>
      <c r="U23" s="412">
        <v>126</v>
      </c>
      <c r="V23" s="412">
        <v>16</v>
      </c>
      <c r="W23" s="412">
        <v>142</v>
      </c>
      <c r="X23" s="412">
        <v>163</v>
      </c>
      <c r="Y23" s="412">
        <v>24</v>
      </c>
      <c r="Z23" s="412">
        <v>187</v>
      </c>
      <c r="AA23" s="412">
        <v>115</v>
      </c>
      <c r="AB23" s="412">
        <v>25</v>
      </c>
      <c r="AC23" s="412">
        <v>140</v>
      </c>
      <c r="AD23" s="412">
        <v>99</v>
      </c>
      <c r="AE23" s="412">
        <v>23</v>
      </c>
      <c r="AF23" s="412">
        <v>122</v>
      </c>
      <c r="AG23" s="412">
        <v>141</v>
      </c>
      <c r="AH23" s="412">
        <v>32</v>
      </c>
      <c r="AI23" s="412">
        <v>173</v>
      </c>
      <c r="AJ23" s="412">
        <v>96</v>
      </c>
      <c r="AK23" s="412">
        <v>18</v>
      </c>
      <c r="AL23" s="412">
        <v>114</v>
      </c>
      <c r="AM23" s="409">
        <v>1528</v>
      </c>
      <c r="AN23" s="409">
        <v>261</v>
      </c>
      <c r="AO23" s="409">
        <v>1788</v>
      </c>
    </row>
    <row r="24" spans="2:41" x14ac:dyDescent="0.2">
      <c r="B24" s="408" t="s">
        <v>201</v>
      </c>
      <c r="C24" s="412">
        <v>27</v>
      </c>
      <c r="D24" s="412">
        <v>16</v>
      </c>
      <c r="E24" s="412">
        <v>43</v>
      </c>
      <c r="F24" s="412">
        <v>26</v>
      </c>
      <c r="G24" s="412">
        <v>13</v>
      </c>
      <c r="H24" s="412">
        <v>39</v>
      </c>
      <c r="I24" s="412">
        <v>18</v>
      </c>
      <c r="J24" s="412">
        <v>7</v>
      </c>
      <c r="K24" s="412">
        <v>25</v>
      </c>
      <c r="L24" s="412">
        <v>17</v>
      </c>
      <c r="M24" s="412">
        <v>17</v>
      </c>
      <c r="N24" s="412">
        <v>34</v>
      </c>
      <c r="O24" s="412">
        <v>28</v>
      </c>
      <c r="P24" s="412">
        <v>13</v>
      </c>
      <c r="Q24" s="412">
        <v>41</v>
      </c>
      <c r="R24" s="412">
        <v>23</v>
      </c>
      <c r="S24" s="412">
        <v>16</v>
      </c>
      <c r="T24" s="412">
        <v>39</v>
      </c>
      <c r="U24" s="412">
        <v>27</v>
      </c>
      <c r="V24" s="412">
        <v>14</v>
      </c>
      <c r="W24" s="412">
        <v>41</v>
      </c>
      <c r="X24" s="412">
        <v>45</v>
      </c>
      <c r="Y24" s="412">
        <v>11</v>
      </c>
      <c r="Z24" s="412">
        <v>56</v>
      </c>
      <c r="AA24" s="412">
        <v>25</v>
      </c>
      <c r="AB24" s="412">
        <v>16</v>
      </c>
      <c r="AC24" s="412">
        <v>41</v>
      </c>
      <c r="AD24" s="412">
        <v>21</v>
      </c>
      <c r="AE24" s="412">
        <v>20</v>
      </c>
      <c r="AF24" s="412">
        <v>41</v>
      </c>
      <c r="AG24" s="412">
        <v>29</v>
      </c>
      <c r="AH24" s="412">
        <v>11</v>
      </c>
      <c r="AI24" s="412">
        <v>40</v>
      </c>
      <c r="AJ24" s="412">
        <v>32</v>
      </c>
      <c r="AK24" s="412">
        <v>17</v>
      </c>
      <c r="AL24" s="412">
        <v>49</v>
      </c>
      <c r="AM24" s="409">
        <v>318</v>
      </c>
      <c r="AN24" s="409">
        <v>171</v>
      </c>
      <c r="AO24" s="409">
        <v>489</v>
      </c>
    </row>
    <row r="25" spans="2:41" x14ac:dyDescent="0.2">
      <c r="B25" s="408" t="s">
        <v>202</v>
      </c>
      <c r="C25" s="412">
        <v>25</v>
      </c>
      <c r="D25" s="412">
        <v>1</v>
      </c>
      <c r="E25" s="412">
        <v>26</v>
      </c>
      <c r="F25" s="412">
        <v>19</v>
      </c>
      <c r="G25" s="412">
        <v>1</v>
      </c>
      <c r="H25" s="412">
        <v>20</v>
      </c>
      <c r="I25" s="412">
        <v>44</v>
      </c>
      <c r="J25" s="412">
        <v>0</v>
      </c>
      <c r="K25" s="412">
        <v>44</v>
      </c>
      <c r="L25" s="412">
        <v>41</v>
      </c>
      <c r="M25" s="412">
        <v>3</v>
      </c>
      <c r="N25" s="412">
        <v>44</v>
      </c>
      <c r="O25" s="412">
        <v>22</v>
      </c>
      <c r="P25" s="412">
        <v>0</v>
      </c>
      <c r="Q25" s="412">
        <v>22</v>
      </c>
      <c r="R25" s="412">
        <v>11</v>
      </c>
      <c r="S25" s="412">
        <v>1</v>
      </c>
      <c r="T25" s="412">
        <v>12</v>
      </c>
      <c r="U25" s="412">
        <v>21</v>
      </c>
      <c r="V25" s="412">
        <v>1</v>
      </c>
      <c r="W25" s="412">
        <v>22</v>
      </c>
      <c r="X25" s="412">
        <v>34</v>
      </c>
      <c r="Y25" s="412">
        <v>3</v>
      </c>
      <c r="Z25" s="412">
        <v>37</v>
      </c>
      <c r="AA25" s="412">
        <v>37</v>
      </c>
      <c r="AB25" s="412">
        <v>1</v>
      </c>
      <c r="AC25" s="412">
        <v>38</v>
      </c>
      <c r="AD25" s="412">
        <v>53</v>
      </c>
      <c r="AE25" s="412">
        <v>0</v>
      </c>
      <c r="AF25" s="412">
        <v>53</v>
      </c>
      <c r="AG25" s="412">
        <v>17</v>
      </c>
      <c r="AH25" s="412">
        <v>2</v>
      </c>
      <c r="AI25" s="412">
        <v>19</v>
      </c>
      <c r="AJ25" s="412">
        <v>45</v>
      </c>
      <c r="AK25" s="412">
        <v>1</v>
      </c>
      <c r="AL25" s="412">
        <v>46</v>
      </c>
      <c r="AM25" s="409">
        <v>369</v>
      </c>
      <c r="AN25" s="409">
        <v>14</v>
      </c>
      <c r="AO25" s="409">
        <v>383</v>
      </c>
    </row>
    <row r="26" spans="2:41" x14ac:dyDescent="0.2">
      <c r="B26" s="23" t="s">
        <v>22</v>
      </c>
      <c r="C26" s="413">
        <v>171</v>
      </c>
      <c r="D26" s="413">
        <v>35</v>
      </c>
      <c r="E26" s="413">
        <v>206</v>
      </c>
      <c r="F26" s="413">
        <v>131</v>
      </c>
      <c r="G26" s="413">
        <v>29</v>
      </c>
      <c r="H26" s="413">
        <v>160</v>
      </c>
      <c r="I26" s="413">
        <v>158</v>
      </c>
      <c r="J26" s="413">
        <v>25</v>
      </c>
      <c r="K26" s="413">
        <v>183</v>
      </c>
      <c r="L26" s="413">
        <v>190</v>
      </c>
      <c r="M26" s="413">
        <v>46</v>
      </c>
      <c r="N26" s="413">
        <v>236</v>
      </c>
      <c r="O26" s="413">
        <v>261</v>
      </c>
      <c r="P26" s="413">
        <v>43</v>
      </c>
      <c r="Q26" s="413">
        <v>304</v>
      </c>
      <c r="R26" s="413">
        <v>178</v>
      </c>
      <c r="S26" s="413">
        <v>33</v>
      </c>
      <c r="T26" s="413">
        <v>210</v>
      </c>
      <c r="U26" s="413">
        <v>174</v>
      </c>
      <c r="V26" s="413">
        <v>31</v>
      </c>
      <c r="W26" s="413">
        <v>205</v>
      </c>
      <c r="X26" s="413">
        <v>242</v>
      </c>
      <c r="Y26" s="413">
        <v>38</v>
      </c>
      <c r="Z26" s="413">
        <v>280</v>
      </c>
      <c r="AA26" s="413">
        <v>177</v>
      </c>
      <c r="AB26" s="413">
        <v>42</v>
      </c>
      <c r="AC26" s="413">
        <v>219</v>
      </c>
      <c r="AD26" s="413">
        <v>173</v>
      </c>
      <c r="AE26" s="413">
        <v>43</v>
      </c>
      <c r="AF26" s="413">
        <v>216</v>
      </c>
      <c r="AG26" s="413">
        <v>187</v>
      </c>
      <c r="AH26" s="413">
        <v>45</v>
      </c>
      <c r="AI26" s="413">
        <v>232</v>
      </c>
      <c r="AJ26" s="413">
        <v>173</v>
      </c>
      <c r="AK26" s="413">
        <v>36</v>
      </c>
      <c r="AL26" s="413">
        <v>209</v>
      </c>
      <c r="AM26" s="413">
        <v>2215</v>
      </c>
      <c r="AN26" s="413">
        <v>446</v>
      </c>
      <c r="AO26" s="413">
        <v>2660</v>
      </c>
    </row>
    <row r="27" spans="2:41" x14ac:dyDescent="0.2">
      <c r="B27" s="406" t="s">
        <v>258</v>
      </c>
      <c r="C27" s="414"/>
      <c r="D27" s="414"/>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4"/>
      <c r="AM27" s="414"/>
      <c r="AN27" s="414"/>
      <c r="AO27" s="414"/>
    </row>
    <row r="28" spans="2:41" x14ac:dyDescent="0.2">
      <c r="B28" s="408" t="s">
        <v>200</v>
      </c>
      <c r="C28" s="409">
        <v>35</v>
      </c>
      <c r="D28" s="409">
        <v>1</v>
      </c>
      <c r="E28" s="409">
        <v>36</v>
      </c>
      <c r="F28" s="409">
        <v>20</v>
      </c>
      <c r="G28" s="409">
        <v>2</v>
      </c>
      <c r="H28" s="409">
        <v>22</v>
      </c>
      <c r="I28" s="409">
        <v>25</v>
      </c>
      <c r="J28" s="409">
        <v>6</v>
      </c>
      <c r="K28" s="409">
        <v>31</v>
      </c>
      <c r="L28" s="409">
        <v>10</v>
      </c>
      <c r="M28" s="409">
        <v>4</v>
      </c>
      <c r="N28" s="409">
        <v>14</v>
      </c>
      <c r="O28" s="409">
        <v>22</v>
      </c>
      <c r="P28" s="409">
        <v>3</v>
      </c>
      <c r="Q28" s="409">
        <v>25</v>
      </c>
      <c r="R28" s="409">
        <v>19</v>
      </c>
      <c r="S28" s="409">
        <v>4</v>
      </c>
      <c r="T28" s="409">
        <v>23</v>
      </c>
      <c r="U28" s="409">
        <v>19</v>
      </c>
      <c r="V28" s="409">
        <v>1</v>
      </c>
      <c r="W28" s="409">
        <v>20</v>
      </c>
      <c r="X28" s="409">
        <v>10</v>
      </c>
      <c r="Y28" s="409">
        <v>2</v>
      </c>
      <c r="Z28" s="409">
        <v>12</v>
      </c>
      <c r="AA28" s="409">
        <v>9</v>
      </c>
      <c r="AB28" s="409">
        <v>3</v>
      </c>
      <c r="AC28" s="409">
        <v>12</v>
      </c>
      <c r="AD28" s="409">
        <v>7</v>
      </c>
      <c r="AE28" s="409">
        <v>6</v>
      </c>
      <c r="AF28" s="409">
        <v>13</v>
      </c>
      <c r="AG28" s="409">
        <v>23</v>
      </c>
      <c r="AH28" s="409">
        <v>1</v>
      </c>
      <c r="AI28" s="409">
        <v>24</v>
      </c>
      <c r="AJ28" s="409">
        <v>13</v>
      </c>
      <c r="AK28" s="409">
        <v>3</v>
      </c>
      <c r="AL28" s="409">
        <v>16</v>
      </c>
      <c r="AM28" s="409">
        <v>212</v>
      </c>
      <c r="AN28" s="409">
        <v>36</v>
      </c>
      <c r="AO28" s="409">
        <v>248</v>
      </c>
    </row>
    <row r="29" spans="2:41" x14ac:dyDescent="0.2">
      <c r="B29" s="408" t="s">
        <v>201</v>
      </c>
      <c r="C29" s="409">
        <v>1</v>
      </c>
      <c r="D29" s="409">
        <v>0</v>
      </c>
      <c r="E29" s="409">
        <v>1</v>
      </c>
      <c r="F29" s="409">
        <v>0</v>
      </c>
      <c r="G29" s="409">
        <v>0</v>
      </c>
      <c r="H29" s="409">
        <v>0</v>
      </c>
      <c r="I29" s="409">
        <v>3</v>
      </c>
      <c r="J29" s="409">
        <v>3</v>
      </c>
      <c r="K29" s="409">
        <v>6</v>
      </c>
      <c r="L29" s="409">
        <v>1</v>
      </c>
      <c r="M29" s="409">
        <v>1</v>
      </c>
      <c r="N29" s="409">
        <v>2</v>
      </c>
      <c r="O29" s="409">
        <v>1</v>
      </c>
      <c r="P29" s="409">
        <v>3</v>
      </c>
      <c r="Q29" s="409">
        <v>4</v>
      </c>
      <c r="R29" s="409">
        <v>2</v>
      </c>
      <c r="S29" s="409">
        <v>4</v>
      </c>
      <c r="T29" s="409">
        <v>6</v>
      </c>
      <c r="U29" s="409">
        <v>0</v>
      </c>
      <c r="V29" s="409">
        <v>0</v>
      </c>
      <c r="W29" s="409">
        <v>0</v>
      </c>
      <c r="X29" s="409">
        <v>0</v>
      </c>
      <c r="Y29" s="409">
        <v>1</v>
      </c>
      <c r="Z29" s="409">
        <v>1</v>
      </c>
      <c r="AA29" s="409">
        <v>2</v>
      </c>
      <c r="AB29" s="409">
        <v>0</v>
      </c>
      <c r="AC29" s="409">
        <v>2</v>
      </c>
      <c r="AD29" s="409">
        <v>0</v>
      </c>
      <c r="AE29" s="409">
        <v>3</v>
      </c>
      <c r="AF29" s="409">
        <v>3</v>
      </c>
      <c r="AG29" s="409">
        <v>2</v>
      </c>
      <c r="AH29" s="409">
        <v>2</v>
      </c>
      <c r="AI29" s="409">
        <v>4</v>
      </c>
      <c r="AJ29" s="409">
        <v>0</v>
      </c>
      <c r="AK29" s="409">
        <v>1</v>
      </c>
      <c r="AL29" s="409">
        <v>1</v>
      </c>
      <c r="AM29" s="409">
        <v>12</v>
      </c>
      <c r="AN29" s="409">
        <v>18</v>
      </c>
      <c r="AO29" s="409">
        <v>30</v>
      </c>
    </row>
    <row r="30" spans="2:41" x14ac:dyDescent="0.2">
      <c r="B30" s="408" t="s">
        <v>202</v>
      </c>
      <c r="C30" s="409">
        <v>4</v>
      </c>
      <c r="D30" s="409">
        <v>0</v>
      </c>
      <c r="E30" s="409">
        <v>4</v>
      </c>
      <c r="F30" s="409">
        <v>1</v>
      </c>
      <c r="G30" s="409">
        <v>0</v>
      </c>
      <c r="H30" s="409">
        <v>1</v>
      </c>
      <c r="I30" s="409">
        <v>6</v>
      </c>
      <c r="J30" s="409">
        <v>1</v>
      </c>
      <c r="K30" s="409">
        <v>7</v>
      </c>
      <c r="L30" s="409">
        <v>8</v>
      </c>
      <c r="M30" s="409">
        <v>0</v>
      </c>
      <c r="N30" s="409">
        <v>8</v>
      </c>
      <c r="O30" s="409">
        <v>5</v>
      </c>
      <c r="P30" s="409">
        <v>1</v>
      </c>
      <c r="Q30" s="409">
        <v>6</v>
      </c>
      <c r="R30" s="409">
        <v>5</v>
      </c>
      <c r="S30" s="409">
        <v>0</v>
      </c>
      <c r="T30" s="409">
        <v>5</v>
      </c>
      <c r="U30" s="409">
        <v>10</v>
      </c>
      <c r="V30" s="409">
        <v>0</v>
      </c>
      <c r="W30" s="409">
        <v>10</v>
      </c>
      <c r="X30" s="409">
        <v>6</v>
      </c>
      <c r="Y30" s="409">
        <v>1</v>
      </c>
      <c r="Z30" s="409">
        <v>7</v>
      </c>
      <c r="AA30" s="409">
        <v>8</v>
      </c>
      <c r="AB30" s="409">
        <v>1</v>
      </c>
      <c r="AC30" s="409">
        <v>9</v>
      </c>
      <c r="AD30" s="409">
        <v>1</v>
      </c>
      <c r="AE30" s="409">
        <v>1</v>
      </c>
      <c r="AF30" s="409">
        <v>2</v>
      </c>
      <c r="AG30" s="409">
        <v>8</v>
      </c>
      <c r="AH30" s="409">
        <v>1</v>
      </c>
      <c r="AI30" s="409">
        <v>9</v>
      </c>
      <c r="AJ30" s="409">
        <v>6</v>
      </c>
      <c r="AK30" s="409">
        <v>0</v>
      </c>
      <c r="AL30" s="409">
        <v>6</v>
      </c>
      <c r="AM30" s="409">
        <v>68</v>
      </c>
      <c r="AN30" s="409">
        <v>6</v>
      </c>
      <c r="AO30" s="409">
        <v>74</v>
      </c>
    </row>
    <row r="31" spans="2:41" x14ac:dyDescent="0.2">
      <c r="B31" s="415" t="s">
        <v>22</v>
      </c>
      <c r="C31" s="413">
        <v>40</v>
      </c>
      <c r="D31" s="413">
        <v>1</v>
      </c>
      <c r="E31" s="413">
        <v>41</v>
      </c>
      <c r="F31" s="413">
        <v>21</v>
      </c>
      <c r="G31" s="413">
        <v>2</v>
      </c>
      <c r="H31" s="413">
        <v>23</v>
      </c>
      <c r="I31" s="413">
        <v>34</v>
      </c>
      <c r="J31" s="413">
        <v>10</v>
      </c>
      <c r="K31" s="413">
        <v>44</v>
      </c>
      <c r="L31" s="413">
        <v>19</v>
      </c>
      <c r="M31" s="413">
        <v>5</v>
      </c>
      <c r="N31" s="413">
        <v>24</v>
      </c>
      <c r="O31" s="413">
        <v>28</v>
      </c>
      <c r="P31" s="413">
        <v>7</v>
      </c>
      <c r="Q31" s="413">
        <v>35</v>
      </c>
      <c r="R31" s="413">
        <v>26</v>
      </c>
      <c r="S31" s="413">
        <v>8</v>
      </c>
      <c r="T31" s="413">
        <v>34</v>
      </c>
      <c r="U31" s="413">
        <v>29</v>
      </c>
      <c r="V31" s="413">
        <v>1</v>
      </c>
      <c r="W31" s="413">
        <v>30</v>
      </c>
      <c r="X31" s="413">
        <v>16</v>
      </c>
      <c r="Y31" s="413">
        <v>4</v>
      </c>
      <c r="Z31" s="413">
        <v>20</v>
      </c>
      <c r="AA31" s="413">
        <v>19</v>
      </c>
      <c r="AB31" s="413">
        <v>4</v>
      </c>
      <c r="AC31" s="413">
        <v>23</v>
      </c>
      <c r="AD31" s="413">
        <v>8</v>
      </c>
      <c r="AE31" s="413">
        <v>10</v>
      </c>
      <c r="AF31" s="413">
        <v>18</v>
      </c>
      <c r="AG31" s="413">
        <v>33</v>
      </c>
      <c r="AH31" s="413">
        <v>4</v>
      </c>
      <c r="AI31" s="413">
        <v>37</v>
      </c>
      <c r="AJ31" s="413">
        <v>19</v>
      </c>
      <c r="AK31" s="413">
        <v>4</v>
      </c>
      <c r="AL31" s="413">
        <v>23</v>
      </c>
      <c r="AM31" s="413">
        <v>292</v>
      </c>
      <c r="AN31" s="413">
        <v>60</v>
      </c>
      <c r="AO31" s="413">
        <v>352</v>
      </c>
    </row>
    <row r="32" spans="2:41" ht="20.25" customHeight="1" x14ac:dyDescent="0.2">
      <c r="B32" s="9" t="s">
        <v>259</v>
      </c>
      <c r="C32" s="65"/>
      <c r="D32" s="65"/>
      <c r="E32" s="65">
        <v>7</v>
      </c>
      <c r="F32" s="65"/>
      <c r="G32" s="65"/>
      <c r="H32" s="65">
        <v>7</v>
      </c>
      <c r="I32" s="65"/>
      <c r="J32" s="65"/>
      <c r="K32" s="65">
        <v>9</v>
      </c>
      <c r="L32" s="65"/>
      <c r="M32" s="65"/>
      <c r="N32" s="65">
        <v>3</v>
      </c>
      <c r="O32" s="65"/>
      <c r="P32" s="65"/>
      <c r="Q32" s="65">
        <v>6</v>
      </c>
      <c r="R32" s="65"/>
      <c r="S32" s="65"/>
      <c r="T32" s="65">
        <v>5</v>
      </c>
      <c r="U32" s="65"/>
      <c r="V32" s="65"/>
      <c r="W32" s="65">
        <v>4</v>
      </c>
      <c r="X32" s="65"/>
      <c r="Y32" s="65"/>
      <c r="Z32" s="65">
        <v>7</v>
      </c>
      <c r="AA32" s="65"/>
      <c r="AB32" s="65"/>
      <c r="AC32" s="65">
        <v>1</v>
      </c>
      <c r="AD32" s="65"/>
      <c r="AE32" s="65"/>
      <c r="AF32" s="65">
        <v>8</v>
      </c>
      <c r="AG32" s="65"/>
      <c r="AH32" s="65"/>
      <c r="AI32" s="65">
        <v>3</v>
      </c>
      <c r="AJ32" s="65"/>
      <c r="AK32" s="65"/>
      <c r="AL32" s="65">
        <v>5</v>
      </c>
      <c r="AM32" s="65"/>
      <c r="AN32" s="65"/>
      <c r="AO32" s="65">
        <v>65</v>
      </c>
    </row>
    <row r="33" spans="2:41" ht="22.5" customHeight="1" x14ac:dyDescent="0.2">
      <c r="B33" s="23" t="s">
        <v>207</v>
      </c>
      <c r="C33" s="410">
        <v>211</v>
      </c>
      <c r="D33" s="410">
        <v>36</v>
      </c>
      <c r="E33" s="410">
        <v>254</v>
      </c>
      <c r="F33" s="410">
        <v>152</v>
      </c>
      <c r="G33" s="410">
        <v>31</v>
      </c>
      <c r="H33" s="410">
        <v>190</v>
      </c>
      <c r="I33" s="410">
        <v>192</v>
      </c>
      <c r="J33" s="410">
        <v>35</v>
      </c>
      <c r="K33" s="410">
        <v>236</v>
      </c>
      <c r="L33" s="410">
        <v>209</v>
      </c>
      <c r="M33" s="410">
        <v>51</v>
      </c>
      <c r="N33" s="410">
        <v>263</v>
      </c>
      <c r="O33" s="410">
        <v>289</v>
      </c>
      <c r="P33" s="410">
        <v>50</v>
      </c>
      <c r="Q33" s="410">
        <v>345</v>
      </c>
      <c r="R33" s="410">
        <v>204</v>
      </c>
      <c r="S33" s="410">
        <v>41</v>
      </c>
      <c r="T33" s="410">
        <v>249</v>
      </c>
      <c r="U33" s="410">
        <v>203</v>
      </c>
      <c r="V33" s="410">
        <v>32</v>
      </c>
      <c r="W33" s="410">
        <v>239</v>
      </c>
      <c r="X33" s="410">
        <v>258</v>
      </c>
      <c r="Y33" s="410">
        <v>42</v>
      </c>
      <c r="Z33" s="410">
        <v>307</v>
      </c>
      <c r="AA33" s="410">
        <v>196</v>
      </c>
      <c r="AB33" s="410">
        <v>46</v>
      </c>
      <c r="AC33" s="410">
        <v>243</v>
      </c>
      <c r="AD33" s="410">
        <v>181</v>
      </c>
      <c r="AE33" s="410">
        <v>53</v>
      </c>
      <c r="AF33" s="410">
        <v>242</v>
      </c>
      <c r="AG33" s="410">
        <v>220</v>
      </c>
      <c r="AH33" s="410">
        <v>49</v>
      </c>
      <c r="AI33" s="410">
        <v>272</v>
      </c>
      <c r="AJ33" s="410">
        <v>192</v>
      </c>
      <c r="AK33" s="410">
        <v>40</v>
      </c>
      <c r="AL33" s="410">
        <v>237</v>
      </c>
      <c r="AM33" s="410">
        <v>2507</v>
      </c>
      <c r="AN33" s="410">
        <v>506</v>
      </c>
      <c r="AO33" s="410">
        <v>3077</v>
      </c>
    </row>
    <row r="34" spans="2:41" x14ac:dyDescent="0.2">
      <c r="B34" s="385" t="s">
        <v>260</v>
      </c>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row>
    <row r="35" spans="2:41" x14ac:dyDescent="0.2">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row>
  </sheetData>
  <mergeCells count="14">
    <mergeCell ref="AJ5:AL5"/>
    <mergeCell ref="AM5:AO5"/>
    <mergeCell ref="R5:T5"/>
    <mergeCell ref="U5:W5"/>
    <mergeCell ref="X5:Z5"/>
    <mergeCell ref="AA5:AC5"/>
    <mergeCell ref="AD5:AF5"/>
    <mergeCell ref="AG5:AI5"/>
    <mergeCell ref="B5:B6"/>
    <mergeCell ref="C5:E5"/>
    <mergeCell ref="F5:H5"/>
    <mergeCell ref="I5:K5"/>
    <mergeCell ref="L5:N5"/>
    <mergeCell ref="O5:Q5"/>
  </mergeCells>
  <printOptions horizontalCentered="1"/>
  <pageMargins left="0.19685039370078741" right="0.19685039370078741" top="0.35433070866141736" bottom="0.98425196850393704" header="0" footer="0"/>
  <pageSetup scale="6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O29"/>
  <sheetViews>
    <sheetView showGridLines="0" workbookViewId="0"/>
  </sheetViews>
  <sheetFormatPr baseColWidth="10" defaultColWidth="10.85546875" defaultRowHeight="12.75" x14ac:dyDescent="0.2"/>
  <cols>
    <col min="1" max="1" width="2.28515625" style="3" customWidth="1"/>
    <col min="2" max="2" width="50.42578125" style="3" customWidth="1"/>
    <col min="3" max="3" width="9.42578125" style="3" customWidth="1"/>
    <col min="4" max="9" width="9.42578125" style="30" customWidth="1"/>
    <col min="10" max="62" width="9.42578125" style="3" customWidth="1"/>
    <col min="63" max="67" width="9.28515625" style="3" customWidth="1"/>
    <col min="68" max="16384" width="10.85546875" style="3"/>
  </cols>
  <sheetData>
    <row r="1" spans="2:67" s="48" customFormat="1" ht="18" x14ac:dyDescent="0.2">
      <c r="B1" s="74" t="s">
        <v>55</v>
      </c>
      <c r="C1" s="75"/>
      <c r="D1" s="76"/>
      <c r="E1" s="76"/>
      <c r="F1" s="76"/>
      <c r="G1" s="76"/>
      <c r="H1" s="50"/>
      <c r="I1" s="50"/>
    </row>
    <row r="2" spans="2:67" s="48" customFormat="1" ht="15.75" x14ac:dyDescent="0.2">
      <c r="B2" s="74" t="s">
        <v>56</v>
      </c>
      <c r="C2" s="75"/>
      <c r="D2" s="76"/>
      <c r="E2" s="76"/>
      <c r="F2" s="76"/>
      <c r="G2" s="76"/>
      <c r="H2" s="50"/>
      <c r="I2" s="50"/>
    </row>
    <row r="3" spans="2:67" s="48" customFormat="1" ht="15.75" x14ac:dyDescent="0.25">
      <c r="B3" s="77" t="s">
        <v>2</v>
      </c>
      <c r="C3" s="78"/>
      <c r="D3" s="79"/>
      <c r="E3" s="79"/>
      <c r="F3" s="79"/>
      <c r="G3" s="79"/>
      <c r="H3" s="50"/>
      <c r="I3" s="50"/>
    </row>
    <row r="4" spans="2:67" s="85" customFormat="1" x14ac:dyDescent="0.2">
      <c r="B4" s="80"/>
      <c r="C4" s="80"/>
      <c r="D4" s="81"/>
      <c r="E4" s="81"/>
      <c r="F4" s="82"/>
      <c r="G4" s="82"/>
      <c r="H4" s="82"/>
      <c r="I4" s="82"/>
      <c r="J4" s="83"/>
      <c r="K4" s="83"/>
      <c r="L4" s="83"/>
      <c r="M4" s="84"/>
      <c r="N4" s="84"/>
      <c r="O4" s="84"/>
      <c r="P4" s="84"/>
      <c r="Q4" s="84"/>
      <c r="R4" s="84"/>
      <c r="S4" s="84"/>
      <c r="T4" s="84"/>
      <c r="U4" s="84"/>
      <c r="V4" s="84"/>
      <c r="W4" s="84"/>
      <c r="X4" s="84"/>
      <c r="Y4" s="84"/>
      <c r="Z4" s="84"/>
      <c r="AA4" s="84"/>
      <c r="AB4" s="84"/>
      <c r="AC4" s="84"/>
      <c r="AD4" s="84"/>
      <c r="AE4" s="84"/>
      <c r="AF4" s="84"/>
      <c r="AG4" s="84"/>
    </row>
    <row r="5" spans="2:67" s="48" customFormat="1" x14ac:dyDescent="0.2">
      <c r="B5" s="86" t="s">
        <v>57</v>
      </c>
      <c r="C5" s="87" t="s">
        <v>4</v>
      </c>
      <c r="D5" s="87"/>
      <c r="E5" s="87"/>
      <c r="F5" s="87"/>
      <c r="G5" s="88"/>
      <c r="H5" s="89" t="s">
        <v>5</v>
      </c>
      <c r="I5" s="87"/>
      <c r="J5" s="87"/>
      <c r="K5" s="87"/>
      <c r="L5" s="88"/>
      <c r="M5" s="89" t="s">
        <v>6</v>
      </c>
      <c r="N5" s="87"/>
      <c r="O5" s="87"/>
      <c r="P5" s="87"/>
      <c r="Q5" s="88"/>
      <c r="R5" s="89" t="s">
        <v>7</v>
      </c>
      <c r="S5" s="87"/>
      <c r="T5" s="87"/>
      <c r="U5" s="87"/>
      <c r="V5" s="88"/>
      <c r="W5" s="89" t="s">
        <v>8</v>
      </c>
      <c r="X5" s="87"/>
      <c r="Y5" s="87"/>
      <c r="Z5" s="87"/>
      <c r="AA5" s="88"/>
      <c r="AB5" s="89" t="s">
        <v>9</v>
      </c>
      <c r="AC5" s="87"/>
      <c r="AD5" s="87"/>
      <c r="AE5" s="87"/>
      <c r="AF5" s="88"/>
      <c r="AG5" s="89" t="s">
        <v>10</v>
      </c>
      <c r="AH5" s="87"/>
      <c r="AI5" s="87"/>
      <c r="AJ5" s="87"/>
      <c r="AK5" s="88"/>
      <c r="AL5" s="89" t="s">
        <v>11</v>
      </c>
      <c r="AM5" s="87"/>
      <c r="AN5" s="87"/>
      <c r="AO5" s="87"/>
      <c r="AP5" s="88"/>
      <c r="AQ5" s="89" t="s">
        <v>12</v>
      </c>
      <c r="AR5" s="87"/>
      <c r="AS5" s="87"/>
      <c r="AT5" s="87"/>
      <c r="AU5" s="88"/>
      <c r="AV5" s="89" t="s">
        <v>13</v>
      </c>
      <c r="AW5" s="87"/>
      <c r="AX5" s="87"/>
      <c r="AY5" s="87"/>
      <c r="AZ5" s="88"/>
      <c r="BA5" s="89" t="s">
        <v>14</v>
      </c>
      <c r="BB5" s="87"/>
      <c r="BC5" s="87"/>
      <c r="BD5" s="87"/>
      <c r="BE5" s="88"/>
      <c r="BF5" s="89" t="s">
        <v>15</v>
      </c>
      <c r="BG5" s="87"/>
      <c r="BH5" s="87"/>
      <c r="BI5" s="87"/>
      <c r="BJ5" s="88"/>
      <c r="BK5" s="89" t="s">
        <v>16</v>
      </c>
      <c r="BL5" s="87"/>
      <c r="BM5" s="87"/>
      <c r="BN5" s="87"/>
      <c r="BO5" s="88"/>
    </row>
    <row r="6" spans="2:67" ht="22.5" customHeight="1" x14ac:dyDescent="0.2">
      <c r="B6" s="90"/>
      <c r="C6" s="91" t="s">
        <v>58</v>
      </c>
      <c r="D6" s="92" t="s">
        <v>59</v>
      </c>
      <c r="E6" s="92" t="s">
        <v>32</v>
      </c>
      <c r="F6" s="92" t="s">
        <v>60</v>
      </c>
      <c r="G6" s="93" t="s">
        <v>61</v>
      </c>
      <c r="H6" s="91" t="s">
        <v>58</v>
      </c>
      <c r="I6" s="92" t="s">
        <v>59</v>
      </c>
      <c r="J6" s="92" t="s">
        <v>32</v>
      </c>
      <c r="K6" s="92" t="s">
        <v>60</v>
      </c>
      <c r="L6" s="93" t="s">
        <v>61</v>
      </c>
      <c r="M6" s="91" t="s">
        <v>58</v>
      </c>
      <c r="N6" s="92" t="s">
        <v>59</v>
      </c>
      <c r="O6" s="92" t="s">
        <v>32</v>
      </c>
      <c r="P6" s="92" t="s">
        <v>60</v>
      </c>
      <c r="Q6" s="93" t="s">
        <v>61</v>
      </c>
      <c r="R6" s="91" t="s">
        <v>58</v>
      </c>
      <c r="S6" s="92" t="s">
        <v>59</v>
      </c>
      <c r="T6" s="92" t="s">
        <v>32</v>
      </c>
      <c r="U6" s="92" t="s">
        <v>60</v>
      </c>
      <c r="V6" s="93" t="s">
        <v>61</v>
      </c>
      <c r="W6" s="91" t="s">
        <v>58</v>
      </c>
      <c r="X6" s="92" t="s">
        <v>59</v>
      </c>
      <c r="Y6" s="92" t="s">
        <v>32</v>
      </c>
      <c r="Z6" s="92" t="s">
        <v>60</v>
      </c>
      <c r="AA6" s="93" t="s">
        <v>61</v>
      </c>
      <c r="AB6" s="91" t="s">
        <v>58</v>
      </c>
      <c r="AC6" s="92" t="s">
        <v>59</v>
      </c>
      <c r="AD6" s="92" t="s">
        <v>32</v>
      </c>
      <c r="AE6" s="92" t="s">
        <v>60</v>
      </c>
      <c r="AF6" s="93" t="s">
        <v>61</v>
      </c>
      <c r="AG6" s="91" t="s">
        <v>58</v>
      </c>
      <c r="AH6" s="92" t="s">
        <v>59</v>
      </c>
      <c r="AI6" s="92" t="s">
        <v>32</v>
      </c>
      <c r="AJ6" s="92" t="s">
        <v>60</v>
      </c>
      <c r="AK6" s="93" t="s">
        <v>61</v>
      </c>
      <c r="AL6" s="91" t="s">
        <v>58</v>
      </c>
      <c r="AM6" s="92" t="s">
        <v>59</v>
      </c>
      <c r="AN6" s="92" t="s">
        <v>32</v>
      </c>
      <c r="AO6" s="92" t="s">
        <v>60</v>
      </c>
      <c r="AP6" s="93" t="s">
        <v>61</v>
      </c>
      <c r="AQ6" s="91" t="s">
        <v>58</v>
      </c>
      <c r="AR6" s="92" t="s">
        <v>59</v>
      </c>
      <c r="AS6" s="92" t="s">
        <v>32</v>
      </c>
      <c r="AT6" s="92" t="s">
        <v>60</v>
      </c>
      <c r="AU6" s="93" t="s">
        <v>61</v>
      </c>
      <c r="AV6" s="91" t="s">
        <v>58</v>
      </c>
      <c r="AW6" s="92" t="s">
        <v>59</v>
      </c>
      <c r="AX6" s="92" t="s">
        <v>32</v>
      </c>
      <c r="AY6" s="92" t="s">
        <v>60</v>
      </c>
      <c r="AZ6" s="93" t="s">
        <v>61</v>
      </c>
      <c r="BA6" s="91" t="s">
        <v>58</v>
      </c>
      <c r="BB6" s="92" t="s">
        <v>59</v>
      </c>
      <c r="BC6" s="92" t="s">
        <v>32</v>
      </c>
      <c r="BD6" s="92" t="s">
        <v>60</v>
      </c>
      <c r="BE6" s="93" t="s">
        <v>61</v>
      </c>
      <c r="BF6" s="91" t="s">
        <v>58</v>
      </c>
      <c r="BG6" s="92" t="s">
        <v>59</v>
      </c>
      <c r="BH6" s="92" t="s">
        <v>32</v>
      </c>
      <c r="BI6" s="92" t="s">
        <v>60</v>
      </c>
      <c r="BJ6" s="93" t="s">
        <v>61</v>
      </c>
      <c r="BK6" s="91" t="s">
        <v>58</v>
      </c>
      <c r="BL6" s="92" t="s">
        <v>59</v>
      </c>
      <c r="BM6" s="92" t="s">
        <v>32</v>
      </c>
      <c r="BN6" s="92" t="s">
        <v>42</v>
      </c>
      <c r="BO6" s="93" t="s">
        <v>61</v>
      </c>
    </row>
    <row r="7" spans="2:67" x14ac:dyDescent="0.2">
      <c r="B7" s="66" t="s">
        <v>62</v>
      </c>
      <c r="C7" s="94">
        <v>6338</v>
      </c>
      <c r="D7" s="95">
        <v>5782</v>
      </c>
      <c r="E7" s="95">
        <v>1541</v>
      </c>
      <c r="F7" s="95">
        <v>19505</v>
      </c>
      <c r="G7" s="96">
        <v>33166</v>
      </c>
      <c r="H7" s="97">
        <v>6366</v>
      </c>
      <c r="I7" s="98">
        <v>5850</v>
      </c>
      <c r="J7" s="98">
        <v>1525</v>
      </c>
      <c r="K7" s="98">
        <v>20179</v>
      </c>
      <c r="L7" s="96">
        <v>33920</v>
      </c>
      <c r="M7" s="97">
        <v>6402</v>
      </c>
      <c r="N7" s="98">
        <v>5825</v>
      </c>
      <c r="O7" s="98">
        <v>1513</v>
      </c>
      <c r="P7" s="98">
        <v>19304</v>
      </c>
      <c r="Q7" s="96">
        <v>33044</v>
      </c>
      <c r="R7" s="97">
        <v>6403</v>
      </c>
      <c r="S7" s="98">
        <v>5864</v>
      </c>
      <c r="T7" s="98">
        <v>1508</v>
      </c>
      <c r="U7" s="98">
        <v>20082</v>
      </c>
      <c r="V7" s="96">
        <v>33857</v>
      </c>
      <c r="W7" s="97">
        <v>6134</v>
      </c>
      <c r="X7" s="98">
        <v>5858</v>
      </c>
      <c r="Y7" s="98">
        <v>1457</v>
      </c>
      <c r="Z7" s="98">
        <v>20106</v>
      </c>
      <c r="AA7" s="96">
        <v>33555</v>
      </c>
      <c r="AB7" s="97">
        <v>6146</v>
      </c>
      <c r="AC7" s="98">
        <v>5884</v>
      </c>
      <c r="AD7" s="98">
        <v>1499</v>
      </c>
      <c r="AE7" s="98">
        <v>19902</v>
      </c>
      <c r="AF7" s="96">
        <v>33431</v>
      </c>
      <c r="AG7" s="97">
        <v>6157</v>
      </c>
      <c r="AH7" s="98">
        <v>5923</v>
      </c>
      <c r="AI7" s="98">
        <v>1537</v>
      </c>
      <c r="AJ7" s="98">
        <v>19536</v>
      </c>
      <c r="AK7" s="96">
        <v>33153</v>
      </c>
      <c r="AL7" s="97">
        <v>6167</v>
      </c>
      <c r="AM7" s="98">
        <v>5902</v>
      </c>
      <c r="AN7" s="98">
        <v>1545</v>
      </c>
      <c r="AO7" s="98">
        <v>19033</v>
      </c>
      <c r="AP7" s="96">
        <v>32647</v>
      </c>
      <c r="AQ7" s="97">
        <v>6144</v>
      </c>
      <c r="AR7" s="98">
        <v>5852</v>
      </c>
      <c r="AS7" s="98">
        <v>1534</v>
      </c>
      <c r="AT7" s="98">
        <v>19236</v>
      </c>
      <c r="AU7" s="96">
        <v>32766</v>
      </c>
      <c r="AV7" s="97">
        <v>6097</v>
      </c>
      <c r="AW7" s="98">
        <v>5867</v>
      </c>
      <c r="AX7" s="98">
        <v>1520</v>
      </c>
      <c r="AY7" s="98">
        <v>19553</v>
      </c>
      <c r="AZ7" s="96">
        <v>33037</v>
      </c>
      <c r="BA7" s="97">
        <v>6010</v>
      </c>
      <c r="BB7" s="98">
        <v>5928</v>
      </c>
      <c r="BC7" s="98">
        <v>1519</v>
      </c>
      <c r="BD7" s="98">
        <v>18469</v>
      </c>
      <c r="BE7" s="96">
        <v>31926</v>
      </c>
      <c r="BF7" s="97">
        <v>6012</v>
      </c>
      <c r="BG7" s="98">
        <v>5943</v>
      </c>
      <c r="BH7" s="98">
        <v>1508</v>
      </c>
      <c r="BI7" s="98">
        <v>20012</v>
      </c>
      <c r="BJ7" s="96">
        <v>33475</v>
      </c>
      <c r="BK7" s="97">
        <v>6198</v>
      </c>
      <c r="BL7" s="98">
        <v>5873.166666666667</v>
      </c>
      <c r="BM7" s="98">
        <v>1517.1666666666667</v>
      </c>
      <c r="BN7" s="98">
        <v>19576.416666666668</v>
      </c>
      <c r="BO7" s="96">
        <v>33164.75</v>
      </c>
    </row>
    <row r="8" spans="2:67" x14ac:dyDescent="0.2">
      <c r="B8" s="99" t="s">
        <v>63</v>
      </c>
      <c r="C8" s="100">
        <v>245</v>
      </c>
      <c r="D8" s="101">
        <v>234</v>
      </c>
      <c r="E8" s="101">
        <v>73</v>
      </c>
      <c r="F8" s="101">
        <v>658</v>
      </c>
      <c r="G8" s="96">
        <v>1210</v>
      </c>
      <c r="H8" s="102">
        <v>247</v>
      </c>
      <c r="I8" s="103">
        <v>236</v>
      </c>
      <c r="J8" s="103">
        <v>75</v>
      </c>
      <c r="K8" s="103">
        <v>692</v>
      </c>
      <c r="L8" s="96">
        <v>1250</v>
      </c>
      <c r="M8" s="102">
        <v>249</v>
      </c>
      <c r="N8" s="103">
        <v>233</v>
      </c>
      <c r="O8" s="103">
        <v>71</v>
      </c>
      <c r="P8" s="103">
        <v>680</v>
      </c>
      <c r="Q8" s="96">
        <v>1233</v>
      </c>
      <c r="R8" s="102">
        <v>251</v>
      </c>
      <c r="S8" s="103">
        <v>233</v>
      </c>
      <c r="T8" s="103">
        <v>73</v>
      </c>
      <c r="U8" s="103">
        <v>728</v>
      </c>
      <c r="V8" s="96">
        <v>1285</v>
      </c>
      <c r="W8" s="102">
        <v>239</v>
      </c>
      <c r="X8" s="103">
        <v>233</v>
      </c>
      <c r="Y8" s="103">
        <v>72</v>
      </c>
      <c r="Z8" s="103">
        <v>753</v>
      </c>
      <c r="AA8" s="96">
        <v>1297</v>
      </c>
      <c r="AB8" s="102">
        <v>247</v>
      </c>
      <c r="AC8" s="103">
        <v>235</v>
      </c>
      <c r="AD8" s="103">
        <v>72</v>
      </c>
      <c r="AE8" s="103">
        <v>731</v>
      </c>
      <c r="AF8" s="96">
        <v>1285</v>
      </c>
      <c r="AG8" s="102">
        <v>248</v>
      </c>
      <c r="AH8" s="103">
        <v>244</v>
      </c>
      <c r="AI8" s="103">
        <v>70</v>
      </c>
      <c r="AJ8" s="103">
        <v>817</v>
      </c>
      <c r="AK8" s="96">
        <v>1379</v>
      </c>
      <c r="AL8" s="102">
        <v>249</v>
      </c>
      <c r="AM8" s="103">
        <v>245</v>
      </c>
      <c r="AN8" s="103">
        <v>73</v>
      </c>
      <c r="AO8" s="103">
        <v>798</v>
      </c>
      <c r="AP8" s="96">
        <v>1365</v>
      </c>
      <c r="AQ8" s="102">
        <v>249</v>
      </c>
      <c r="AR8" s="103">
        <v>250</v>
      </c>
      <c r="AS8" s="103">
        <v>71</v>
      </c>
      <c r="AT8" s="103">
        <v>804</v>
      </c>
      <c r="AU8" s="96">
        <v>1374</v>
      </c>
      <c r="AV8" s="102">
        <v>248</v>
      </c>
      <c r="AW8" s="103">
        <v>252</v>
      </c>
      <c r="AX8" s="103">
        <v>70</v>
      </c>
      <c r="AY8" s="103">
        <v>814</v>
      </c>
      <c r="AZ8" s="96">
        <v>1384</v>
      </c>
      <c r="BA8" s="102">
        <v>247</v>
      </c>
      <c r="BB8" s="103">
        <v>249</v>
      </c>
      <c r="BC8" s="103">
        <v>69</v>
      </c>
      <c r="BD8" s="103">
        <v>754</v>
      </c>
      <c r="BE8" s="96">
        <v>1319</v>
      </c>
      <c r="BF8" s="102">
        <v>249</v>
      </c>
      <c r="BG8" s="103">
        <v>251</v>
      </c>
      <c r="BH8" s="103">
        <v>70</v>
      </c>
      <c r="BI8" s="103">
        <v>660</v>
      </c>
      <c r="BJ8" s="96">
        <v>1230</v>
      </c>
      <c r="BK8" s="102">
        <v>247.33333333333334</v>
      </c>
      <c r="BL8" s="103">
        <v>241.25</v>
      </c>
      <c r="BM8" s="103">
        <v>71.583333333333329</v>
      </c>
      <c r="BN8" s="103">
        <v>740.75</v>
      </c>
      <c r="BO8" s="96">
        <v>1300.9166666666667</v>
      </c>
    </row>
    <row r="9" spans="2:67" x14ac:dyDescent="0.2">
      <c r="B9" s="99" t="s">
        <v>64</v>
      </c>
      <c r="C9" s="100">
        <v>386</v>
      </c>
      <c r="D9" s="101">
        <v>298</v>
      </c>
      <c r="E9" s="101">
        <v>49</v>
      </c>
      <c r="F9" s="101">
        <v>714</v>
      </c>
      <c r="G9" s="96">
        <v>1447</v>
      </c>
      <c r="H9" s="102">
        <v>392</v>
      </c>
      <c r="I9" s="103">
        <v>309</v>
      </c>
      <c r="J9" s="103">
        <v>50</v>
      </c>
      <c r="K9" s="103">
        <v>754</v>
      </c>
      <c r="L9" s="96">
        <v>1505</v>
      </c>
      <c r="M9" s="102">
        <v>376</v>
      </c>
      <c r="N9" s="103">
        <v>299</v>
      </c>
      <c r="O9" s="103">
        <v>49</v>
      </c>
      <c r="P9" s="103">
        <v>712</v>
      </c>
      <c r="Q9" s="96">
        <v>1436</v>
      </c>
      <c r="R9" s="102">
        <v>352</v>
      </c>
      <c r="S9" s="103">
        <v>305</v>
      </c>
      <c r="T9" s="103">
        <v>48</v>
      </c>
      <c r="U9" s="103">
        <v>726</v>
      </c>
      <c r="V9" s="96">
        <v>1431</v>
      </c>
      <c r="W9" s="102">
        <v>334</v>
      </c>
      <c r="X9" s="103">
        <v>303</v>
      </c>
      <c r="Y9" s="103">
        <v>96</v>
      </c>
      <c r="Z9" s="103">
        <v>751</v>
      </c>
      <c r="AA9" s="96">
        <v>1484</v>
      </c>
      <c r="AB9" s="102">
        <v>337</v>
      </c>
      <c r="AC9" s="103">
        <v>307</v>
      </c>
      <c r="AD9" s="103">
        <v>50</v>
      </c>
      <c r="AE9" s="103">
        <v>713</v>
      </c>
      <c r="AF9" s="96">
        <v>1407</v>
      </c>
      <c r="AG9" s="102">
        <v>335</v>
      </c>
      <c r="AH9" s="103">
        <v>306</v>
      </c>
      <c r="AI9" s="103">
        <v>52</v>
      </c>
      <c r="AJ9" s="103">
        <v>724</v>
      </c>
      <c r="AK9" s="96">
        <v>1417</v>
      </c>
      <c r="AL9" s="102">
        <v>333</v>
      </c>
      <c r="AM9" s="103">
        <v>307</v>
      </c>
      <c r="AN9" s="103">
        <v>52</v>
      </c>
      <c r="AO9" s="103">
        <v>710</v>
      </c>
      <c r="AP9" s="96">
        <v>1402</v>
      </c>
      <c r="AQ9" s="102">
        <v>336</v>
      </c>
      <c r="AR9" s="103">
        <v>310</v>
      </c>
      <c r="AS9" s="103">
        <v>52</v>
      </c>
      <c r="AT9" s="103">
        <v>724</v>
      </c>
      <c r="AU9" s="96">
        <v>1422</v>
      </c>
      <c r="AV9" s="102">
        <v>328</v>
      </c>
      <c r="AW9" s="103">
        <v>310</v>
      </c>
      <c r="AX9" s="103">
        <v>51</v>
      </c>
      <c r="AY9" s="103">
        <v>714</v>
      </c>
      <c r="AZ9" s="96">
        <v>1403</v>
      </c>
      <c r="BA9" s="102">
        <v>332</v>
      </c>
      <c r="BB9" s="103">
        <v>306</v>
      </c>
      <c r="BC9" s="103">
        <v>51</v>
      </c>
      <c r="BD9" s="103">
        <v>632</v>
      </c>
      <c r="BE9" s="96">
        <v>1321</v>
      </c>
      <c r="BF9" s="102">
        <v>329</v>
      </c>
      <c r="BG9" s="103">
        <v>301</v>
      </c>
      <c r="BH9" s="103">
        <v>52</v>
      </c>
      <c r="BI9" s="103">
        <v>689</v>
      </c>
      <c r="BJ9" s="96">
        <v>1371</v>
      </c>
      <c r="BK9" s="102">
        <v>347.5</v>
      </c>
      <c r="BL9" s="103">
        <v>305.08333333333331</v>
      </c>
      <c r="BM9" s="103">
        <v>54.333333333333336</v>
      </c>
      <c r="BN9" s="103">
        <v>713.58333333333337</v>
      </c>
      <c r="BO9" s="96">
        <v>1420.5</v>
      </c>
    </row>
    <row r="10" spans="2:67" x14ac:dyDescent="0.2">
      <c r="B10" s="99" t="s">
        <v>65</v>
      </c>
      <c r="C10" s="100">
        <v>6011</v>
      </c>
      <c r="D10" s="101">
        <v>7778</v>
      </c>
      <c r="E10" s="101">
        <v>1916</v>
      </c>
      <c r="F10" s="101">
        <v>11513</v>
      </c>
      <c r="G10" s="96">
        <v>27218</v>
      </c>
      <c r="H10" s="102">
        <v>6055</v>
      </c>
      <c r="I10" s="103">
        <v>7833</v>
      </c>
      <c r="J10" s="103">
        <v>1897</v>
      </c>
      <c r="K10" s="103">
        <v>12015</v>
      </c>
      <c r="L10" s="96">
        <v>27800</v>
      </c>
      <c r="M10" s="102">
        <v>6113</v>
      </c>
      <c r="N10" s="103">
        <v>7680</v>
      </c>
      <c r="O10" s="103">
        <v>1873</v>
      </c>
      <c r="P10" s="103">
        <v>11591</v>
      </c>
      <c r="Q10" s="96">
        <v>27257</v>
      </c>
      <c r="R10" s="102">
        <v>6130</v>
      </c>
      <c r="S10" s="103">
        <v>7746</v>
      </c>
      <c r="T10" s="103">
        <v>1871</v>
      </c>
      <c r="U10" s="103">
        <v>12036</v>
      </c>
      <c r="V10" s="96">
        <v>27783</v>
      </c>
      <c r="W10" s="102">
        <v>5660</v>
      </c>
      <c r="X10" s="103">
        <v>7762</v>
      </c>
      <c r="Y10" s="103">
        <v>1894</v>
      </c>
      <c r="Z10" s="103">
        <v>12275</v>
      </c>
      <c r="AA10" s="96">
        <v>27591</v>
      </c>
      <c r="AB10" s="102">
        <v>5682</v>
      </c>
      <c r="AC10" s="103">
        <v>7772</v>
      </c>
      <c r="AD10" s="103">
        <v>1876</v>
      </c>
      <c r="AE10" s="103">
        <v>12067</v>
      </c>
      <c r="AF10" s="96">
        <v>27397</v>
      </c>
      <c r="AG10" s="102">
        <v>5659</v>
      </c>
      <c r="AH10" s="103">
        <v>7884</v>
      </c>
      <c r="AI10" s="103">
        <v>1898</v>
      </c>
      <c r="AJ10" s="103">
        <v>12285</v>
      </c>
      <c r="AK10" s="96">
        <v>27726</v>
      </c>
      <c r="AL10" s="102">
        <v>5705</v>
      </c>
      <c r="AM10" s="103">
        <v>7856</v>
      </c>
      <c r="AN10" s="103">
        <v>1907</v>
      </c>
      <c r="AO10" s="103">
        <v>11829</v>
      </c>
      <c r="AP10" s="96">
        <v>27297</v>
      </c>
      <c r="AQ10" s="102">
        <v>5709</v>
      </c>
      <c r="AR10" s="103">
        <v>7868</v>
      </c>
      <c r="AS10" s="103">
        <v>1900</v>
      </c>
      <c r="AT10" s="103">
        <v>12083</v>
      </c>
      <c r="AU10" s="96">
        <v>27560</v>
      </c>
      <c r="AV10" s="102">
        <v>5656</v>
      </c>
      <c r="AW10" s="103">
        <v>7865</v>
      </c>
      <c r="AX10" s="103">
        <v>1942</v>
      </c>
      <c r="AY10" s="103">
        <v>12220</v>
      </c>
      <c r="AZ10" s="96">
        <v>27683</v>
      </c>
      <c r="BA10" s="102">
        <v>5651</v>
      </c>
      <c r="BB10" s="103">
        <v>7868</v>
      </c>
      <c r="BC10" s="103">
        <v>1946</v>
      </c>
      <c r="BD10" s="103">
        <v>11375</v>
      </c>
      <c r="BE10" s="96">
        <v>26840</v>
      </c>
      <c r="BF10" s="102">
        <v>5606</v>
      </c>
      <c r="BG10" s="103">
        <v>7852</v>
      </c>
      <c r="BH10" s="103">
        <v>1884</v>
      </c>
      <c r="BI10" s="103">
        <v>11932</v>
      </c>
      <c r="BJ10" s="96">
        <v>27274</v>
      </c>
      <c r="BK10" s="102">
        <v>5803.083333333333</v>
      </c>
      <c r="BL10" s="103">
        <v>7813.666666666667</v>
      </c>
      <c r="BM10" s="103">
        <v>1900.3333333333333</v>
      </c>
      <c r="BN10" s="103">
        <v>11935.083333333334</v>
      </c>
      <c r="BO10" s="96">
        <v>27452.166666666668</v>
      </c>
    </row>
    <row r="11" spans="2:67" x14ac:dyDescent="0.2">
      <c r="B11" s="99" t="s">
        <v>66</v>
      </c>
      <c r="C11" s="100">
        <v>490</v>
      </c>
      <c r="D11" s="101">
        <v>351</v>
      </c>
      <c r="E11" s="101">
        <v>50</v>
      </c>
      <c r="F11" s="101">
        <v>1336</v>
      </c>
      <c r="G11" s="96">
        <v>2227</v>
      </c>
      <c r="H11" s="102">
        <v>491</v>
      </c>
      <c r="I11" s="103">
        <v>356</v>
      </c>
      <c r="J11" s="103">
        <v>51</v>
      </c>
      <c r="K11" s="103">
        <v>1367</v>
      </c>
      <c r="L11" s="96">
        <v>2265</v>
      </c>
      <c r="M11" s="102">
        <v>490</v>
      </c>
      <c r="N11" s="103">
        <v>353</v>
      </c>
      <c r="O11" s="103">
        <v>49</v>
      </c>
      <c r="P11" s="103">
        <v>1344</v>
      </c>
      <c r="Q11" s="96">
        <v>2236</v>
      </c>
      <c r="R11" s="102">
        <v>490</v>
      </c>
      <c r="S11" s="103">
        <v>352</v>
      </c>
      <c r="T11" s="103">
        <v>49</v>
      </c>
      <c r="U11" s="103">
        <v>1372</v>
      </c>
      <c r="V11" s="96">
        <v>2263</v>
      </c>
      <c r="W11" s="102">
        <v>475</v>
      </c>
      <c r="X11" s="103">
        <v>350</v>
      </c>
      <c r="Y11" s="103">
        <v>49</v>
      </c>
      <c r="Z11" s="103">
        <v>1391</v>
      </c>
      <c r="AA11" s="96">
        <v>2265</v>
      </c>
      <c r="AB11" s="102">
        <v>479</v>
      </c>
      <c r="AC11" s="103">
        <v>352</v>
      </c>
      <c r="AD11" s="103">
        <v>48</v>
      </c>
      <c r="AE11" s="103">
        <v>1387</v>
      </c>
      <c r="AF11" s="96">
        <v>2266</v>
      </c>
      <c r="AG11" s="102">
        <v>483</v>
      </c>
      <c r="AH11" s="103">
        <v>364</v>
      </c>
      <c r="AI11" s="103">
        <v>48</v>
      </c>
      <c r="AJ11" s="103">
        <v>1381</v>
      </c>
      <c r="AK11" s="96">
        <v>2276</v>
      </c>
      <c r="AL11" s="102">
        <v>489</v>
      </c>
      <c r="AM11" s="103">
        <v>364</v>
      </c>
      <c r="AN11" s="103">
        <v>48</v>
      </c>
      <c r="AO11" s="103">
        <v>1378</v>
      </c>
      <c r="AP11" s="96">
        <v>2279</v>
      </c>
      <c r="AQ11" s="102">
        <v>488</v>
      </c>
      <c r="AR11" s="103">
        <v>362</v>
      </c>
      <c r="AS11" s="103">
        <v>48</v>
      </c>
      <c r="AT11" s="103">
        <v>1380</v>
      </c>
      <c r="AU11" s="96">
        <v>2278</v>
      </c>
      <c r="AV11" s="102">
        <v>498</v>
      </c>
      <c r="AW11" s="103">
        <v>364</v>
      </c>
      <c r="AX11" s="103">
        <v>49</v>
      </c>
      <c r="AY11" s="103">
        <v>1398</v>
      </c>
      <c r="AZ11" s="96">
        <v>2309</v>
      </c>
      <c r="BA11" s="102">
        <v>487</v>
      </c>
      <c r="BB11" s="103">
        <v>367</v>
      </c>
      <c r="BC11" s="103">
        <v>49</v>
      </c>
      <c r="BD11" s="103">
        <v>1372</v>
      </c>
      <c r="BE11" s="96">
        <v>2275</v>
      </c>
      <c r="BF11" s="102">
        <v>484</v>
      </c>
      <c r="BG11" s="103">
        <v>365</v>
      </c>
      <c r="BH11" s="103">
        <v>49</v>
      </c>
      <c r="BI11" s="103">
        <v>1387</v>
      </c>
      <c r="BJ11" s="96">
        <v>2285</v>
      </c>
      <c r="BK11" s="102">
        <v>487</v>
      </c>
      <c r="BL11" s="103">
        <v>358.33333333333331</v>
      </c>
      <c r="BM11" s="103">
        <v>48.916666666666664</v>
      </c>
      <c r="BN11" s="103">
        <v>1374.4166666666667</v>
      </c>
      <c r="BO11" s="96">
        <v>2268.6666666666665</v>
      </c>
    </row>
    <row r="12" spans="2:67" x14ac:dyDescent="0.2">
      <c r="B12" s="99" t="s">
        <v>67</v>
      </c>
      <c r="C12" s="100">
        <v>5887</v>
      </c>
      <c r="D12" s="101">
        <v>13926</v>
      </c>
      <c r="E12" s="101">
        <v>1437</v>
      </c>
      <c r="F12" s="101">
        <v>12167</v>
      </c>
      <c r="G12" s="96">
        <v>33417</v>
      </c>
      <c r="H12" s="102">
        <v>6001</v>
      </c>
      <c r="I12" s="103">
        <v>14007</v>
      </c>
      <c r="J12" s="103">
        <v>1433</v>
      </c>
      <c r="K12" s="103">
        <v>12458</v>
      </c>
      <c r="L12" s="96">
        <v>33899</v>
      </c>
      <c r="M12" s="102">
        <v>6165</v>
      </c>
      <c r="N12" s="103">
        <v>13839</v>
      </c>
      <c r="O12" s="103">
        <v>1400</v>
      </c>
      <c r="P12" s="103">
        <v>12049</v>
      </c>
      <c r="Q12" s="96">
        <v>33453</v>
      </c>
      <c r="R12" s="102">
        <v>6291</v>
      </c>
      <c r="S12" s="103">
        <v>13908</v>
      </c>
      <c r="T12" s="103">
        <v>1396</v>
      </c>
      <c r="U12" s="103">
        <v>12683</v>
      </c>
      <c r="V12" s="96">
        <v>34278</v>
      </c>
      <c r="W12" s="102">
        <v>5166</v>
      </c>
      <c r="X12" s="103">
        <v>14013</v>
      </c>
      <c r="Y12" s="103">
        <v>1472</v>
      </c>
      <c r="Z12" s="103">
        <v>12816</v>
      </c>
      <c r="AA12" s="96">
        <v>33467</v>
      </c>
      <c r="AB12" s="102">
        <v>5223</v>
      </c>
      <c r="AC12" s="103">
        <v>14054</v>
      </c>
      <c r="AD12" s="103">
        <v>1478</v>
      </c>
      <c r="AE12" s="103">
        <v>12541</v>
      </c>
      <c r="AF12" s="96">
        <v>33296</v>
      </c>
      <c r="AG12" s="102">
        <v>5241</v>
      </c>
      <c r="AH12" s="103">
        <v>14309</v>
      </c>
      <c r="AI12" s="103">
        <v>1519</v>
      </c>
      <c r="AJ12" s="103">
        <v>12765</v>
      </c>
      <c r="AK12" s="96">
        <v>33834</v>
      </c>
      <c r="AL12" s="102">
        <v>5349</v>
      </c>
      <c r="AM12" s="103">
        <v>14325</v>
      </c>
      <c r="AN12" s="103">
        <v>1536</v>
      </c>
      <c r="AO12" s="103">
        <v>12465</v>
      </c>
      <c r="AP12" s="96">
        <v>33675</v>
      </c>
      <c r="AQ12" s="102">
        <v>5377</v>
      </c>
      <c r="AR12" s="103">
        <v>14336</v>
      </c>
      <c r="AS12" s="103">
        <v>1530</v>
      </c>
      <c r="AT12" s="103">
        <v>12751</v>
      </c>
      <c r="AU12" s="96">
        <v>33994</v>
      </c>
      <c r="AV12" s="102">
        <v>5366</v>
      </c>
      <c r="AW12" s="103">
        <v>14419</v>
      </c>
      <c r="AX12" s="103">
        <v>1597</v>
      </c>
      <c r="AY12" s="103">
        <v>13038</v>
      </c>
      <c r="AZ12" s="96">
        <v>34420</v>
      </c>
      <c r="BA12" s="102">
        <v>5319</v>
      </c>
      <c r="BB12" s="103">
        <v>14478</v>
      </c>
      <c r="BC12" s="103">
        <v>1592</v>
      </c>
      <c r="BD12" s="103">
        <v>12233</v>
      </c>
      <c r="BE12" s="96">
        <v>33622</v>
      </c>
      <c r="BF12" s="102">
        <v>5313</v>
      </c>
      <c r="BG12" s="103">
        <v>14469</v>
      </c>
      <c r="BH12" s="103">
        <v>1506</v>
      </c>
      <c r="BI12" s="103">
        <v>12647</v>
      </c>
      <c r="BJ12" s="96">
        <v>33935</v>
      </c>
      <c r="BK12" s="102">
        <v>5558.166666666667</v>
      </c>
      <c r="BL12" s="103">
        <v>14173.583333333334</v>
      </c>
      <c r="BM12" s="103">
        <v>1491.3333333333333</v>
      </c>
      <c r="BN12" s="103">
        <v>12551.083333333334</v>
      </c>
      <c r="BO12" s="96">
        <v>33774.166666666664</v>
      </c>
    </row>
    <row r="13" spans="2:67" x14ac:dyDescent="0.2">
      <c r="B13" s="99" t="s">
        <v>68</v>
      </c>
      <c r="C13" s="100">
        <v>8715</v>
      </c>
      <c r="D13" s="101">
        <v>14267</v>
      </c>
      <c r="E13" s="101">
        <v>2309</v>
      </c>
      <c r="F13" s="101">
        <v>46258</v>
      </c>
      <c r="G13" s="96">
        <v>71549</v>
      </c>
      <c r="H13" s="102">
        <v>8838</v>
      </c>
      <c r="I13" s="103">
        <v>14428</v>
      </c>
      <c r="J13" s="103">
        <v>2288</v>
      </c>
      <c r="K13" s="103">
        <v>47471</v>
      </c>
      <c r="L13" s="96">
        <v>73025</v>
      </c>
      <c r="M13" s="102">
        <v>8996</v>
      </c>
      <c r="N13" s="103">
        <v>14244</v>
      </c>
      <c r="O13" s="103">
        <v>2267</v>
      </c>
      <c r="P13" s="103">
        <v>46198</v>
      </c>
      <c r="Q13" s="96">
        <v>71705</v>
      </c>
      <c r="R13" s="102">
        <v>9122</v>
      </c>
      <c r="S13" s="103">
        <v>14414</v>
      </c>
      <c r="T13" s="103">
        <v>2255</v>
      </c>
      <c r="U13" s="103">
        <v>47975</v>
      </c>
      <c r="V13" s="96">
        <v>73766</v>
      </c>
      <c r="W13" s="102">
        <v>8327</v>
      </c>
      <c r="X13" s="103">
        <v>14461</v>
      </c>
      <c r="Y13" s="103">
        <v>2312</v>
      </c>
      <c r="Z13" s="103">
        <v>48915</v>
      </c>
      <c r="AA13" s="96">
        <v>74015</v>
      </c>
      <c r="AB13" s="102">
        <v>8448</v>
      </c>
      <c r="AC13" s="103">
        <v>14509</v>
      </c>
      <c r="AD13" s="103">
        <v>2300</v>
      </c>
      <c r="AE13" s="103">
        <v>48411</v>
      </c>
      <c r="AF13" s="96">
        <v>73668</v>
      </c>
      <c r="AG13" s="102">
        <v>8521</v>
      </c>
      <c r="AH13" s="103">
        <v>14819</v>
      </c>
      <c r="AI13" s="103">
        <v>2336</v>
      </c>
      <c r="AJ13" s="103">
        <v>48958</v>
      </c>
      <c r="AK13" s="96">
        <v>74634</v>
      </c>
      <c r="AL13" s="102">
        <v>8600</v>
      </c>
      <c r="AM13" s="103">
        <v>14877</v>
      </c>
      <c r="AN13" s="103">
        <v>2341</v>
      </c>
      <c r="AO13" s="103">
        <v>48016</v>
      </c>
      <c r="AP13" s="96">
        <v>73834</v>
      </c>
      <c r="AQ13" s="102">
        <v>8625</v>
      </c>
      <c r="AR13" s="103">
        <v>14902</v>
      </c>
      <c r="AS13" s="103">
        <v>2335</v>
      </c>
      <c r="AT13" s="103">
        <v>48830</v>
      </c>
      <c r="AU13" s="96">
        <v>74692</v>
      </c>
      <c r="AV13" s="102">
        <v>8500</v>
      </c>
      <c r="AW13" s="103">
        <v>14934</v>
      </c>
      <c r="AX13" s="103">
        <v>2366</v>
      </c>
      <c r="AY13" s="103">
        <v>49686</v>
      </c>
      <c r="AZ13" s="96">
        <v>75486</v>
      </c>
      <c r="BA13" s="102">
        <v>8529</v>
      </c>
      <c r="BB13" s="103">
        <v>14929</v>
      </c>
      <c r="BC13" s="103">
        <v>2381</v>
      </c>
      <c r="BD13" s="103">
        <v>46716</v>
      </c>
      <c r="BE13" s="96">
        <v>72555</v>
      </c>
      <c r="BF13" s="102">
        <v>8495</v>
      </c>
      <c r="BG13" s="103">
        <v>14913</v>
      </c>
      <c r="BH13" s="103">
        <v>2305</v>
      </c>
      <c r="BI13" s="103">
        <v>49022</v>
      </c>
      <c r="BJ13" s="96">
        <v>74735</v>
      </c>
      <c r="BK13" s="102">
        <v>8643</v>
      </c>
      <c r="BL13" s="103">
        <v>14641.416666666666</v>
      </c>
      <c r="BM13" s="103">
        <v>2316.25</v>
      </c>
      <c r="BN13" s="103">
        <v>48038</v>
      </c>
      <c r="BO13" s="96">
        <v>73638.666666666672</v>
      </c>
    </row>
    <row r="14" spans="2:67" x14ac:dyDescent="0.2">
      <c r="B14" s="99" t="s">
        <v>69</v>
      </c>
      <c r="C14" s="100">
        <v>2327</v>
      </c>
      <c r="D14" s="101">
        <v>3567</v>
      </c>
      <c r="E14" s="101">
        <v>628</v>
      </c>
      <c r="F14" s="101">
        <v>11855</v>
      </c>
      <c r="G14" s="96">
        <v>18377</v>
      </c>
      <c r="H14" s="102">
        <v>2396</v>
      </c>
      <c r="I14" s="103">
        <v>3606</v>
      </c>
      <c r="J14" s="103">
        <v>633</v>
      </c>
      <c r="K14" s="103">
        <v>12113</v>
      </c>
      <c r="L14" s="96">
        <v>18748</v>
      </c>
      <c r="M14" s="102">
        <v>2429</v>
      </c>
      <c r="N14" s="103">
        <v>3532</v>
      </c>
      <c r="O14" s="103">
        <v>631</v>
      </c>
      <c r="P14" s="103">
        <v>11735</v>
      </c>
      <c r="Q14" s="96">
        <v>18327</v>
      </c>
      <c r="R14" s="102">
        <v>2459</v>
      </c>
      <c r="S14" s="103">
        <v>3594</v>
      </c>
      <c r="T14" s="103">
        <v>636</v>
      </c>
      <c r="U14" s="103">
        <v>12233</v>
      </c>
      <c r="V14" s="96">
        <v>18922</v>
      </c>
      <c r="W14" s="102">
        <v>2261</v>
      </c>
      <c r="X14" s="103">
        <v>3652</v>
      </c>
      <c r="Y14" s="103">
        <v>637</v>
      </c>
      <c r="Z14" s="103">
        <v>12343</v>
      </c>
      <c r="AA14" s="96">
        <v>18893</v>
      </c>
      <c r="AB14" s="102">
        <v>2267</v>
      </c>
      <c r="AC14" s="103">
        <v>3688</v>
      </c>
      <c r="AD14" s="103">
        <v>626</v>
      </c>
      <c r="AE14" s="103">
        <v>12260</v>
      </c>
      <c r="AF14" s="96">
        <v>18841</v>
      </c>
      <c r="AG14" s="102">
        <v>2281</v>
      </c>
      <c r="AH14" s="103">
        <v>3788</v>
      </c>
      <c r="AI14" s="103">
        <v>627</v>
      </c>
      <c r="AJ14" s="103">
        <v>12343</v>
      </c>
      <c r="AK14" s="96">
        <v>19039</v>
      </c>
      <c r="AL14" s="102">
        <v>2305</v>
      </c>
      <c r="AM14" s="103">
        <v>3786</v>
      </c>
      <c r="AN14" s="103">
        <v>629</v>
      </c>
      <c r="AO14" s="103">
        <v>12067</v>
      </c>
      <c r="AP14" s="96">
        <v>18787</v>
      </c>
      <c r="AQ14" s="102">
        <v>2313</v>
      </c>
      <c r="AR14" s="103">
        <v>3776</v>
      </c>
      <c r="AS14" s="103">
        <v>628</v>
      </c>
      <c r="AT14" s="103">
        <v>12369</v>
      </c>
      <c r="AU14" s="96">
        <v>19086</v>
      </c>
      <c r="AV14" s="102">
        <v>2278</v>
      </c>
      <c r="AW14" s="103">
        <v>3769</v>
      </c>
      <c r="AX14" s="103">
        <v>634</v>
      </c>
      <c r="AY14" s="103">
        <v>12560</v>
      </c>
      <c r="AZ14" s="96">
        <v>19241</v>
      </c>
      <c r="BA14" s="102">
        <v>2311</v>
      </c>
      <c r="BB14" s="103">
        <v>3785</v>
      </c>
      <c r="BC14" s="103">
        <v>641</v>
      </c>
      <c r="BD14" s="103">
        <v>11942</v>
      </c>
      <c r="BE14" s="96">
        <v>18679</v>
      </c>
      <c r="BF14" s="102">
        <v>2282</v>
      </c>
      <c r="BG14" s="103">
        <v>3782</v>
      </c>
      <c r="BH14" s="103">
        <v>625</v>
      </c>
      <c r="BI14" s="103">
        <v>12501</v>
      </c>
      <c r="BJ14" s="96">
        <v>19190</v>
      </c>
      <c r="BK14" s="102">
        <v>2325.75</v>
      </c>
      <c r="BL14" s="103">
        <v>3693.75</v>
      </c>
      <c r="BM14" s="103">
        <v>631.25</v>
      </c>
      <c r="BN14" s="103">
        <v>12193.416666666666</v>
      </c>
      <c r="BO14" s="96">
        <v>18844.166666666668</v>
      </c>
    </row>
    <row r="15" spans="2:67" x14ac:dyDescent="0.2">
      <c r="B15" s="99" t="s">
        <v>70</v>
      </c>
      <c r="C15" s="100">
        <v>5791</v>
      </c>
      <c r="D15" s="101">
        <v>8894</v>
      </c>
      <c r="E15" s="101">
        <v>2961</v>
      </c>
      <c r="F15" s="101">
        <v>22537</v>
      </c>
      <c r="G15" s="96">
        <v>40183</v>
      </c>
      <c r="H15" s="102">
        <v>5882</v>
      </c>
      <c r="I15" s="103">
        <v>8940</v>
      </c>
      <c r="J15" s="103">
        <v>2971</v>
      </c>
      <c r="K15" s="103">
        <v>22981</v>
      </c>
      <c r="L15" s="96">
        <v>40774</v>
      </c>
      <c r="M15" s="102">
        <v>5942</v>
      </c>
      <c r="N15" s="103">
        <v>8859</v>
      </c>
      <c r="O15" s="103">
        <v>2934</v>
      </c>
      <c r="P15" s="103">
        <v>22639</v>
      </c>
      <c r="Q15" s="96">
        <v>40374</v>
      </c>
      <c r="R15" s="102">
        <v>5885</v>
      </c>
      <c r="S15" s="103">
        <v>8923</v>
      </c>
      <c r="T15" s="103">
        <v>2933</v>
      </c>
      <c r="U15" s="103">
        <v>23454</v>
      </c>
      <c r="V15" s="96">
        <v>41195</v>
      </c>
      <c r="W15" s="102">
        <v>5283</v>
      </c>
      <c r="X15" s="103">
        <v>8958</v>
      </c>
      <c r="Y15" s="103">
        <v>2964</v>
      </c>
      <c r="Z15" s="103">
        <v>23738</v>
      </c>
      <c r="AA15" s="96">
        <v>40943</v>
      </c>
      <c r="AB15" s="102">
        <v>5324</v>
      </c>
      <c r="AC15" s="103">
        <v>9025</v>
      </c>
      <c r="AD15" s="103">
        <v>2941</v>
      </c>
      <c r="AE15" s="103">
        <v>23291</v>
      </c>
      <c r="AF15" s="96">
        <v>40581</v>
      </c>
      <c r="AG15" s="102">
        <v>5320</v>
      </c>
      <c r="AH15" s="103">
        <v>9204</v>
      </c>
      <c r="AI15" s="103">
        <v>2945</v>
      </c>
      <c r="AJ15" s="103">
        <v>23341</v>
      </c>
      <c r="AK15" s="96">
        <v>40810</v>
      </c>
      <c r="AL15" s="102">
        <v>5385</v>
      </c>
      <c r="AM15" s="103">
        <v>9218</v>
      </c>
      <c r="AN15" s="103">
        <v>2954</v>
      </c>
      <c r="AO15" s="103">
        <v>22978</v>
      </c>
      <c r="AP15" s="96">
        <v>40535</v>
      </c>
      <c r="AQ15" s="102">
        <v>5394</v>
      </c>
      <c r="AR15" s="103">
        <v>9249</v>
      </c>
      <c r="AS15" s="103">
        <v>2950</v>
      </c>
      <c r="AT15" s="103">
        <v>23307</v>
      </c>
      <c r="AU15" s="96">
        <v>40900</v>
      </c>
      <c r="AV15" s="102">
        <v>5308</v>
      </c>
      <c r="AW15" s="103">
        <v>9269</v>
      </c>
      <c r="AX15" s="103">
        <v>2951</v>
      </c>
      <c r="AY15" s="103">
        <v>23569</v>
      </c>
      <c r="AZ15" s="96">
        <v>41097</v>
      </c>
      <c r="BA15" s="102">
        <v>5290</v>
      </c>
      <c r="BB15" s="103">
        <v>9264</v>
      </c>
      <c r="BC15" s="103">
        <v>2942</v>
      </c>
      <c r="BD15" s="103">
        <v>22335</v>
      </c>
      <c r="BE15" s="96">
        <v>39831</v>
      </c>
      <c r="BF15" s="102">
        <v>5277</v>
      </c>
      <c r="BG15" s="103">
        <v>9262</v>
      </c>
      <c r="BH15" s="103">
        <v>2914</v>
      </c>
      <c r="BI15" s="103">
        <v>23211</v>
      </c>
      <c r="BJ15" s="96">
        <v>40664</v>
      </c>
      <c r="BK15" s="102">
        <v>5506.75</v>
      </c>
      <c r="BL15" s="103">
        <v>9088.75</v>
      </c>
      <c r="BM15" s="103">
        <v>2946.6666666666665</v>
      </c>
      <c r="BN15" s="103">
        <v>23115.083333333332</v>
      </c>
      <c r="BO15" s="96">
        <v>40657.25</v>
      </c>
    </row>
    <row r="16" spans="2:67" x14ac:dyDescent="0.2">
      <c r="B16" s="99" t="s">
        <v>71</v>
      </c>
      <c r="C16" s="100">
        <v>1203</v>
      </c>
      <c r="D16" s="101">
        <v>1319</v>
      </c>
      <c r="E16" s="101">
        <v>196</v>
      </c>
      <c r="F16" s="101">
        <v>5006</v>
      </c>
      <c r="G16" s="96">
        <v>7724</v>
      </c>
      <c r="H16" s="102">
        <v>1206</v>
      </c>
      <c r="I16" s="103">
        <v>1330</v>
      </c>
      <c r="J16" s="103">
        <v>195</v>
      </c>
      <c r="K16" s="103">
        <v>5069</v>
      </c>
      <c r="L16" s="96">
        <v>7800</v>
      </c>
      <c r="M16" s="102">
        <v>1236</v>
      </c>
      <c r="N16" s="103">
        <v>1317</v>
      </c>
      <c r="O16" s="103">
        <v>198</v>
      </c>
      <c r="P16" s="103">
        <v>5036</v>
      </c>
      <c r="Q16" s="96">
        <v>7787</v>
      </c>
      <c r="R16" s="102">
        <v>1263</v>
      </c>
      <c r="S16" s="103">
        <v>1331</v>
      </c>
      <c r="T16" s="103">
        <v>196</v>
      </c>
      <c r="U16" s="103">
        <v>5131</v>
      </c>
      <c r="V16" s="96">
        <v>7921</v>
      </c>
      <c r="W16" s="102">
        <v>1197</v>
      </c>
      <c r="X16" s="103">
        <v>1337</v>
      </c>
      <c r="Y16" s="103">
        <v>199</v>
      </c>
      <c r="Z16" s="103">
        <v>5203</v>
      </c>
      <c r="AA16" s="96">
        <v>7936</v>
      </c>
      <c r="AB16" s="102">
        <v>1221</v>
      </c>
      <c r="AC16" s="103">
        <v>1348</v>
      </c>
      <c r="AD16" s="103">
        <v>198</v>
      </c>
      <c r="AE16" s="103">
        <v>5179</v>
      </c>
      <c r="AF16" s="96">
        <v>7946</v>
      </c>
      <c r="AG16" s="102">
        <v>1231</v>
      </c>
      <c r="AH16" s="103">
        <v>1384</v>
      </c>
      <c r="AI16" s="103">
        <v>199</v>
      </c>
      <c r="AJ16" s="103">
        <v>5171</v>
      </c>
      <c r="AK16" s="96">
        <v>7985</v>
      </c>
      <c r="AL16" s="102">
        <v>1257</v>
      </c>
      <c r="AM16" s="103">
        <v>1381</v>
      </c>
      <c r="AN16" s="103">
        <v>201</v>
      </c>
      <c r="AO16" s="103">
        <v>5191</v>
      </c>
      <c r="AP16" s="96">
        <v>8030</v>
      </c>
      <c r="AQ16" s="102">
        <v>1247</v>
      </c>
      <c r="AR16" s="103">
        <v>1379</v>
      </c>
      <c r="AS16" s="103">
        <v>198</v>
      </c>
      <c r="AT16" s="103">
        <v>5287</v>
      </c>
      <c r="AU16" s="96">
        <v>8111</v>
      </c>
      <c r="AV16" s="102">
        <v>1265</v>
      </c>
      <c r="AW16" s="103">
        <v>1370</v>
      </c>
      <c r="AX16" s="103">
        <v>200</v>
      </c>
      <c r="AY16" s="103">
        <v>5305</v>
      </c>
      <c r="AZ16" s="96">
        <v>8140</v>
      </c>
      <c r="BA16" s="102">
        <v>1235</v>
      </c>
      <c r="BB16" s="103">
        <v>1371</v>
      </c>
      <c r="BC16" s="103">
        <v>200</v>
      </c>
      <c r="BD16" s="103">
        <v>5239</v>
      </c>
      <c r="BE16" s="96">
        <v>8045</v>
      </c>
      <c r="BF16" s="102">
        <v>1223</v>
      </c>
      <c r="BG16" s="103">
        <v>1371</v>
      </c>
      <c r="BH16" s="103">
        <v>198</v>
      </c>
      <c r="BI16" s="103">
        <v>5351</v>
      </c>
      <c r="BJ16" s="96">
        <v>8143</v>
      </c>
      <c r="BK16" s="102">
        <v>1232</v>
      </c>
      <c r="BL16" s="103">
        <v>1353.1666666666667</v>
      </c>
      <c r="BM16" s="103">
        <v>198.16666666666666</v>
      </c>
      <c r="BN16" s="103">
        <v>5180.666666666667</v>
      </c>
      <c r="BO16" s="96">
        <v>7964</v>
      </c>
    </row>
    <row r="17" spans="2:67" x14ac:dyDescent="0.2">
      <c r="B17" s="99" t="s">
        <v>72</v>
      </c>
      <c r="C17" s="100">
        <v>10766</v>
      </c>
      <c r="D17" s="101">
        <v>19896</v>
      </c>
      <c r="E17" s="101">
        <v>1749</v>
      </c>
      <c r="F17" s="101">
        <v>27253</v>
      </c>
      <c r="G17" s="96">
        <v>59664</v>
      </c>
      <c r="H17" s="102">
        <v>11191</v>
      </c>
      <c r="I17" s="103">
        <v>20258</v>
      </c>
      <c r="J17" s="103">
        <v>1750</v>
      </c>
      <c r="K17" s="103">
        <v>27808</v>
      </c>
      <c r="L17" s="96">
        <v>61007</v>
      </c>
      <c r="M17" s="102">
        <v>11738</v>
      </c>
      <c r="N17" s="103">
        <v>20088</v>
      </c>
      <c r="O17" s="103">
        <v>1737</v>
      </c>
      <c r="P17" s="103">
        <v>27263</v>
      </c>
      <c r="Q17" s="96">
        <v>60826</v>
      </c>
      <c r="R17" s="102">
        <v>12244</v>
      </c>
      <c r="S17" s="103">
        <v>20283</v>
      </c>
      <c r="T17" s="103">
        <v>1732</v>
      </c>
      <c r="U17" s="103">
        <v>28692</v>
      </c>
      <c r="V17" s="96">
        <v>62951</v>
      </c>
      <c r="W17" s="102">
        <v>10264</v>
      </c>
      <c r="X17" s="103">
        <v>20391</v>
      </c>
      <c r="Y17" s="103">
        <v>1773</v>
      </c>
      <c r="Z17" s="103">
        <v>29300</v>
      </c>
      <c r="AA17" s="96">
        <v>61728</v>
      </c>
      <c r="AB17" s="102">
        <v>10540</v>
      </c>
      <c r="AC17" s="103">
        <v>20473</v>
      </c>
      <c r="AD17" s="103">
        <v>1775</v>
      </c>
      <c r="AE17" s="103">
        <v>28597</v>
      </c>
      <c r="AF17" s="96">
        <v>61385</v>
      </c>
      <c r="AG17" s="102">
        <v>10584</v>
      </c>
      <c r="AH17" s="103">
        <v>20768</v>
      </c>
      <c r="AI17" s="103">
        <v>1802</v>
      </c>
      <c r="AJ17" s="103">
        <v>28511</v>
      </c>
      <c r="AK17" s="96">
        <v>61665</v>
      </c>
      <c r="AL17" s="102">
        <v>10912</v>
      </c>
      <c r="AM17" s="103">
        <v>20949</v>
      </c>
      <c r="AN17" s="103">
        <v>1811</v>
      </c>
      <c r="AO17" s="103">
        <v>28619</v>
      </c>
      <c r="AP17" s="96">
        <v>62291</v>
      </c>
      <c r="AQ17" s="102">
        <v>10967</v>
      </c>
      <c r="AR17" s="103">
        <v>20952</v>
      </c>
      <c r="AS17" s="103">
        <v>1818</v>
      </c>
      <c r="AT17" s="103">
        <v>29113</v>
      </c>
      <c r="AU17" s="96">
        <v>62850</v>
      </c>
      <c r="AV17" s="102">
        <v>11060</v>
      </c>
      <c r="AW17" s="103">
        <v>21035</v>
      </c>
      <c r="AX17" s="103">
        <v>1850</v>
      </c>
      <c r="AY17" s="103">
        <v>29546</v>
      </c>
      <c r="AZ17" s="96">
        <v>63491</v>
      </c>
      <c r="BA17" s="102">
        <v>10873</v>
      </c>
      <c r="BB17" s="103">
        <v>21037</v>
      </c>
      <c r="BC17" s="103">
        <v>1851</v>
      </c>
      <c r="BD17" s="103">
        <v>27870</v>
      </c>
      <c r="BE17" s="96">
        <v>61631</v>
      </c>
      <c r="BF17" s="102">
        <v>10813</v>
      </c>
      <c r="BG17" s="103">
        <v>21077</v>
      </c>
      <c r="BH17" s="103">
        <v>1798</v>
      </c>
      <c r="BI17" s="103">
        <v>29616</v>
      </c>
      <c r="BJ17" s="96">
        <v>63304</v>
      </c>
      <c r="BK17" s="102">
        <v>10996</v>
      </c>
      <c r="BL17" s="103">
        <v>20600.583333333332</v>
      </c>
      <c r="BM17" s="103">
        <v>1787.1666666666667</v>
      </c>
      <c r="BN17" s="103">
        <v>28515.666666666668</v>
      </c>
      <c r="BO17" s="96">
        <v>61899.416666666664</v>
      </c>
    </row>
    <row r="18" spans="2:67" x14ac:dyDescent="0.2">
      <c r="B18" s="99" t="s">
        <v>73</v>
      </c>
      <c r="C18" s="100">
        <v>386</v>
      </c>
      <c r="D18" s="101">
        <v>207</v>
      </c>
      <c r="E18" s="101">
        <v>93</v>
      </c>
      <c r="F18" s="101">
        <v>182</v>
      </c>
      <c r="G18" s="96">
        <v>868</v>
      </c>
      <c r="H18" s="102">
        <v>388</v>
      </c>
      <c r="I18" s="103">
        <v>220</v>
      </c>
      <c r="J18" s="103">
        <v>92</v>
      </c>
      <c r="K18" s="103">
        <v>179</v>
      </c>
      <c r="L18" s="96">
        <v>879</v>
      </c>
      <c r="M18" s="102">
        <v>387</v>
      </c>
      <c r="N18" s="103">
        <v>226</v>
      </c>
      <c r="O18" s="103">
        <v>68</v>
      </c>
      <c r="P18" s="103">
        <v>219</v>
      </c>
      <c r="Q18" s="96">
        <v>900</v>
      </c>
      <c r="R18" s="102">
        <v>386</v>
      </c>
      <c r="S18" s="103">
        <v>229</v>
      </c>
      <c r="T18" s="103">
        <v>68</v>
      </c>
      <c r="U18" s="103">
        <v>438</v>
      </c>
      <c r="V18" s="96">
        <v>1121</v>
      </c>
      <c r="W18" s="102">
        <v>352</v>
      </c>
      <c r="X18" s="103">
        <v>232</v>
      </c>
      <c r="Y18" s="103">
        <v>68</v>
      </c>
      <c r="Z18" s="103">
        <v>447</v>
      </c>
      <c r="AA18" s="96">
        <v>1099</v>
      </c>
      <c r="AB18" s="102">
        <v>351</v>
      </c>
      <c r="AC18" s="103">
        <v>230</v>
      </c>
      <c r="AD18" s="103">
        <v>68</v>
      </c>
      <c r="AE18" s="103">
        <v>167</v>
      </c>
      <c r="AF18" s="96">
        <v>816</v>
      </c>
      <c r="AG18" s="102">
        <v>352</v>
      </c>
      <c r="AH18" s="103">
        <v>237</v>
      </c>
      <c r="AI18" s="103">
        <v>71</v>
      </c>
      <c r="AJ18" s="103">
        <v>170</v>
      </c>
      <c r="AK18" s="96">
        <v>830</v>
      </c>
      <c r="AL18" s="102">
        <v>341</v>
      </c>
      <c r="AM18" s="103">
        <v>235</v>
      </c>
      <c r="AN18" s="103">
        <v>71</v>
      </c>
      <c r="AO18" s="103">
        <v>441</v>
      </c>
      <c r="AP18" s="96">
        <v>1088</v>
      </c>
      <c r="AQ18" s="102">
        <v>343</v>
      </c>
      <c r="AR18" s="103">
        <v>240</v>
      </c>
      <c r="AS18" s="103">
        <v>71</v>
      </c>
      <c r="AT18" s="103">
        <v>443</v>
      </c>
      <c r="AU18" s="96">
        <v>1097</v>
      </c>
      <c r="AV18" s="102">
        <v>346</v>
      </c>
      <c r="AW18" s="103">
        <v>236</v>
      </c>
      <c r="AX18" s="103">
        <v>71</v>
      </c>
      <c r="AY18" s="103">
        <v>429</v>
      </c>
      <c r="AZ18" s="96">
        <v>1082</v>
      </c>
      <c r="BA18" s="102">
        <v>334</v>
      </c>
      <c r="BB18" s="103">
        <v>232</v>
      </c>
      <c r="BC18" s="103">
        <v>71</v>
      </c>
      <c r="BD18" s="103">
        <v>371</v>
      </c>
      <c r="BE18" s="96">
        <v>1008</v>
      </c>
      <c r="BF18" s="102">
        <v>335</v>
      </c>
      <c r="BG18" s="103">
        <v>231</v>
      </c>
      <c r="BH18" s="103">
        <v>71</v>
      </c>
      <c r="BI18" s="103">
        <v>405</v>
      </c>
      <c r="BJ18" s="96">
        <v>1042</v>
      </c>
      <c r="BK18" s="102">
        <v>358.41666666666669</v>
      </c>
      <c r="BL18" s="103">
        <v>229.58333333333334</v>
      </c>
      <c r="BM18" s="103">
        <v>73.583333333333329</v>
      </c>
      <c r="BN18" s="103">
        <v>324.25</v>
      </c>
      <c r="BO18" s="96">
        <v>985.83333333333337</v>
      </c>
    </row>
    <row r="19" spans="2:67" x14ac:dyDescent="0.2">
      <c r="B19" s="99" t="s">
        <v>74</v>
      </c>
      <c r="C19" s="100">
        <v>2726</v>
      </c>
      <c r="D19" s="101">
        <v>2965</v>
      </c>
      <c r="E19" s="101">
        <v>592</v>
      </c>
      <c r="F19" s="101">
        <v>2657</v>
      </c>
      <c r="G19" s="96">
        <v>8940</v>
      </c>
      <c r="H19" s="102">
        <v>2745</v>
      </c>
      <c r="I19" s="103">
        <v>3024</v>
      </c>
      <c r="J19" s="103">
        <v>597</v>
      </c>
      <c r="K19" s="103">
        <v>2682</v>
      </c>
      <c r="L19" s="96">
        <v>9048</v>
      </c>
      <c r="M19" s="102">
        <v>2785</v>
      </c>
      <c r="N19" s="103">
        <v>2989</v>
      </c>
      <c r="O19" s="103">
        <v>597</v>
      </c>
      <c r="P19" s="103">
        <v>2788</v>
      </c>
      <c r="Q19" s="96">
        <v>9159</v>
      </c>
      <c r="R19" s="102">
        <v>2825</v>
      </c>
      <c r="S19" s="103">
        <v>3014</v>
      </c>
      <c r="T19" s="103">
        <v>596</v>
      </c>
      <c r="U19" s="103">
        <v>2947</v>
      </c>
      <c r="V19" s="96">
        <v>9382</v>
      </c>
      <c r="W19" s="102">
        <v>2681</v>
      </c>
      <c r="X19" s="103">
        <v>3034</v>
      </c>
      <c r="Y19" s="103">
        <v>606</v>
      </c>
      <c r="Z19" s="103">
        <v>2972</v>
      </c>
      <c r="AA19" s="96">
        <v>9293</v>
      </c>
      <c r="AB19" s="102">
        <v>2713</v>
      </c>
      <c r="AC19" s="103">
        <v>3065</v>
      </c>
      <c r="AD19" s="103">
        <v>600</v>
      </c>
      <c r="AE19" s="103">
        <v>2812</v>
      </c>
      <c r="AF19" s="96">
        <v>9190</v>
      </c>
      <c r="AG19" s="102">
        <v>2695</v>
      </c>
      <c r="AH19" s="103">
        <v>3119</v>
      </c>
      <c r="AI19" s="103">
        <v>605</v>
      </c>
      <c r="AJ19" s="103">
        <v>2778</v>
      </c>
      <c r="AK19" s="96">
        <v>9197</v>
      </c>
      <c r="AL19" s="102">
        <v>2669</v>
      </c>
      <c r="AM19" s="103">
        <v>3127</v>
      </c>
      <c r="AN19" s="103">
        <v>612</v>
      </c>
      <c r="AO19" s="103">
        <v>2787</v>
      </c>
      <c r="AP19" s="96">
        <v>9195</v>
      </c>
      <c r="AQ19" s="102">
        <v>2681</v>
      </c>
      <c r="AR19" s="103">
        <v>3141</v>
      </c>
      <c r="AS19" s="103">
        <v>612</v>
      </c>
      <c r="AT19" s="103">
        <v>2845</v>
      </c>
      <c r="AU19" s="96">
        <v>9279</v>
      </c>
      <c r="AV19" s="102">
        <v>2683</v>
      </c>
      <c r="AW19" s="103">
        <v>3154</v>
      </c>
      <c r="AX19" s="103">
        <v>616</v>
      </c>
      <c r="AY19" s="103">
        <v>2812</v>
      </c>
      <c r="AZ19" s="96">
        <v>9265</v>
      </c>
      <c r="BA19" s="102">
        <v>2668</v>
      </c>
      <c r="BB19" s="103">
        <v>3145</v>
      </c>
      <c r="BC19" s="103">
        <v>629</v>
      </c>
      <c r="BD19" s="103">
        <v>2549</v>
      </c>
      <c r="BE19" s="96">
        <v>8991</v>
      </c>
      <c r="BF19" s="102">
        <v>2676</v>
      </c>
      <c r="BG19" s="103">
        <v>3133</v>
      </c>
      <c r="BH19" s="103">
        <v>605</v>
      </c>
      <c r="BI19" s="103">
        <v>2755</v>
      </c>
      <c r="BJ19" s="96">
        <v>9169</v>
      </c>
      <c r="BK19" s="102">
        <v>2712.25</v>
      </c>
      <c r="BL19" s="103">
        <v>3075.8333333333335</v>
      </c>
      <c r="BM19" s="103">
        <v>605.58333333333337</v>
      </c>
      <c r="BN19" s="103">
        <v>2782</v>
      </c>
      <c r="BO19" s="96">
        <v>9175.6666666666661</v>
      </c>
    </row>
    <row r="20" spans="2:67" x14ac:dyDescent="0.2">
      <c r="B20" s="99" t="s">
        <v>75</v>
      </c>
      <c r="C20" s="100">
        <v>1821</v>
      </c>
      <c r="D20" s="101">
        <v>2334</v>
      </c>
      <c r="E20" s="101">
        <v>420</v>
      </c>
      <c r="F20" s="101">
        <v>9341</v>
      </c>
      <c r="G20" s="96">
        <v>13916</v>
      </c>
      <c r="H20" s="102">
        <v>1940</v>
      </c>
      <c r="I20" s="103">
        <v>2525</v>
      </c>
      <c r="J20" s="103">
        <v>426</v>
      </c>
      <c r="K20" s="103">
        <v>9445</v>
      </c>
      <c r="L20" s="96">
        <v>14336</v>
      </c>
      <c r="M20" s="102">
        <v>2323</v>
      </c>
      <c r="N20" s="103">
        <v>2578</v>
      </c>
      <c r="O20" s="103">
        <v>418</v>
      </c>
      <c r="P20" s="103">
        <v>9394</v>
      </c>
      <c r="Q20" s="96">
        <v>14713</v>
      </c>
      <c r="R20" s="102">
        <v>2563</v>
      </c>
      <c r="S20" s="103">
        <v>2682</v>
      </c>
      <c r="T20" s="103">
        <v>416</v>
      </c>
      <c r="U20" s="103">
        <v>10307</v>
      </c>
      <c r="V20" s="96">
        <v>15968</v>
      </c>
      <c r="W20" s="102">
        <v>2099</v>
      </c>
      <c r="X20" s="103">
        <v>2770</v>
      </c>
      <c r="Y20" s="103">
        <v>420</v>
      </c>
      <c r="Z20" s="103">
        <v>10528</v>
      </c>
      <c r="AA20" s="96">
        <v>15817</v>
      </c>
      <c r="AB20" s="102">
        <v>2229</v>
      </c>
      <c r="AC20" s="103">
        <v>2827</v>
      </c>
      <c r="AD20" s="103">
        <v>417</v>
      </c>
      <c r="AE20" s="103">
        <v>9881</v>
      </c>
      <c r="AF20" s="96">
        <v>15354</v>
      </c>
      <c r="AG20" s="102">
        <v>2258</v>
      </c>
      <c r="AH20" s="103">
        <v>2972</v>
      </c>
      <c r="AI20" s="103">
        <v>405</v>
      </c>
      <c r="AJ20" s="103">
        <v>9714</v>
      </c>
      <c r="AK20" s="96">
        <v>15349</v>
      </c>
      <c r="AL20" s="102">
        <v>2370</v>
      </c>
      <c r="AM20" s="103">
        <v>3083</v>
      </c>
      <c r="AN20" s="103">
        <v>408</v>
      </c>
      <c r="AO20" s="103">
        <v>10323</v>
      </c>
      <c r="AP20" s="96">
        <v>16184</v>
      </c>
      <c r="AQ20" s="102">
        <v>2369</v>
      </c>
      <c r="AR20" s="103">
        <v>3123</v>
      </c>
      <c r="AS20" s="103">
        <v>407</v>
      </c>
      <c r="AT20" s="103">
        <v>10448</v>
      </c>
      <c r="AU20" s="96">
        <v>16347</v>
      </c>
      <c r="AV20" s="102">
        <v>2437</v>
      </c>
      <c r="AW20" s="103">
        <v>3219</v>
      </c>
      <c r="AX20" s="103">
        <v>410</v>
      </c>
      <c r="AY20" s="103">
        <v>10613</v>
      </c>
      <c r="AZ20" s="96">
        <v>16679</v>
      </c>
      <c r="BA20" s="102">
        <v>2347</v>
      </c>
      <c r="BB20" s="103">
        <v>3189</v>
      </c>
      <c r="BC20" s="103">
        <v>412</v>
      </c>
      <c r="BD20" s="103">
        <v>10002</v>
      </c>
      <c r="BE20" s="96">
        <v>15950</v>
      </c>
      <c r="BF20" s="102">
        <v>2351</v>
      </c>
      <c r="BG20" s="103">
        <v>3258</v>
      </c>
      <c r="BH20" s="103">
        <v>409</v>
      </c>
      <c r="BI20" s="103">
        <v>10602</v>
      </c>
      <c r="BJ20" s="96">
        <v>16620</v>
      </c>
      <c r="BK20" s="102">
        <v>2258.9166666666665</v>
      </c>
      <c r="BL20" s="103">
        <v>2880</v>
      </c>
      <c r="BM20" s="103">
        <v>414</v>
      </c>
      <c r="BN20" s="103">
        <v>10049.833333333334</v>
      </c>
      <c r="BO20" s="96">
        <v>15602.75</v>
      </c>
    </row>
    <row r="21" spans="2:67" x14ac:dyDescent="0.2">
      <c r="B21" s="99" t="s">
        <v>76</v>
      </c>
      <c r="C21" s="100">
        <v>4317</v>
      </c>
      <c r="D21" s="101">
        <v>4843</v>
      </c>
      <c r="E21" s="101">
        <v>813</v>
      </c>
      <c r="F21" s="101">
        <v>28522</v>
      </c>
      <c r="G21" s="96">
        <v>38495</v>
      </c>
      <c r="H21" s="102">
        <v>4840</v>
      </c>
      <c r="I21" s="103">
        <v>5296</v>
      </c>
      <c r="J21" s="103">
        <v>824</v>
      </c>
      <c r="K21" s="103">
        <v>32171</v>
      </c>
      <c r="L21" s="96">
        <v>43131</v>
      </c>
      <c r="M21" s="102">
        <v>5631</v>
      </c>
      <c r="N21" s="103">
        <v>5555</v>
      </c>
      <c r="O21" s="103">
        <v>821</v>
      </c>
      <c r="P21" s="103">
        <v>26726</v>
      </c>
      <c r="Q21" s="96">
        <v>38733</v>
      </c>
      <c r="R21" s="102">
        <v>6103</v>
      </c>
      <c r="S21" s="103">
        <v>5931</v>
      </c>
      <c r="T21" s="103">
        <v>826</v>
      </c>
      <c r="U21" s="103">
        <v>30836</v>
      </c>
      <c r="V21" s="96">
        <v>43696</v>
      </c>
      <c r="W21" s="102">
        <v>4166</v>
      </c>
      <c r="X21" s="103">
        <v>6023</v>
      </c>
      <c r="Y21" s="103">
        <v>841</v>
      </c>
      <c r="Z21" s="103">
        <v>32639</v>
      </c>
      <c r="AA21" s="96">
        <v>43669</v>
      </c>
      <c r="AB21" s="102">
        <v>4325</v>
      </c>
      <c r="AC21" s="103">
        <v>6179</v>
      </c>
      <c r="AD21" s="103">
        <v>840</v>
      </c>
      <c r="AE21" s="103">
        <v>30254</v>
      </c>
      <c r="AF21" s="96">
        <v>41598</v>
      </c>
      <c r="AG21" s="102">
        <v>4408</v>
      </c>
      <c r="AH21" s="103">
        <v>6473</v>
      </c>
      <c r="AI21" s="103">
        <v>852</v>
      </c>
      <c r="AJ21" s="103">
        <v>33623</v>
      </c>
      <c r="AK21" s="96">
        <v>45356</v>
      </c>
      <c r="AL21" s="102">
        <v>4616</v>
      </c>
      <c r="AM21" s="103">
        <v>6813</v>
      </c>
      <c r="AN21" s="103">
        <v>867</v>
      </c>
      <c r="AO21" s="103">
        <v>30543</v>
      </c>
      <c r="AP21" s="96">
        <v>42839</v>
      </c>
      <c r="AQ21" s="102">
        <v>4658</v>
      </c>
      <c r="AR21" s="103">
        <v>6860</v>
      </c>
      <c r="AS21" s="103">
        <v>874</v>
      </c>
      <c r="AT21" s="103">
        <v>30540</v>
      </c>
      <c r="AU21" s="96">
        <v>42932</v>
      </c>
      <c r="AV21" s="102">
        <v>4847</v>
      </c>
      <c r="AW21" s="103">
        <v>7107</v>
      </c>
      <c r="AX21" s="103">
        <v>876</v>
      </c>
      <c r="AY21" s="103">
        <v>33040</v>
      </c>
      <c r="AZ21" s="96">
        <v>45870</v>
      </c>
      <c r="BA21" s="102">
        <v>4551</v>
      </c>
      <c r="BB21" s="103">
        <v>7025</v>
      </c>
      <c r="BC21" s="103">
        <v>877</v>
      </c>
      <c r="BD21" s="103">
        <v>22461</v>
      </c>
      <c r="BE21" s="96">
        <v>34914</v>
      </c>
      <c r="BF21" s="102">
        <v>4516</v>
      </c>
      <c r="BG21" s="103">
        <v>7074</v>
      </c>
      <c r="BH21" s="103">
        <v>883</v>
      </c>
      <c r="BI21" s="103">
        <v>29522</v>
      </c>
      <c r="BJ21" s="96">
        <v>41995</v>
      </c>
      <c r="BK21" s="102">
        <v>4748.166666666667</v>
      </c>
      <c r="BL21" s="103">
        <v>6264.916666666667</v>
      </c>
      <c r="BM21" s="103">
        <v>849.5</v>
      </c>
      <c r="BN21" s="103">
        <v>30073.083333333332</v>
      </c>
      <c r="BO21" s="96">
        <v>41935.666666666664</v>
      </c>
    </row>
    <row r="22" spans="2:67" x14ac:dyDescent="0.2">
      <c r="B22" s="99" t="s">
        <v>77</v>
      </c>
      <c r="C22" s="100">
        <v>2659</v>
      </c>
      <c r="D22" s="101">
        <v>3938</v>
      </c>
      <c r="E22" s="101">
        <v>602</v>
      </c>
      <c r="F22" s="101">
        <v>132057</v>
      </c>
      <c r="G22" s="96">
        <v>139256</v>
      </c>
      <c r="H22" s="102">
        <v>2676</v>
      </c>
      <c r="I22" s="103">
        <v>4091</v>
      </c>
      <c r="J22" s="103">
        <v>609</v>
      </c>
      <c r="K22" s="103">
        <v>134391</v>
      </c>
      <c r="L22" s="96">
        <v>141767</v>
      </c>
      <c r="M22" s="102">
        <v>2738</v>
      </c>
      <c r="N22" s="103">
        <v>4043</v>
      </c>
      <c r="O22" s="103">
        <v>607</v>
      </c>
      <c r="P22" s="103">
        <v>135258</v>
      </c>
      <c r="Q22" s="96">
        <v>142646</v>
      </c>
      <c r="R22" s="102">
        <v>2774</v>
      </c>
      <c r="S22" s="103">
        <v>4104</v>
      </c>
      <c r="T22" s="103">
        <v>608</v>
      </c>
      <c r="U22" s="103">
        <v>137578</v>
      </c>
      <c r="V22" s="96">
        <v>145064</v>
      </c>
      <c r="W22" s="102">
        <v>2574</v>
      </c>
      <c r="X22" s="103">
        <v>4141</v>
      </c>
      <c r="Y22" s="103">
        <v>610</v>
      </c>
      <c r="Z22" s="103">
        <v>141393</v>
      </c>
      <c r="AA22" s="96">
        <v>148718</v>
      </c>
      <c r="AB22" s="102">
        <v>2631</v>
      </c>
      <c r="AC22" s="103">
        <v>4164</v>
      </c>
      <c r="AD22" s="103">
        <v>611</v>
      </c>
      <c r="AE22" s="103">
        <v>142159</v>
      </c>
      <c r="AF22" s="96">
        <v>149565</v>
      </c>
      <c r="AG22" s="102">
        <v>2746</v>
      </c>
      <c r="AH22" s="103">
        <v>4235</v>
      </c>
      <c r="AI22" s="103">
        <v>617</v>
      </c>
      <c r="AJ22" s="103">
        <v>137746</v>
      </c>
      <c r="AK22" s="96">
        <v>145344</v>
      </c>
      <c r="AL22" s="102">
        <v>2831</v>
      </c>
      <c r="AM22" s="103">
        <v>4284</v>
      </c>
      <c r="AN22" s="103">
        <v>623</v>
      </c>
      <c r="AO22" s="103">
        <v>146247</v>
      </c>
      <c r="AP22" s="96">
        <v>153985</v>
      </c>
      <c r="AQ22" s="102">
        <v>2882</v>
      </c>
      <c r="AR22" s="103">
        <v>4328</v>
      </c>
      <c r="AS22" s="103">
        <v>623</v>
      </c>
      <c r="AT22" s="103">
        <v>147278</v>
      </c>
      <c r="AU22" s="96">
        <v>155111</v>
      </c>
      <c r="AV22" s="102">
        <v>3006</v>
      </c>
      <c r="AW22" s="103">
        <v>4365</v>
      </c>
      <c r="AX22" s="103">
        <v>625</v>
      </c>
      <c r="AY22" s="103">
        <v>145054</v>
      </c>
      <c r="AZ22" s="96">
        <v>153050</v>
      </c>
      <c r="BA22" s="102">
        <v>2884</v>
      </c>
      <c r="BB22" s="103">
        <v>4426</v>
      </c>
      <c r="BC22" s="103">
        <v>625</v>
      </c>
      <c r="BD22" s="103">
        <v>137268</v>
      </c>
      <c r="BE22" s="96">
        <v>145203</v>
      </c>
      <c r="BF22" s="102">
        <v>2873</v>
      </c>
      <c r="BG22" s="103">
        <v>4469</v>
      </c>
      <c r="BH22" s="103">
        <v>626</v>
      </c>
      <c r="BI22" s="103">
        <v>142217</v>
      </c>
      <c r="BJ22" s="96">
        <v>150185</v>
      </c>
      <c r="BK22" s="102">
        <v>2772.8333333333335</v>
      </c>
      <c r="BL22" s="103">
        <v>4215.666666666667</v>
      </c>
      <c r="BM22" s="103">
        <v>615.5</v>
      </c>
      <c r="BN22" s="103">
        <v>139887.16666666666</v>
      </c>
      <c r="BO22" s="96">
        <v>147491.16666666666</v>
      </c>
    </row>
    <row r="23" spans="2:67" x14ac:dyDescent="0.2">
      <c r="B23" s="99" t="s">
        <v>78</v>
      </c>
      <c r="C23" s="100">
        <v>8</v>
      </c>
      <c r="D23" s="101">
        <v>19</v>
      </c>
      <c r="E23" s="101">
        <v>5</v>
      </c>
      <c r="F23" s="101">
        <v>111</v>
      </c>
      <c r="G23" s="96">
        <v>143</v>
      </c>
      <c r="H23" s="102">
        <v>8</v>
      </c>
      <c r="I23" s="103">
        <v>19</v>
      </c>
      <c r="J23" s="103">
        <v>4</v>
      </c>
      <c r="K23" s="103">
        <v>113</v>
      </c>
      <c r="L23" s="96">
        <v>144</v>
      </c>
      <c r="M23" s="102">
        <v>8</v>
      </c>
      <c r="N23" s="103">
        <v>19</v>
      </c>
      <c r="O23" s="103">
        <v>4</v>
      </c>
      <c r="P23" s="103">
        <v>113</v>
      </c>
      <c r="Q23" s="96">
        <v>144</v>
      </c>
      <c r="R23" s="102">
        <v>8</v>
      </c>
      <c r="S23" s="103">
        <v>19</v>
      </c>
      <c r="T23" s="103">
        <v>4</v>
      </c>
      <c r="U23" s="103">
        <v>115</v>
      </c>
      <c r="V23" s="96">
        <v>146</v>
      </c>
      <c r="W23" s="102">
        <v>8</v>
      </c>
      <c r="X23" s="103">
        <v>19</v>
      </c>
      <c r="Y23" s="103">
        <v>4</v>
      </c>
      <c r="Z23" s="103">
        <v>114</v>
      </c>
      <c r="AA23" s="96">
        <v>145</v>
      </c>
      <c r="AB23" s="102">
        <v>8</v>
      </c>
      <c r="AC23" s="103">
        <v>19</v>
      </c>
      <c r="AD23" s="103">
        <v>4</v>
      </c>
      <c r="AE23" s="103">
        <v>112</v>
      </c>
      <c r="AF23" s="96">
        <v>143</v>
      </c>
      <c r="AG23" s="102">
        <v>8</v>
      </c>
      <c r="AH23" s="103">
        <v>19</v>
      </c>
      <c r="AI23" s="103">
        <v>4</v>
      </c>
      <c r="AJ23" s="103">
        <v>111</v>
      </c>
      <c r="AK23" s="96">
        <v>142</v>
      </c>
      <c r="AL23" s="102">
        <v>8</v>
      </c>
      <c r="AM23" s="103">
        <v>19</v>
      </c>
      <c r="AN23" s="103">
        <v>4</v>
      </c>
      <c r="AO23" s="103">
        <v>116</v>
      </c>
      <c r="AP23" s="96">
        <v>147</v>
      </c>
      <c r="AQ23" s="102">
        <v>8</v>
      </c>
      <c r="AR23" s="103">
        <v>19</v>
      </c>
      <c r="AS23" s="103">
        <v>4</v>
      </c>
      <c r="AT23" s="103">
        <v>117</v>
      </c>
      <c r="AU23" s="96">
        <v>148</v>
      </c>
      <c r="AV23" s="102">
        <v>8</v>
      </c>
      <c r="AW23" s="103">
        <v>19</v>
      </c>
      <c r="AX23" s="103">
        <v>4</v>
      </c>
      <c r="AY23" s="103">
        <v>115</v>
      </c>
      <c r="AZ23" s="96">
        <v>146</v>
      </c>
      <c r="BA23" s="102">
        <v>8</v>
      </c>
      <c r="BB23" s="103">
        <v>19</v>
      </c>
      <c r="BC23" s="103">
        <v>4</v>
      </c>
      <c r="BD23" s="103">
        <v>111</v>
      </c>
      <c r="BE23" s="96">
        <v>142</v>
      </c>
      <c r="BF23" s="102">
        <v>8</v>
      </c>
      <c r="BG23" s="103">
        <v>19</v>
      </c>
      <c r="BH23" s="103">
        <v>4</v>
      </c>
      <c r="BI23" s="103">
        <v>117</v>
      </c>
      <c r="BJ23" s="96">
        <v>148</v>
      </c>
      <c r="BK23" s="102">
        <v>8</v>
      </c>
      <c r="BL23" s="103">
        <v>19</v>
      </c>
      <c r="BM23" s="103">
        <v>4.083333333333333</v>
      </c>
      <c r="BN23" s="103">
        <v>113.75</v>
      </c>
      <c r="BO23" s="96">
        <v>144.83333333333334</v>
      </c>
    </row>
    <row r="24" spans="2:67" ht="15" x14ac:dyDescent="0.25">
      <c r="B24" s="68" t="s">
        <v>22</v>
      </c>
      <c r="C24" s="104">
        <v>60076</v>
      </c>
      <c r="D24" s="105">
        <v>90618</v>
      </c>
      <c r="E24" s="105">
        <v>15434</v>
      </c>
      <c r="F24" s="105">
        <v>331672</v>
      </c>
      <c r="G24" s="96">
        <v>497800</v>
      </c>
      <c r="H24" s="106">
        <v>61662</v>
      </c>
      <c r="I24" s="107">
        <v>92328</v>
      </c>
      <c r="J24" s="107">
        <v>15420</v>
      </c>
      <c r="K24" s="107">
        <v>341888</v>
      </c>
      <c r="L24" s="96">
        <v>511298</v>
      </c>
      <c r="M24" s="106">
        <v>64008</v>
      </c>
      <c r="N24" s="107">
        <v>91679</v>
      </c>
      <c r="O24" s="107">
        <v>15237</v>
      </c>
      <c r="P24" s="107">
        <v>333049</v>
      </c>
      <c r="Q24" s="96">
        <v>503973</v>
      </c>
      <c r="R24" s="106">
        <v>65549</v>
      </c>
      <c r="S24" s="107">
        <v>92932</v>
      </c>
      <c r="T24" s="107">
        <v>15215</v>
      </c>
      <c r="U24" s="107">
        <v>347333</v>
      </c>
      <c r="V24" s="96">
        <v>521029</v>
      </c>
      <c r="W24" s="106">
        <v>57220</v>
      </c>
      <c r="X24" s="107">
        <v>93537</v>
      </c>
      <c r="Y24" s="107">
        <v>15474</v>
      </c>
      <c r="Z24" s="107">
        <v>355684</v>
      </c>
      <c r="AA24" s="96">
        <v>521915</v>
      </c>
      <c r="AB24" s="106">
        <v>58171</v>
      </c>
      <c r="AC24" s="107">
        <v>94131</v>
      </c>
      <c r="AD24" s="107">
        <v>15403</v>
      </c>
      <c r="AE24" s="107">
        <v>350464</v>
      </c>
      <c r="AF24" s="96">
        <v>518169</v>
      </c>
      <c r="AG24" s="106">
        <v>58527</v>
      </c>
      <c r="AH24" s="107">
        <v>96048</v>
      </c>
      <c r="AI24" s="107">
        <v>15587</v>
      </c>
      <c r="AJ24" s="107">
        <v>349974</v>
      </c>
      <c r="AK24" s="96">
        <v>520136</v>
      </c>
      <c r="AL24" s="106">
        <v>59586</v>
      </c>
      <c r="AM24" s="107">
        <v>96771</v>
      </c>
      <c r="AN24" s="107">
        <v>15682</v>
      </c>
      <c r="AO24" s="107">
        <v>353541</v>
      </c>
      <c r="AP24" s="96">
        <v>525580</v>
      </c>
      <c r="AQ24" s="106">
        <v>59790</v>
      </c>
      <c r="AR24" s="107">
        <v>96947</v>
      </c>
      <c r="AS24" s="107">
        <v>15655</v>
      </c>
      <c r="AT24" s="107">
        <v>357555</v>
      </c>
      <c r="AU24" s="96">
        <v>529947</v>
      </c>
      <c r="AV24" s="106">
        <v>59931</v>
      </c>
      <c r="AW24" s="107">
        <v>97554</v>
      </c>
      <c r="AX24" s="107">
        <v>15832</v>
      </c>
      <c r="AY24" s="107">
        <v>360466</v>
      </c>
      <c r="AZ24" s="96">
        <v>533783</v>
      </c>
      <c r="BA24" s="106">
        <v>59076</v>
      </c>
      <c r="BB24" s="107">
        <v>97618</v>
      </c>
      <c r="BC24" s="107">
        <v>15859</v>
      </c>
      <c r="BD24" s="107">
        <v>331699</v>
      </c>
      <c r="BE24" s="96">
        <v>504252</v>
      </c>
      <c r="BF24" s="106">
        <v>58842</v>
      </c>
      <c r="BG24" s="107">
        <v>97770</v>
      </c>
      <c r="BH24" s="107">
        <v>15507</v>
      </c>
      <c r="BI24" s="107">
        <v>352646</v>
      </c>
      <c r="BJ24" s="96">
        <v>524765</v>
      </c>
      <c r="BK24" s="106">
        <v>60203.166666666657</v>
      </c>
      <c r="BL24" s="107">
        <v>94827.75</v>
      </c>
      <c r="BM24" s="107">
        <v>15525.416666666666</v>
      </c>
      <c r="BN24" s="107">
        <v>347164.25</v>
      </c>
      <c r="BO24" s="108">
        <v>517720.58333333331</v>
      </c>
    </row>
    <row r="25" spans="2:67" x14ac:dyDescent="0.2">
      <c r="B25" s="49" t="s">
        <v>43</v>
      </c>
      <c r="C25" s="73"/>
      <c r="L25" s="30"/>
      <c r="N25" s="30"/>
    </row>
    <row r="26" spans="2:67" x14ac:dyDescent="0.2">
      <c r="B26" s="49" t="s">
        <v>44</v>
      </c>
    </row>
    <row r="29" spans="2:67" ht="15.75" x14ac:dyDescent="0.25">
      <c r="B29" s="109"/>
    </row>
  </sheetData>
  <mergeCells count="14">
    <mergeCell ref="BF5:BJ5"/>
    <mergeCell ref="BK5:BO5"/>
    <mergeCell ref="AB5:AF5"/>
    <mergeCell ref="AG5:AK5"/>
    <mergeCell ref="AL5:AP5"/>
    <mergeCell ref="AQ5:AU5"/>
    <mergeCell ref="AV5:AZ5"/>
    <mergeCell ref="BA5:BE5"/>
    <mergeCell ref="B5:B6"/>
    <mergeCell ref="C5:G5"/>
    <mergeCell ref="H5:L5"/>
    <mergeCell ref="M5:Q5"/>
    <mergeCell ref="R5:V5"/>
    <mergeCell ref="W5:AA5"/>
  </mergeCells>
  <printOptions horizontalCentered="1"/>
  <pageMargins left="0" right="0" top="0.78740157480314965" bottom="0.98425196850393704" header="0" footer="0"/>
  <pageSetup scale="63" fitToWidth="2"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34"/>
  <sheetViews>
    <sheetView zoomScaleNormal="100" zoomScalePageLayoutView="90" workbookViewId="0"/>
  </sheetViews>
  <sheetFormatPr baseColWidth="10" defaultColWidth="5" defaultRowHeight="12.75" x14ac:dyDescent="0.2"/>
  <cols>
    <col min="1" max="1" width="2.5703125" style="3" customWidth="1"/>
    <col min="2" max="2" width="30.42578125" style="1" customWidth="1"/>
    <col min="3" max="3" width="11.85546875" style="403" customWidth="1"/>
    <col min="4" max="4" width="11" style="403" bestFit="1" customWidth="1"/>
    <col min="5" max="5" width="11" style="403" customWidth="1"/>
    <col min="6" max="6" width="10.140625" style="403" customWidth="1"/>
    <col min="7" max="7" width="10.7109375" style="403" customWidth="1"/>
    <col min="8" max="8" width="11" style="403" bestFit="1" customWidth="1"/>
    <col min="9" max="9" width="10.28515625" style="403" customWidth="1"/>
    <col min="10" max="10" width="9.28515625" style="403" customWidth="1"/>
    <col min="11" max="11" width="11.85546875" style="403" customWidth="1"/>
    <col min="12" max="12" width="9.28515625" style="403" bestFit="1" customWidth="1"/>
    <col min="13" max="13" width="12.140625" style="403" bestFit="1" customWidth="1"/>
    <col min="14" max="14" width="11.28515625" style="403" customWidth="1"/>
    <col min="15" max="15" width="13.42578125" style="336" bestFit="1" customWidth="1"/>
    <col min="16" max="16384" width="5" style="3"/>
  </cols>
  <sheetData>
    <row r="1" spans="2:15" s="34" customFormat="1" ht="15.75" x14ac:dyDescent="0.25">
      <c r="B1" s="4" t="s">
        <v>261</v>
      </c>
      <c r="C1" s="4"/>
      <c r="D1" s="4"/>
      <c r="E1" s="4"/>
      <c r="F1" s="4"/>
      <c r="G1" s="4"/>
      <c r="H1" s="4"/>
      <c r="I1" s="4"/>
      <c r="J1" s="4"/>
      <c r="K1" s="4"/>
      <c r="L1" s="4"/>
      <c r="M1" s="4"/>
      <c r="N1" s="4"/>
      <c r="O1" s="4"/>
    </row>
    <row r="2" spans="2:15" s="34" customFormat="1" ht="15.75" x14ac:dyDescent="0.25">
      <c r="B2" s="4" t="s">
        <v>262</v>
      </c>
      <c r="C2" s="4"/>
      <c r="D2" s="4"/>
      <c r="E2" s="4"/>
      <c r="F2" s="4"/>
      <c r="G2" s="4"/>
      <c r="H2" s="4"/>
      <c r="I2" s="4"/>
      <c r="J2" s="4"/>
      <c r="K2" s="4"/>
      <c r="L2" s="4"/>
      <c r="M2" s="4"/>
      <c r="N2" s="4"/>
      <c r="O2" s="4"/>
    </row>
    <row r="3" spans="2:15" s="34" customFormat="1" ht="15.75" x14ac:dyDescent="0.25">
      <c r="B3" s="21" t="s">
        <v>29</v>
      </c>
      <c r="C3" s="21"/>
      <c r="D3" s="21"/>
      <c r="E3" s="21"/>
      <c r="F3" s="21"/>
      <c r="G3" s="21"/>
      <c r="H3" s="21"/>
      <c r="I3" s="21"/>
      <c r="J3" s="21"/>
      <c r="K3" s="21"/>
      <c r="L3" s="21"/>
      <c r="M3" s="21"/>
      <c r="N3" s="21"/>
      <c r="O3" s="21"/>
    </row>
    <row r="4" spans="2:15" s="34" customFormat="1" ht="15.75" x14ac:dyDescent="0.25">
      <c r="B4" s="4" t="s">
        <v>2</v>
      </c>
      <c r="C4" s="4"/>
      <c r="D4" s="4"/>
      <c r="E4" s="4"/>
      <c r="F4" s="4"/>
      <c r="G4" s="4"/>
      <c r="H4" s="4"/>
      <c r="I4" s="4"/>
      <c r="J4" s="4"/>
      <c r="K4" s="4"/>
      <c r="L4" s="4"/>
      <c r="M4" s="4"/>
      <c r="N4" s="4"/>
      <c r="O4" s="4"/>
    </row>
    <row r="5" spans="2:15" x14ac:dyDescent="0.2">
      <c r="B5" s="5"/>
      <c r="C5" s="402"/>
      <c r="D5" s="337"/>
      <c r="E5" s="337"/>
      <c r="F5" s="337"/>
      <c r="G5" s="337"/>
      <c r="H5" s="337"/>
      <c r="I5" s="337"/>
      <c r="J5" s="337"/>
      <c r="K5" s="337"/>
      <c r="L5" s="337"/>
      <c r="M5" s="337"/>
      <c r="N5" s="337"/>
    </row>
    <row r="6" spans="2:15" ht="33.75" customHeight="1" x14ac:dyDescent="0.2">
      <c r="B6" s="6" t="s">
        <v>198</v>
      </c>
      <c r="C6" s="7" t="s">
        <v>4</v>
      </c>
      <c r="D6" s="7" t="s">
        <v>213</v>
      </c>
      <c r="E6" s="7" t="s">
        <v>6</v>
      </c>
      <c r="F6" s="7" t="s">
        <v>7</v>
      </c>
      <c r="G6" s="7" t="s">
        <v>8</v>
      </c>
      <c r="H6" s="7" t="s">
        <v>9</v>
      </c>
      <c r="I6" s="7" t="s">
        <v>10</v>
      </c>
      <c r="J6" s="7" t="s">
        <v>11</v>
      </c>
      <c r="K6" s="7" t="s">
        <v>12</v>
      </c>
      <c r="L6" s="7" t="s">
        <v>13</v>
      </c>
      <c r="M6" s="7" t="s">
        <v>14</v>
      </c>
      <c r="N6" s="7" t="s">
        <v>15</v>
      </c>
      <c r="O6" s="7" t="s">
        <v>61</v>
      </c>
    </row>
    <row r="7" spans="2:15" ht="17.25" customHeight="1" x14ac:dyDescent="0.2">
      <c r="B7" s="406" t="s">
        <v>199</v>
      </c>
      <c r="C7" s="407"/>
      <c r="D7" s="407"/>
      <c r="E7" s="407"/>
      <c r="F7" s="407"/>
      <c r="G7" s="407"/>
      <c r="H7" s="407"/>
      <c r="I7" s="407"/>
      <c r="J7" s="407"/>
      <c r="K7" s="407"/>
      <c r="L7" s="407"/>
      <c r="M7" s="407"/>
      <c r="N7" s="407"/>
      <c r="O7" s="407"/>
    </row>
    <row r="8" spans="2:15" x14ac:dyDescent="0.2">
      <c r="B8" s="408" t="s">
        <v>200</v>
      </c>
      <c r="C8" s="409">
        <v>98524</v>
      </c>
      <c r="D8" s="412">
        <v>112667</v>
      </c>
      <c r="E8" s="412">
        <v>57999</v>
      </c>
      <c r="F8" s="412">
        <v>62693</v>
      </c>
      <c r="G8" s="412">
        <v>144482.13499999998</v>
      </c>
      <c r="H8" s="412">
        <v>37532.561000000002</v>
      </c>
      <c r="I8" s="412">
        <v>61751</v>
      </c>
      <c r="J8" s="412">
        <v>31516.678</v>
      </c>
      <c r="K8" s="412">
        <v>74366.127999999997</v>
      </c>
      <c r="L8" s="412">
        <v>42204.769</v>
      </c>
      <c r="M8" s="412">
        <v>90941.691999999995</v>
      </c>
      <c r="N8" s="412">
        <v>86358.8</v>
      </c>
      <c r="O8" s="412">
        <v>901036.76300000004</v>
      </c>
    </row>
    <row r="9" spans="2:15" x14ac:dyDescent="0.2">
      <c r="B9" s="408" t="s">
        <v>201</v>
      </c>
      <c r="C9" s="409">
        <v>34577</v>
      </c>
      <c r="D9" s="412">
        <v>39466</v>
      </c>
      <c r="E9" s="412">
        <v>7617</v>
      </c>
      <c r="F9" s="412">
        <v>13222</v>
      </c>
      <c r="G9" s="412">
        <v>17801.920000000002</v>
      </c>
      <c r="H9" s="412">
        <v>21586.671999999999</v>
      </c>
      <c r="I9" s="412">
        <v>22234</v>
      </c>
      <c r="J9" s="412">
        <v>14561.03</v>
      </c>
      <c r="K9" s="412">
        <v>13408.684000000001</v>
      </c>
      <c r="L9" s="412">
        <v>11929.492999999999</v>
      </c>
      <c r="M9" s="412">
        <v>20243.163</v>
      </c>
      <c r="N9" s="412">
        <v>25995.423000000003</v>
      </c>
      <c r="O9" s="412">
        <v>242642.38500000001</v>
      </c>
    </row>
    <row r="10" spans="2:15" x14ac:dyDescent="0.2">
      <c r="B10" s="408" t="s">
        <v>202</v>
      </c>
      <c r="C10" s="409">
        <v>33576</v>
      </c>
      <c r="D10" s="412">
        <v>38167</v>
      </c>
      <c r="E10" s="412">
        <v>107065</v>
      </c>
      <c r="F10" s="412">
        <v>78431</v>
      </c>
      <c r="G10" s="412">
        <v>7659.3559999999998</v>
      </c>
      <c r="H10" s="412">
        <v>5738.4849999999997</v>
      </c>
      <c r="I10" s="412">
        <v>8942</v>
      </c>
      <c r="J10" s="412">
        <v>93411.565999999992</v>
      </c>
      <c r="K10" s="412">
        <v>105943.34299999999</v>
      </c>
      <c r="L10" s="412">
        <v>94488.987999999998</v>
      </c>
      <c r="M10" s="412">
        <v>49358.16</v>
      </c>
      <c r="N10" s="412">
        <v>169496.44999999998</v>
      </c>
      <c r="O10" s="412">
        <v>792277.348</v>
      </c>
    </row>
    <row r="11" spans="2:15" x14ac:dyDescent="0.2">
      <c r="B11" s="23" t="s">
        <v>22</v>
      </c>
      <c r="C11" s="410">
        <v>166677</v>
      </c>
      <c r="D11" s="410">
        <v>190300</v>
      </c>
      <c r="E11" s="410">
        <v>172681</v>
      </c>
      <c r="F11" s="410">
        <v>154346</v>
      </c>
      <c r="G11" s="410">
        <v>169943.41099999999</v>
      </c>
      <c r="H11" s="410">
        <v>64857.718000000001</v>
      </c>
      <c r="I11" s="410">
        <v>92927</v>
      </c>
      <c r="J11" s="410">
        <v>139489.27399999998</v>
      </c>
      <c r="K11" s="410">
        <v>193718.155</v>
      </c>
      <c r="L11" s="410">
        <v>148623.25</v>
      </c>
      <c r="M11" s="410">
        <v>160543.01500000001</v>
      </c>
      <c r="N11" s="410">
        <v>281850.67299999995</v>
      </c>
      <c r="O11" s="410">
        <v>1935956.496</v>
      </c>
    </row>
    <row r="12" spans="2:15" x14ac:dyDescent="0.2">
      <c r="B12" s="406" t="s">
        <v>31</v>
      </c>
      <c r="C12" s="407"/>
      <c r="D12" s="407"/>
      <c r="E12" s="407"/>
      <c r="F12" s="407"/>
      <c r="G12" s="407"/>
      <c r="H12" s="407"/>
      <c r="I12" s="407"/>
      <c r="J12" s="407"/>
      <c r="K12" s="407"/>
      <c r="L12" s="407"/>
      <c r="M12" s="407"/>
      <c r="N12" s="407"/>
      <c r="O12" s="407"/>
    </row>
    <row r="13" spans="2:15" x14ac:dyDescent="0.2">
      <c r="B13" s="408" t="s">
        <v>200</v>
      </c>
      <c r="C13" s="409">
        <v>168255</v>
      </c>
      <c r="D13" s="412">
        <v>68871</v>
      </c>
      <c r="E13" s="412">
        <v>139694</v>
      </c>
      <c r="F13" s="412">
        <v>235732</v>
      </c>
      <c r="G13" s="412">
        <v>317363</v>
      </c>
      <c r="H13" s="412">
        <v>246284</v>
      </c>
      <c r="I13" s="412">
        <v>186103</v>
      </c>
      <c r="J13" s="412">
        <v>357222</v>
      </c>
      <c r="K13" s="412">
        <v>187199</v>
      </c>
      <c r="L13" s="412">
        <v>187116</v>
      </c>
      <c r="M13" s="412">
        <v>249977</v>
      </c>
      <c r="N13" s="412">
        <v>112752</v>
      </c>
      <c r="O13" s="412">
        <v>2456568</v>
      </c>
    </row>
    <row r="14" spans="2:15" x14ac:dyDescent="0.2">
      <c r="B14" s="408" t="s">
        <v>201</v>
      </c>
      <c r="C14" s="409">
        <v>42290</v>
      </c>
      <c r="D14" s="412">
        <v>52046</v>
      </c>
      <c r="E14" s="412">
        <v>34704</v>
      </c>
      <c r="F14" s="412">
        <v>46679</v>
      </c>
      <c r="G14" s="412">
        <v>55513</v>
      </c>
      <c r="H14" s="412">
        <v>50656</v>
      </c>
      <c r="I14" s="412">
        <v>56899</v>
      </c>
      <c r="J14" s="412">
        <v>118510</v>
      </c>
      <c r="K14" s="412">
        <v>71380</v>
      </c>
      <c r="L14" s="412">
        <v>45625</v>
      </c>
      <c r="M14" s="412">
        <v>59380</v>
      </c>
      <c r="N14" s="412">
        <v>71782</v>
      </c>
      <c r="O14" s="412">
        <v>705464</v>
      </c>
    </row>
    <row r="15" spans="2:15" x14ac:dyDescent="0.2">
      <c r="B15" s="408" t="s">
        <v>202</v>
      </c>
      <c r="C15" s="409">
        <v>92569</v>
      </c>
      <c r="D15" s="412">
        <v>39451</v>
      </c>
      <c r="E15" s="412">
        <v>90431</v>
      </c>
      <c r="F15" s="412">
        <v>108749</v>
      </c>
      <c r="G15" s="412">
        <v>101914</v>
      </c>
      <c r="H15" s="412">
        <v>18560</v>
      </c>
      <c r="I15" s="412">
        <v>76494</v>
      </c>
      <c r="J15" s="412">
        <v>112422</v>
      </c>
      <c r="K15" s="412">
        <v>94560</v>
      </c>
      <c r="L15" s="412">
        <v>135045</v>
      </c>
      <c r="M15" s="412">
        <v>64238</v>
      </c>
      <c r="N15" s="412">
        <v>66464</v>
      </c>
      <c r="O15" s="412">
        <v>1000897</v>
      </c>
    </row>
    <row r="16" spans="2:15" x14ac:dyDescent="0.2">
      <c r="B16" s="23" t="s">
        <v>22</v>
      </c>
      <c r="C16" s="410">
        <v>303114</v>
      </c>
      <c r="D16" s="410">
        <v>160368</v>
      </c>
      <c r="E16" s="410">
        <v>264829</v>
      </c>
      <c r="F16" s="410">
        <v>391160</v>
      </c>
      <c r="G16" s="410">
        <v>474790</v>
      </c>
      <c r="H16" s="410">
        <v>315500</v>
      </c>
      <c r="I16" s="410">
        <v>319496</v>
      </c>
      <c r="J16" s="410">
        <v>588154</v>
      </c>
      <c r="K16" s="410">
        <v>353139</v>
      </c>
      <c r="L16" s="410">
        <v>367786</v>
      </c>
      <c r="M16" s="410">
        <v>373595</v>
      </c>
      <c r="N16" s="410">
        <v>250998</v>
      </c>
      <c r="O16" s="410">
        <v>4162929</v>
      </c>
    </row>
    <row r="17" spans="2:24" x14ac:dyDescent="0.2">
      <c r="B17" s="406" t="s">
        <v>203</v>
      </c>
      <c r="C17" s="407"/>
      <c r="D17" s="407"/>
      <c r="E17" s="407"/>
      <c r="F17" s="407"/>
      <c r="G17" s="407"/>
      <c r="H17" s="407"/>
      <c r="I17" s="407"/>
      <c r="J17" s="407"/>
      <c r="K17" s="407"/>
      <c r="L17" s="407"/>
      <c r="M17" s="407"/>
      <c r="N17" s="407"/>
      <c r="O17" s="407"/>
    </row>
    <row r="18" spans="2:24" x14ac:dyDescent="0.2">
      <c r="B18" s="408" t="s">
        <v>200</v>
      </c>
      <c r="C18" s="409">
        <v>34505.821000000004</v>
      </c>
      <c r="D18" s="412">
        <v>32082.404999999999</v>
      </c>
      <c r="E18" s="412">
        <v>21685.895</v>
      </c>
      <c r="F18" s="412">
        <v>23778</v>
      </c>
      <c r="G18" s="412">
        <v>15687.875</v>
      </c>
      <c r="H18" s="412">
        <v>51251.101999999999</v>
      </c>
      <c r="I18" s="412">
        <v>41306.61</v>
      </c>
      <c r="J18" s="412">
        <v>12230</v>
      </c>
      <c r="K18" s="412">
        <v>20713.650000000001</v>
      </c>
      <c r="L18" s="412">
        <v>11475.761</v>
      </c>
      <c r="M18" s="412">
        <v>16897.023000000001</v>
      </c>
      <c r="N18" s="412">
        <v>33495.599000000002</v>
      </c>
      <c r="O18" s="412">
        <v>315109.74099999998</v>
      </c>
    </row>
    <row r="19" spans="2:24" x14ac:dyDescent="0.2">
      <c r="B19" s="408" t="s">
        <v>201</v>
      </c>
      <c r="C19" s="409">
        <v>10347.183000000001</v>
      </c>
      <c r="D19" s="412">
        <v>4680.4799999999996</v>
      </c>
      <c r="E19" s="412">
        <v>8362.8289999999997</v>
      </c>
      <c r="F19" s="412">
        <v>3065</v>
      </c>
      <c r="G19" s="412">
        <v>407.55</v>
      </c>
      <c r="H19" s="412">
        <v>9638.9159999999993</v>
      </c>
      <c r="I19" s="412">
        <v>2873.7660000000001</v>
      </c>
      <c r="J19" s="412">
        <v>17925</v>
      </c>
      <c r="K19" s="412">
        <v>12640.893</v>
      </c>
      <c r="L19" s="412">
        <v>6586.3689999999997</v>
      </c>
      <c r="M19" s="412">
        <v>240.85599999999999</v>
      </c>
      <c r="N19" s="412">
        <v>12968.538</v>
      </c>
      <c r="O19" s="412">
        <v>89737.38</v>
      </c>
    </row>
    <row r="20" spans="2:24" x14ac:dyDescent="0.2">
      <c r="B20" s="408" t="s">
        <v>202</v>
      </c>
      <c r="C20" s="409">
        <v>6641.0249999999996</v>
      </c>
      <c r="D20" s="412">
        <v>2409.5010000000002</v>
      </c>
      <c r="E20" s="412">
        <v>3722.922</v>
      </c>
      <c r="F20" s="412">
        <v>3341</v>
      </c>
      <c r="G20" s="412">
        <v>6715.518</v>
      </c>
      <c r="H20" s="412">
        <v>28804.449000000001</v>
      </c>
      <c r="I20" s="412">
        <v>20361.348000000002</v>
      </c>
      <c r="J20" s="412">
        <v>0</v>
      </c>
      <c r="K20" s="412">
        <v>0</v>
      </c>
      <c r="L20" s="412">
        <v>11285.855</v>
      </c>
      <c r="M20" s="412">
        <v>0</v>
      </c>
      <c r="N20" s="412">
        <v>11486.316000000001</v>
      </c>
      <c r="O20" s="412">
        <v>94767.934000000008</v>
      </c>
    </row>
    <row r="21" spans="2:24" x14ac:dyDescent="0.2">
      <c r="B21" s="23" t="s">
        <v>22</v>
      </c>
      <c r="C21" s="410">
        <v>51494.029000000002</v>
      </c>
      <c r="D21" s="410">
        <v>39172.385999999999</v>
      </c>
      <c r="E21" s="410">
        <v>33771.646000000001</v>
      </c>
      <c r="F21" s="410">
        <v>30184</v>
      </c>
      <c r="G21" s="410">
        <v>22810.942999999999</v>
      </c>
      <c r="H21" s="410">
        <v>89694.467000000004</v>
      </c>
      <c r="I21" s="410">
        <v>64541.724000000002</v>
      </c>
      <c r="J21" s="410">
        <v>30155</v>
      </c>
      <c r="K21" s="410">
        <v>33354.543000000005</v>
      </c>
      <c r="L21" s="410">
        <v>29347.985000000001</v>
      </c>
      <c r="M21" s="410">
        <v>17137.879000000001</v>
      </c>
      <c r="N21" s="410">
        <v>57950.453000000001</v>
      </c>
      <c r="O21" s="410">
        <v>499615.05499999999</v>
      </c>
    </row>
    <row r="22" spans="2:24" x14ac:dyDescent="0.2">
      <c r="B22" s="406" t="s">
        <v>204</v>
      </c>
      <c r="C22" s="411"/>
      <c r="D22" s="407"/>
      <c r="E22" s="407"/>
      <c r="F22" s="407"/>
      <c r="G22" s="407"/>
      <c r="H22" s="407"/>
      <c r="I22" s="407"/>
      <c r="J22" s="407"/>
      <c r="K22" s="407"/>
      <c r="L22" s="407"/>
      <c r="M22" s="407"/>
      <c r="N22" s="407"/>
      <c r="O22" s="407"/>
    </row>
    <row r="23" spans="2:24" ht="19.5" customHeight="1" x14ac:dyDescent="0.2">
      <c r="B23" s="408" t="s">
        <v>200</v>
      </c>
      <c r="C23" s="412">
        <v>301284.821</v>
      </c>
      <c r="D23" s="412">
        <v>213620.405</v>
      </c>
      <c r="E23" s="412">
        <v>219378.89499999999</v>
      </c>
      <c r="F23" s="412">
        <v>322203</v>
      </c>
      <c r="G23" s="412">
        <v>477533.01</v>
      </c>
      <c r="H23" s="412">
        <v>335067.663</v>
      </c>
      <c r="I23" s="412">
        <v>289160.61</v>
      </c>
      <c r="J23" s="412">
        <v>400968.67800000001</v>
      </c>
      <c r="K23" s="412">
        <v>282278.77799999999</v>
      </c>
      <c r="L23" s="412">
        <v>240796.53</v>
      </c>
      <c r="M23" s="412">
        <v>357815.71499999997</v>
      </c>
      <c r="N23" s="412">
        <v>232606.39899999998</v>
      </c>
      <c r="O23" s="412">
        <v>3672714.5039999997</v>
      </c>
    </row>
    <row r="24" spans="2:24" ht="19.5" customHeight="1" x14ac:dyDescent="0.2">
      <c r="B24" s="408" t="s">
        <v>201</v>
      </c>
      <c r="C24" s="412">
        <v>87214.183000000005</v>
      </c>
      <c r="D24" s="412">
        <v>96192.48</v>
      </c>
      <c r="E24" s="412">
        <v>50683.828999999998</v>
      </c>
      <c r="F24" s="412">
        <v>62966</v>
      </c>
      <c r="G24" s="412">
        <v>73722.47</v>
      </c>
      <c r="H24" s="412">
        <v>81881.587999999989</v>
      </c>
      <c r="I24" s="412">
        <v>82006.766000000003</v>
      </c>
      <c r="J24" s="412">
        <v>150996.03</v>
      </c>
      <c r="K24" s="412">
        <v>97429.577000000005</v>
      </c>
      <c r="L24" s="412">
        <v>64140.862000000001</v>
      </c>
      <c r="M24" s="412">
        <v>79864.019</v>
      </c>
      <c r="N24" s="412">
        <v>110745.96100000001</v>
      </c>
      <c r="O24" s="412">
        <v>1037843.7649999999</v>
      </c>
    </row>
    <row r="25" spans="2:24" ht="21" customHeight="1" x14ac:dyDescent="0.2">
      <c r="B25" s="408" t="s">
        <v>202</v>
      </c>
      <c r="C25" s="412">
        <v>132786.02499999999</v>
      </c>
      <c r="D25" s="412">
        <v>80027.501000000004</v>
      </c>
      <c r="E25" s="412">
        <v>201218.92199999999</v>
      </c>
      <c r="F25" s="412">
        <v>190521</v>
      </c>
      <c r="G25" s="412">
        <v>116288.874</v>
      </c>
      <c r="H25" s="412">
        <v>53102.934000000001</v>
      </c>
      <c r="I25" s="412">
        <v>105797.348</v>
      </c>
      <c r="J25" s="412">
        <v>205833.56599999999</v>
      </c>
      <c r="K25" s="412">
        <v>200503.34299999999</v>
      </c>
      <c r="L25" s="412">
        <v>240819.84300000002</v>
      </c>
      <c r="M25" s="412">
        <v>113596.16</v>
      </c>
      <c r="N25" s="412">
        <v>247446.76599999997</v>
      </c>
      <c r="O25" s="412">
        <v>1887942.2819999999</v>
      </c>
    </row>
    <row r="26" spans="2:24" ht="15.75" customHeight="1" x14ac:dyDescent="0.2">
      <c r="B26" s="23" t="s">
        <v>22</v>
      </c>
      <c r="C26" s="413">
        <v>521285.02899999998</v>
      </c>
      <c r="D26" s="413">
        <v>389840.386</v>
      </c>
      <c r="E26" s="413">
        <v>471281.64599999995</v>
      </c>
      <c r="F26" s="413">
        <v>575690</v>
      </c>
      <c r="G26" s="413">
        <v>667544.35399999993</v>
      </c>
      <c r="H26" s="413">
        <v>470052.185</v>
      </c>
      <c r="I26" s="413">
        <v>476964.72399999999</v>
      </c>
      <c r="J26" s="413">
        <v>757798.27399999998</v>
      </c>
      <c r="K26" s="413">
        <v>580211.69799999997</v>
      </c>
      <c r="L26" s="413">
        <v>545757.23499999999</v>
      </c>
      <c r="M26" s="413">
        <v>551275.89399999997</v>
      </c>
      <c r="N26" s="413">
        <v>590799.12599999993</v>
      </c>
      <c r="O26" s="413">
        <v>6598500.550999999</v>
      </c>
    </row>
    <row r="27" spans="2:24" ht="12.75" customHeight="1" x14ac:dyDescent="0.2">
      <c r="B27" s="406" t="s">
        <v>258</v>
      </c>
      <c r="C27" s="414"/>
      <c r="D27" s="411"/>
      <c r="E27" s="411"/>
      <c r="F27" s="411"/>
      <c r="G27" s="411"/>
      <c r="H27" s="411"/>
      <c r="I27" s="411"/>
      <c r="J27" s="411"/>
      <c r="K27" s="411"/>
      <c r="L27" s="411"/>
      <c r="M27" s="411"/>
      <c r="N27" s="411"/>
      <c r="O27" s="411"/>
    </row>
    <row r="28" spans="2:24" x14ac:dyDescent="0.2">
      <c r="B28" s="408" t="s">
        <v>200</v>
      </c>
      <c r="C28" s="409">
        <v>73089</v>
      </c>
      <c r="D28" s="412">
        <v>44209</v>
      </c>
      <c r="E28" s="412">
        <v>58639</v>
      </c>
      <c r="F28" s="412">
        <v>39392</v>
      </c>
      <c r="G28" s="412">
        <v>40076.633000000002</v>
      </c>
      <c r="H28" s="412">
        <v>39880</v>
      </c>
      <c r="I28" s="412">
        <v>59470</v>
      </c>
      <c r="J28" s="412">
        <v>27720</v>
      </c>
      <c r="K28" s="412">
        <v>33159</v>
      </c>
      <c r="L28" s="412">
        <v>28224.170999999998</v>
      </c>
      <c r="M28" s="412">
        <v>61737.646999999997</v>
      </c>
      <c r="N28" s="412">
        <v>31853.723000000002</v>
      </c>
      <c r="O28" s="412">
        <v>537450.174</v>
      </c>
    </row>
    <row r="29" spans="2:24" ht="15" customHeight="1" x14ac:dyDescent="0.2">
      <c r="B29" s="408" t="s">
        <v>201</v>
      </c>
      <c r="C29" s="409">
        <v>567</v>
      </c>
      <c r="D29" s="412">
        <v>0</v>
      </c>
      <c r="E29" s="412">
        <v>9366</v>
      </c>
      <c r="F29" s="412">
        <v>4710</v>
      </c>
      <c r="G29" s="412">
        <v>5726.4359999999997</v>
      </c>
      <c r="H29" s="412">
        <v>15208</v>
      </c>
      <c r="I29" s="412">
        <v>0</v>
      </c>
      <c r="J29" s="412">
        <v>601</v>
      </c>
      <c r="K29" s="412">
        <v>4004</v>
      </c>
      <c r="L29" s="412">
        <v>6875.8019999999997</v>
      </c>
      <c r="M29" s="412">
        <v>8851.8130000000001</v>
      </c>
      <c r="N29" s="412">
        <v>5199.1719999999996</v>
      </c>
      <c r="O29" s="412">
        <v>61109.222999999998</v>
      </c>
      <c r="Q29" s="416"/>
      <c r="R29" s="417"/>
      <c r="S29" s="417"/>
      <c r="T29" s="417"/>
      <c r="U29" s="417"/>
      <c r="V29" s="417"/>
      <c r="W29" s="417"/>
      <c r="X29" s="417"/>
    </row>
    <row r="30" spans="2:24" x14ac:dyDescent="0.2">
      <c r="B30" s="408" t="s">
        <v>202</v>
      </c>
      <c r="C30" s="409">
        <v>9845</v>
      </c>
      <c r="D30" s="412">
        <v>10181</v>
      </c>
      <c r="E30" s="412">
        <v>31324</v>
      </c>
      <c r="F30" s="412">
        <v>48120</v>
      </c>
      <c r="G30" s="412">
        <v>28998.956999999999</v>
      </c>
      <c r="H30" s="412">
        <v>21456</v>
      </c>
      <c r="I30" s="412">
        <v>49663</v>
      </c>
      <c r="J30" s="412">
        <v>54227</v>
      </c>
      <c r="K30" s="412">
        <v>30942</v>
      </c>
      <c r="L30" s="412">
        <v>15836.737999999999</v>
      </c>
      <c r="M30" s="412">
        <v>18204.785</v>
      </c>
      <c r="N30" s="412">
        <v>17300.55</v>
      </c>
      <c r="O30" s="412">
        <v>336099.02999999997</v>
      </c>
      <c r="Q30" s="417"/>
      <c r="R30" s="417"/>
      <c r="S30" s="417"/>
      <c r="T30" s="417"/>
      <c r="U30" s="417"/>
      <c r="V30" s="417"/>
      <c r="W30" s="417"/>
      <c r="X30" s="417"/>
    </row>
    <row r="31" spans="2:24" x14ac:dyDescent="0.2">
      <c r="B31" s="415" t="s">
        <v>22</v>
      </c>
      <c r="C31" s="413">
        <v>83501</v>
      </c>
      <c r="D31" s="413">
        <v>54390</v>
      </c>
      <c r="E31" s="413">
        <v>99329</v>
      </c>
      <c r="F31" s="413">
        <v>92222</v>
      </c>
      <c r="G31" s="413">
        <v>74802.025999999998</v>
      </c>
      <c r="H31" s="413">
        <v>76544</v>
      </c>
      <c r="I31" s="413">
        <v>109133</v>
      </c>
      <c r="J31" s="413">
        <v>82548</v>
      </c>
      <c r="K31" s="413">
        <v>68105</v>
      </c>
      <c r="L31" s="413">
        <v>50936.710999999996</v>
      </c>
      <c r="M31" s="413">
        <v>88794.244999999995</v>
      </c>
      <c r="N31" s="413">
        <v>54353.445000000007</v>
      </c>
      <c r="O31" s="413">
        <v>934658.42699999991</v>
      </c>
      <c r="Q31" s="417"/>
      <c r="R31" s="417"/>
      <c r="S31" s="417"/>
      <c r="T31" s="417"/>
      <c r="U31" s="417"/>
      <c r="V31" s="417"/>
      <c r="W31" s="417"/>
      <c r="X31" s="417"/>
    </row>
    <row r="32" spans="2:24" ht="20.25" customHeight="1" x14ac:dyDescent="0.2">
      <c r="B32" s="9" t="s">
        <v>259</v>
      </c>
      <c r="C32" s="65">
        <v>71839</v>
      </c>
      <c r="D32" s="65">
        <v>58234</v>
      </c>
      <c r="E32" s="65">
        <v>94743</v>
      </c>
      <c r="F32" s="65">
        <v>4684</v>
      </c>
      <c r="G32" s="65">
        <v>32036</v>
      </c>
      <c r="H32" s="65">
        <v>57804</v>
      </c>
      <c r="I32" s="65">
        <v>39843</v>
      </c>
      <c r="J32" s="65">
        <v>30166</v>
      </c>
      <c r="K32" s="65">
        <v>9825</v>
      </c>
      <c r="L32" s="65">
        <v>64437</v>
      </c>
      <c r="M32" s="65">
        <v>20549</v>
      </c>
      <c r="N32" s="65">
        <v>41226</v>
      </c>
      <c r="O32" s="65">
        <v>525386</v>
      </c>
      <c r="Q32" s="417"/>
      <c r="R32" s="417"/>
      <c r="S32" s="417"/>
      <c r="T32" s="417"/>
      <c r="U32" s="417"/>
      <c r="V32" s="417"/>
      <c r="W32" s="417"/>
      <c r="X32" s="417"/>
    </row>
    <row r="33" spans="2:24" ht="24.75" customHeight="1" x14ac:dyDescent="0.2">
      <c r="B33" s="23" t="s">
        <v>207</v>
      </c>
      <c r="C33" s="410">
        <v>676625.02899999998</v>
      </c>
      <c r="D33" s="410">
        <v>502464.386</v>
      </c>
      <c r="E33" s="410">
        <v>665353.64599999995</v>
      </c>
      <c r="F33" s="410">
        <v>672596</v>
      </c>
      <c r="G33" s="410">
        <v>774382.37999999989</v>
      </c>
      <c r="H33" s="410">
        <v>604400.18500000006</v>
      </c>
      <c r="I33" s="410">
        <v>625940.72399999993</v>
      </c>
      <c r="J33" s="410">
        <v>870512.27399999998</v>
      </c>
      <c r="K33" s="410">
        <v>658141.69799999997</v>
      </c>
      <c r="L33" s="410">
        <v>661130.946</v>
      </c>
      <c r="M33" s="410">
        <v>660619.13899999997</v>
      </c>
      <c r="N33" s="410">
        <v>686378.571</v>
      </c>
      <c r="O33" s="410">
        <v>8058544.9779999992</v>
      </c>
      <c r="Q33" s="417"/>
      <c r="R33" s="417"/>
      <c r="S33" s="417"/>
      <c r="T33" s="417"/>
      <c r="U33" s="417"/>
      <c r="V33" s="417"/>
      <c r="W33" s="417"/>
      <c r="X33" s="417"/>
    </row>
    <row r="34" spans="2:24" x14ac:dyDescent="0.2">
      <c r="B34" s="385" t="s">
        <v>260</v>
      </c>
    </row>
  </sheetData>
  <mergeCells count="5">
    <mergeCell ref="B1:O1"/>
    <mergeCell ref="B2:O2"/>
    <mergeCell ref="B3:O3"/>
    <mergeCell ref="B4:O4"/>
    <mergeCell ref="Q29:X33"/>
  </mergeCells>
  <printOptions horizontalCentered="1"/>
  <pageMargins left="0.19685039370078741" right="0.19685039370078741" top="0.35433070866141736" bottom="0.98425196850393704" header="0" footer="0"/>
  <pageSetup scale="6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46"/>
  <sheetViews>
    <sheetView showGridLines="0" zoomScale="90" zoomScaleNormal="90" zoomScalePageLayoutView="125" workbookViewId="0">
      <selection activeCell="K19" sqref="K19"/>
    </sheetView>
  </sheetViews>
  <sheetFormatPr baseColWidth="10" defaultColWidth="4.85546875" defaultRowHeight="13.5" customHeight="1" x14ac:dyDescent="0.2"/>
  <cols>
    <col min="1" max="1" width="7.42578125" style="3" customWidth="1"/>
    <col min="2" max="2" width="13.42578125" style="3" bestFit="1" customWidth="1"/>
    <col min="3" max="3" width="10.85546875" style="3" customWidth="1"/>
    <col min="4" max="4" width="10.28515625" style="3" customWidth="1"/>
    <col min="5" max="5" width="10.42578125" style="3" customWidth="1"/>
    <col min="6" max="7" width="10.7109375" style="3" customWidth="1"/>
    <col min="8" max="8" width="11.42578125" style="3" customWidth="1"/>
    <col min="9" max="9" width="11" style="3" customWidth="1"/>
    <col min="10" max="10" width="9.85546875" style="3" customWidth="1"/>
    <col min="11" max="11" width="12.140625" style="3" customWidth="1"/>
    <col min="12" max="12" width="10.140625" style="3" customWidth="1"/>
    <col min="13" max="13" width="12.140625" style="3" bestFit="1" customWidth="1"/>
    <col min="14" max="14" width="11.28515625" style="3" bestFit="1" customWidth="1"/>
    <col min="15" max="15" width="13.42578125" style="3" bestFit="1" customWidth="1"/>
    <col min="16" max="16" width="1.85546875" style="3" bestFit="1" customWidth="1"/>
    <col min="17" max="19" width="4.85546875" style="3"/>
    <col min="20" max="20" width="16.42578125" style="3" customWidth="1"/>
    <col min="21" max="21" width="7.140625" style="3" customWidth="1"/>
    <col min="22" max="16384" width="4.85546875" style="3"/>
  </cols>
  <sheetData>
    <row r="1" spans="2:22" s="48" customFormat="1" ht="13.5" customHeight="1" x14ac:dyDescent="0.2"/>
    <row r="2" spans="2:22" s="48" customFormat="1" ht="13.5" customHeight="1" x14ac:dyDescent="0.25">
      <c r="B2" s="418" t="s">
        <v>263</v>
      </c>
      <c r="C2" s="418"/>
      <c r="D2" s="418"/>
      <c r="E2" s="419"/>
      <c r="F2" s="419"/>
      <c r="G2" s="419"/>
      <c r="H2" s="419"/>
      <c r="I2" s="419"/>
      <c r="J2" s="419"/>
      <c r="K2" s="419"/>
      <c r="L2" s="419"/>
      <c r="M2" s="420"/>
      <c r="N2" s="420"/>
      <c r="O2" s="420"/>
      <c r="P2" s="420"/>
      <c r="Q2" s="420"/>
    </row>
    <row r="3" spans="2:22" s="48" customFormat="1" ht="18.75" customHeight="1" x14ac:dyDescent="0.25">
      <c r="B3" s="421" t="s">
        <v>2</v>
      </c>
      <c r="C3" s="422"/>
      <c r="D3" s="418"/>
      <c r="E3" s="419"/>
      <c r="F3" s="419"/>
      <c r="G3" s="419"/>
      <c r="H3" s="419"/>
      <c r="I3" s="419"/>
      <c r="J3" s="419"/>
      <c r="K3" s="419"/>
      <c r="L3" s="419"/>
      <c r="Q3" s="420"/>
    </row>
    <row r="4" spans="2:22" ht="13.5" customHeight="1" x14ac:dyDescent="0.2">
      <c r="B4" s="5"/>
      <c r="C4" s="423"/>
      <c r="D4" s="423"/>
      <c r="E4" s="423"/>
      <c r="F4" s="423"/>
      <c r="G4" s="424"/>
      <c r="H4" s="424"/>
      <c r="I4" s="424"/>
      <c r="J4" s="424"/>
      <c r="K4" s="424"/>
      <c r="L4" s="424"/>
      <c r="M4" s="424"/>
      <c r="N4" s="424"/>
      <c r="O4" s="424"/>
      <c r="P4" s="1"/>
    </row>
    <row r="5" spans="2:22" s="48" customFormat="1" ht="13.5" customHeight="1" x14ac:dyDescent="0.2">
      <c r="B5" s="425" t="s">
        <v>264</v>
      </c>
      <c r="C5" s="7" t="s">
        <v>4</v>
      </c>
      <c r="D5" s="7" t="s">
        <v>5</v>
      </c>
      <c r="E5" s="7" t="s">
        <v>6</v>
      </c>
      <c r="F5" s="7" t="s">
        <v>7</v>
      </c>
      <c r="G5" s="7" t="s">
        <v>8</v>
      </c>
      <c r="H5" s="7" t="s">
        <v>9</v>
      </c>
      <c r="I5" s="7" t="s">
        <v>10</v>
      </c>
      <c r="J5" s="7" t="s">
        <v>11</v>
      </c>
      <c r="K5" s="7" t="s">
        <v>12</v>
      </c>
      <c r="L5" s="7" t="s">
        <v>13</v>
      </c>
      <c r="M5" s="7" t="s">
        <v>14</v>
      </c>
      <c r="N5" s="7" t="s">
        <v>15</v>
      </c>
      <c r="O5" s="426" t="s">
        <v>16</v>
      </c>
      <c r="P5" s="427"/>
    </row>
    <row r="6" spans="2:22" ht="13.5" customHeight="1" x14ac:dyDescent="0.2">
      <c r="B6" s="428" t="s">
        <v>265</v>
      </c>
      <c r="C6" s="429">
        <v>48275</v>
      </c>
      <c r="D6" s="429">
        <v>48674</v>
      </c>
      <c r="E6" s="429">
        <v>48787</v>
      </c>
      <c r="F6" s="429">
        <v>49043</v>
      </c>
      <c r="G6" s="429">
        <v>49319</v>
      </c>
      <c r="H6" s="412">
        <v>49753</v>
      </c>
      <c r="I6" s="412">
        <v>50064</v>
      </c>
      <c r="J6" s="412">
        <v>50264</v>
      </c>
      <c r="K6" s="412">
        <v>50445</v>
      </c>
      <c r="L6" s="430">
        <v>50913</v>
      </c>
      <c r="M6" s="412">
        <v>51359</v>
      </c>
      <c r="N6" s="412">
        <v>51851</v>
      </c>
      <c r="O6" s="431">
        <f>AVERAGE(C6:N6)</f>
        <v>49895.583333333336</v>
      </c>
      <c r="P6" s="1"/>
      <c r="T6" s="33"/>
    </row>
    <row r="7" spans="2:22" ht="13.5" customHeight="1" x14ac:dyDescent="0.2">
      <c r="B7" s="428" t="s">
        <v>266</v>
      </c>
      <c r="C7" s="429">
        <v>11407</v>
      </c>
      <c r="D7" s="429">
        <v>11469</v>
      </c>
      <c r="E7" s="429">
        <v>11488</v>
      </c>
      <c r="F7" s="429">
        <v>11588</v>
      </c>
      <c r="G7" s="429">
        <v>11421</v>
      </c>
      <c r="H7" s="412">
        <v>11424</v>
      </c>
      <c r="I7" s="412">
        <v>11424</v>
      </c>
      <c r="J7" s="412">
        <v>11406</v>
      </c>
      <c r="K7" s="412">
        <v>11467</v>
      </c>
      <c r="L7" s="430">
        <v>11517</v>
      </c>
      <c r="M7" s="412">
        <v>11562</v>
      </c>
      <c r="N7" s="412">
        <v>11456</v>
      </c>
      <c r="O7" s="431">
        <f>AVERAGE(C7:N7)</f>
        <v>11469.083333333334</v>
      </c>
      <c r="P7" s="1"/>
      <c r="T7" s="33"/>
    </row>
    <row r="8" spans="2:22" ht="13.5" customHeight="1" x14ac:dyDescent="0.2">
      <c r="B8" s="428" t="s">
        <v>267</v>
      </c>
      <c r="C8" s="429">
        <v>5320</v>
      </c>
      <c r="D8" s="429">
        <v>5316</v>
      </c>
      <c r="E8" s="429">
        <v>5275</v>
      </c>
      <c r="F8" s="429">
        <v>5233</v>
      </c>
      <c r="G8" s="429">
        <v>5196</v>
      </c>
      <c r="H8" s="412">
        <v>5163</v>
      </c>
      <c r="I8" s="412">
        <v>5126</v>
      </c>
      <c r="J8" s="412">
        <v>5095</v>
      </c>
      <c r="K8" s="412">
        <v>5062</v>
      </c>
      <c r="L8" s="430">
        <v>5005</v>
      </c>
      <c r="M8" s="412">
        <v>4978</v>
      </c>
      <c r="N8" s="412">
        <v>4923</v>
      </c>
      <c r="O8" s="431">
        <f>AVERAGE(C8:N8)</f>
        <v>5141</v>
      </c>
      <c r="P8" s="1"/>
      <c r="T8" s="432"/>
      <c r="U8" s="432"/>
      <c r="V8" s="432"/>
    </row>
    <row r="9" spans="2:22" ht="13.5" customHeight="1" x14ac:dyDescent="0.2">
      <c r="B9" s="428" t="s">
        <v>268</v>
      </c>
      <c r="C9" s="429">
        <v>15812</v>
      </c>
      <c r="D9" s="429">
        <v>15759</v>
      </c>
      <c r="E9" s="429">
        <v>15710</v>
      </c>
      <c r="F9" s="429">
        <v>15671</v>
      </c>
      <c r="G9" s="429">
        <v>15604</v>
      </c>
      <c r="H9" s="412">
        <v>15503</v>
      </c>
      <c r="I9" s="412">
        <v>15429</v>
      </c>
      <c r="J9" s="412">
        <v>15384</v>
      </c>
      <c r="K9" s="412">
        <v>15307</v>
      </c>
      <c r="L9" s="3">
        <v>15176</v>
      </c>
      <c r="M9" s="412">
        <v>15120</v>
      </c>
      <c r="N9" s="412">
        <v>14981</v>
      </c>
      <c r="O9" s="431">
        <f>AVERAGE(C9:N9)</f>
        <v>15454.666666666666</v>
      </c>
      <c r="P9" s="1"/>
      <c r="T9" s="432"/>
    </row>
    <row r="10" spans="2:22" ht="13.5" customHeight="1" x14ac:dyDescent="0.2">
      <c r="B10" s="428" t="s">
        <v>269</v>
      </c>
      <c r="C10" s="429">
        <v>7923</v>
      </c>
      <c r="D10" s="429">
        <v>7890</v>
      </c>
      <c r="E10" s="429">
        <v>7862</v>
      </c>
      <c r="F10" s="429">
        <v>7877</v>
      </c>
      <c r="G10" s="429">
        <v>7885</v>
      </c>
      <c r="H10" s="412">
        <v>7887</v>
      </c>
      <c r="I10" s="412">
        <v>7876</v>
      </c>
      <c r="J10" s="412">
        <v>7894</v>
      </c>
      <c r="K10" s="412">
        <v>7895</v>
      </c>
      <c r="L10" s="3">
        <v>7939</v>
      </c>
      <c r="M10" s="412">
        <v>7993</v>
      </c>
      <c r="N10" s="412">
        <v>8027</v>
      </c>
      <c r="O10" s="431">
        <f>AVERAGE(C10:N10)</f>
        <v>7912.333333333333</v>
      </c>
      <c r="P10" s="1"/>
      <c r="S10" s="432"/>
      <c r="T10" s="432"/>
    </row>
    <row r="11" spans="2:22" ht="13.5" customHeight="1" x14ac:dyDescent="0.2">
      <c r="B11" s="433" t="s">
        <v>61</v>
      </c>
      <c r="C11" s="65">
        <f t="shared" ref="C11:O11" si="0">SUM(C6:C10)</f>
        <v>88737</v>
      </c>
      <c r="D11" s="65">
        <f t="shared" si="0"/>
        <v>89108</v>
      </c>
      <c r="E11" s="65">
        <f t="shared" si="0"/>
        <v>89122</v>
      </c>
      <c r="F11" s="65">
        <f t="shared" si="0"/>
        <v>89412</v>
      </c>
      <c r="G11" s="65">
        <f t="shared" si="0"/>
        <v>89425</v>
      </c>
      <c r="H11" s="65">
        <f t="shared" si="0"/>
        <v>89730</v>
      </c>
      <c r="I11" s="65">
        <f t="shared" si="0"/>
        <v>89919</v>
      </c>
      <c r="J11" s="65">
        <f t="shared" si="0"/>
        <v>90043</v>
      </c>
      <c r="K11" s="65">
        <f t="shared" si="0"/>
        <v>90176</v>
      </c>
      <c r="L11" s="65">
        <f t="shared" si="0"/>
        <v>90550</v>
      </c>
      <c r="M11" s="65">
        <f t="shared" si="0"/>
        <v>91012</v>
      </c>
      <c r="N11" s="65">
        <f t="shared" si="0"/>
        <v>91238</v>
      </c>
      <c r="O11" s="434">
        <f t="shared" si="0"/>
        <v>89872.666666666672</v>
      </c>
      <c r="P11" s="435"/>
      <c r="S11" s="432"/>
      <c r="T11" s="432"/>
    </row>
    <row r="12" spans="2:22" ht="13.5" customHeight="1" x14ac:dyDescent="0.2">
      <c r="B12" s="1"/>
      <c r="C12" s="1"/>
      <c r="D12" s="1"/>
      <c r="E12" s="1"/>
      <c r="F12" s="1"/>
      <c r="G12" s="1"/>
      <c r="H12" s="1"/>
      <c r="I12" s="1"/>
      <c r="J12" s="1"/>
      <c r="K12" s="1"/>
      <c r="L12" s="1"/>
      <c r="M12" s="1"/>
      <c r="N12" s="1"/>
      <c r="O12" s="1"/>
      <c r="S12" s="432"/>
    </row>
    <row r="13" spans="2:22" s="48" customFormat="1" ht="13.5" customHeight="1" x14ac:dyDescent="0.25">
      <c r="B13" s="418" t="s">
        <v>270</v>
      </c>
      <c r="C13" s="418"/>
      <c r="D13" s="418"/>
      <c r="E13" s="419"/>
      <c r="F13" s="419"/>
      <c r="G13" s="419"/>
      <c r="H13" s="419"/>
      <c r="I13" s="419"/>
      <c r="J13" s="419"/>
      <c r="K13" s="419"/>
      <c r="L13" s="419"/>
      <c r="M13" s="419"/>
      <c r="N13" s="419"/>
      <c r="O13" s="419"/>
      <c r="P13" s="436" t="s">
        <v>37</v>
      </c>
      <c r="S13" s="3"/>
      <c r="T13" s="3"/>
    </row>
    <row r="14" spans="2:22" s="48" customFormat="1" ht="15" customHeight="1" x14ac:dyDescent="0.25">
      <c r="B14" s="421" t="s">
        <v>2</v>
      </c>
      <c r="C14" s="422"/>
      <c r="D14" s="418"/>
      <c r="E14" s="419"/>
      <c r="F14" s="419"/>
      <c r="G14" s="419"/>
      <c r="H14" s="419"/>
      <c r="I14" s="419"/>
      <c r="J14" s="420"/>
      <c r="K14" s="420"/>
      <c r="L14" s="420"/>
      <c r="M14" s="420"/>
      <c r="N14" s="420"/>
      <c r="T14" s="3"/>
    </row>
    <row r="15" spans="2:22" ht="13.5" customHeight="1" x14ac:dyDescent="0.2">
      <c r="B15" s="424"/>
      <c r="C15" s="423"/>
      <c r="D15" s="423"/>
      <c r="E15" s="423"/>
      <c r="F15" s="423"/>
      <c r="G15" s="424"/>
      <c r="H15" s="424"/>
      <c r="I15" s="424"/>
      <c r="J15" s="424"/>
      <c r="K15" s="424"/>
      <c r="L15" s="424"/>
      <c r="M15" s="424"/>
      <c r="N15" s="424"/>
      <c r="O15" s="424"/>
      <c r="P15" s="1"/>
    </row>
    <row r="16" spans="2:22" s="439" customFormat="1" ht="13.5" customHeight="1" x14ac:dyDescent="0.2">
      <c r="B16" s="437" t="s">
        <v>264</v>
      </c>
      <c r="C16" s="7" t="s">
        <v>4</v>
      </c>
      <c r="D16" s="7" t="s">
        <v>5</v>
      </c>
      <c r="E16" s="7" t="s">
        <v>6</v>
      </c>
      <c r="F16" s="7" t="s">
        <v>7</v>
      </c>
      <c r="G16" s="7" t="s">
        <v>8</v>
      </c>
      <c r="H16" s="7" t="s">
        <v>9</v>
      </c>
      <c r="I16" s="7" t="s">
        <v>10</v>
      </c>
      <c r="J16" s="7" t="s">
        <v>11</v>
      </c>
      <c r="K16" s="7" t="s">
        <v>12</v>
      </c>
      <c r="L16" s="7" t="s">
        <v>13</v>
      </c>
      <c r="M16" s="7" t="s">
        <v>14</v>
      </c>
      <c r="N16" s="7" t="s">
        <v>15</v>
      </c>
      <c r="O16" s="426" t="s">
        <v>16</v>
      </c>
      <c r="P16" s="438"/>
      <c r="T16" s="3"/>
    </row>
    <row r="17" spans="2:25" ht="13.5" customHeight="1" x14ac:dyDescent="0.2">
      <c r="B17" s="428" t="s">
        <v>265</v>
      </c>
      <c r="C17" s="429">
        <v>3011043</v>
      </c>
      <c r="D17" s="429">
        <v>3079576</v>
      </c>
      <c r="E17" s="429">
        <v>3050125</v>
      </c>
      <c r="F17" s="429">
        <v>3089478</v>
      </c>
      <c r="G17" s="429">
        <v>3085132</v>
      </c>
      <c r="H17" s="412">
        <v>3081144</v>
      </c>
      <c r="I17" s="412">
        <v>3094360</v>
      </c>
      <c r="J17" s="412">
        <v>3095713</v>
      </c>
      <c r="K17" s="412">
        <v>3058376</v>
      </c>
      <c r="L17" s="412">
        <v>3151871</v>
      </c>
      <c r="M17" s="412">
        <v>3216344</v>
      </c>
      <c r="N17" s="412">
        <v>3312030</v>
      </c>
      <c r="O17" s="431">
        <f>AVERAGE(C17:N17)</f>
        <v>3110432.6666666665</v>
      </c>
      <c r="P17" s="1"/>
      <c r="U17" s="440"/>
    </row>
    <row r="18" spans="2:25" ht="13.5" customHeight="1" x14ac:dyDescent="0.2">
      <c r="B18" s="428" t="s">
        <v>266</v>
      </c>
      <c r="C18" s="429">
        <v>1207345</v>
      </c>
      <c r="D18" s="429">
        <v>1240342</v>
      </c>
      <c r="E18" s="429">
        <v>1246571</v>
      </c>
      <c r="F18" s="429">
        <v>1268121</v>
      </c>
      <c r="G18" s="429">
        <v>1260382</v>
      </c>
      <c r="H18" s="412">
        <v>1252016</v>
      </c>
      <c r="I18" s="412">
        <v>1253691</v>
      </c>
      <c r="J18" s="412">
        <v>1249040</v>
      </c>
      <c r="K18" s="412">
        <v>1246668</v>
      </c>
      <c r="L18" s="412">
        <v>1238543</v>
      </c>
      <c r="M18" s="412">
        <v>1235034</v>
      </c>
      <c r="N18" s="412">
        <v>1236293</v>
      </c>
      <c r="O18" s="431">
        <f>AVERAGE(C18:N18)</f>
        <v>1244503.8333333333</v>
      </c>
      <c r="P18" s="1"/>
      <c r="T18" s="33"/>
      <c r="U18" s="440"/>
    </row>
    <row r="19" spans="2:25" ht="13.5" customHeight="1" x14ac:dyDescent="0.2">
      <c r="B19" s="428" t="s">
        <v>267</v>
      </c>
      <c r="C19" s="429">
        <v>394093</v>
      </c>
      <c r="D19" s="429">
        <v>410632</v>
      </c>
      <c r="E19" s="429">
        <v>402376</v>
      </c>
      <c r="F19" s="429">
        <v>401105</v>
      </c>
      <c r="G19" s="429">
        <v>404137</v>
      </c>
      <c r="H19" s="412">
        <v>401023</v>
      </c>
      <c r="I19" s="412">
        <v>386432</v>
      </c>
      <c r="J19" s="412">
        <v>379165</v>
      </c>
      <c r="K19" s="412">
        <v>380297</v>
      </c>
      <c r="L19" s="412">
        <v>374733</v>
      </c>
      <c r="M19" s="412">
        <v>377883</v>
      </c>
      <c r="N19" s="412">
        <v>379799</v>
      </c>
      <c r="O19" s="431">
        <f>AVERAGE(C19:N19)</f>
        <v>390972.91666666669</v>
      </c>
      <c r="P19" s="1"/>
      <c r="T19" s="33"/>
      <c r="U19" s="440"/>
    </row>
    <row r="20" spans="2:25" ht="13.5" customHeight="1" x14ac:dyDescent="0.2">
      <c r="B20" s="428" t="s">
        <v>268</v>
      </c>
      <c r="C20" s="429">
        <v>463052</v>
      </c>
      <c r="D20" s="429">
        <v>469523</v>
      </c>
      <c r="E20" s="429">
        <v>462972</v>
      </c>
      <c r="F20" s="429">
        <v>462039</v>
      </c>
      <c r="G20" s="429">
        <v>457805</v>
      </c>
      <c r="H20" s="412">
        <v>445495</v>
      </c>
      <c r="I20" s="412">
        <v>438706</v>
      </c>
      <c r="J20" s="412">
        <v>443425</v>
      </c>
      <c r="K20" s="412">
        <v>423913</v>
      </c>
      <c r="L20" s="412">
        <v>417520</v>
      </c>
      <c r="M20" s="412">
        <v>414784</v>
      </c>
      <c r="N20" s="412">
        <v>413230</v>
      </c>
      <c r="O20" s="431">
        <f>AVERAGE(C20:N20)</f>
        <v>442705.33333333331</v>
      </c>
      <c r="P20" s="1"/>
      <c r="T20" s="441"/>
      <c r="U20" s="441"/>
      <c r="V20" s="441"/>
      <c r="W20" s="441"/>
      <c r="X20" s="442"/>
    </row>
    <row r="21" spans="2:25" ht="13.5" customHeight="1" x14ac:dyDescent="0.2">
      <c r="B21" s="428" t="s">
        <v>269</v>
      </c>
      <c r="C21" s="429">
        <v>140015</v>
      </c>
      <c r="D21" s="429">
        <v>141983</v>
      </c>
      <c r="E21" s="429">
        <v>142973</v>
      </c>
      <c r="F21" s="429">
        <v>146276</v>
      </c>
      <c r="G21" s="429">
        <v>148479</v>
      </c>
      <c r="H21" s="412">
        <v>148102</v>
      </c>
      <c r="I21" s="412">
        <v>145671</v>
      </c>
      <c r="J21" s="412">
        <v>144526</v>
      </c>
      <c r="K21" s="412">
        <v>142543</v>
      </c>
      <c r="L21" s="412">
        <v>140720</v>
      </c>
      <c r="M21" s="412">
        <v>140973</v>
      </c>
      <c r="N21" s="412">
        <v>142809</v>
      </c>
      <c r="O21" s="431">
        <f>AVERAGE(C21:N21)</f>
        <v>143755.83333333334</v>
      </c>
      <c r="P21" s="1"/>
      <c r="S21" s="432"/>
      <c r="T21" s="432"/>
      <c r="U21" s="432"/>
      <c r="V21" s="442"/>
    </row>
    <row r="22" spans="2:25" ht="13.5" customHeight="1" x14ac:dyDescent="0.2">
      <c r="B22" s="433" t="s">
        <v>61</v>
      </c>
      <c r="C22" s="65">
        <f t="shared" ref="C22:O22" si="1">SUM(C17:C21)</f>
        <v>5215548</v>
      </c>
      <c r="D22" s="65">
        <f t="shared" si="1"/>
        <v>5342056</v>
      </c>
      <c r="E22" s="65">
        <f t="shared" si="1"/>
        <v>5305017</v>
      </c>
      <c r="F22" s="65">
        <f t="shared" si="1"/>
        <v>5367019</v>
      </c>
      <c r="G22" s="65">
        <f t="shared" si="1"/>
        <v>5355935</v>
      </c>
      <c r="H22" s="65">
        <f t="shared" si="1"/>
        <v>5327780</v>
      </c>
      <c r="I22" s="65">
        <f t="shared" si="1"/>
        <v>5318860</v>
      </c>
      <c r="J22" s="65">
        <f t="shared" si="1"/>
        <v>5311869</v>
      </c>
      <c r="K22" s="65">
        <f t="shared" si="1"/>
        <v>5251797</v>
      </c>
      <c r="L22" s="65">
        <f t="shared" si="1"/>
        <v>5323387</v>
      </c>
      <c r="M22" s="65">
        <f t="shared" si="1"/>
        <v>5385018</v>
      </c>
      <c r="N22" s="65">
        <f t="shared" si="1"/>
        <v>5484161</v>
      </c>
      <c r="O22" s="434">
        <f t="shared" si="1"/>
        <v>5332370.583333333</v>
      </c>
      <c r="P22" s="443"/>
      <c r="T22" s="444"/>
      <c r="U22" s="440"/>
    </row>
    <row r="23" spans="2:25" ht="13.5" customHeight="1" x14ac:dyDescent="0.2">
      <c r="B23" s="445"/>
      <c r="C23" s="1"/>
      <c r="D23" s="1"/>
      <c r="E23" s="1"/>
      <c r="F23" s="1"/>
      <c r="G23" s="1"/>
      <c r="H23" s="1"/>
      <c r="I23" s="1"/>
      <c r="J23" s="1"/>
      <c r="K23" s="1"/>
      <c r="L23" s="1"/>
      <c r="M23" s="1"/>
      <c r="N23" s="1"/>
      <c r="O23" s="1"/>
      <c r="R23" s="436" t="s">
        <v>37</v>
      </c>
      <c r="S23" s="432"/>
      <c r="T23" s="432"/>
      <c r="U23" s="442"/>
      <c r="V23" s="48"/>
    </row>
    <row r="24" spans="2:25" s="48" customFormat="1" ht="13.5" customHeight="1" x14ac:dyDescent="0.25">
      <c r="B24" s="418" t="s">
        <v>271</v>
      </c>
      <c r="C24" s="418"/>
      <c r="D24" s="418"/>
      <c r="E24" s="419"/>
      <c r="F24" s="419"/>
      <c r="G24" s="419"/>
      <c r="H24" s="419"/>
      <c r="I24" s="419"/>
      <c r="J24" s="419"/>
      <c r="K24" s="419"/>
      <c r="L24" s="419"/>
      <c r="M24" s="419"/>
      <c r="N24" s="432"/>
      <c r="O24" s="446"/>
      <c r="P24" s="432"/>
      <c r="Q24" s="432"/>
      <c r="R24" s="432"/>
      <c r="S24" s="446"/>
      <c r="T24" s="446"/>
      <c r="U24" s="432"/>
    </row>
    <row r="25" spans="2:25" s="48" customFormat="1" ht="17.25" customHeight="1" x14ac:dyDescent="0.25">
      <c r="B25" s="421" t="s">
        <v>2</v>
      </c>
      <c r="C25" s="422"/>
      <c r="D25" s="418"/>
      <c r="E25" s="419"/>
      <c r="F25" s="419"/>
      <c r="G25" s="419"/>
      <c r="H25" s="419"/>
      <c r="I25" s="420"/>
      <c r="J25" s="420"/>
      <c r="K25" s="420"/>
      <c r="L25" s="420"/>
      <c r="M25" s="420"/>
      <c r="R25" s="432"/>
      <c r="S25" s="432"/>
      <c r="T25" s="432"/>
      <c r="U25" s="432"/>
      <c r="V25" s="432"/>
      <c r="W25" s="432"/>
    </row>
    <row r="26" spans="2:25" ht="13.5" customHeight="1" x14ac:dyDescent="0.2">
      <c r="B26" s="424"/>
      <c r="C26" s="423"/>
      <c r="D26" s="423"/>
      <c r="E26" s="423"/>
      <c r="F26" s="423"/>
      <c r="G26" s="424"/>
      <c r="H26" s="424"/>
      <c r="I26" s="424"/>
      <c r="J26" s="424"/>
      <c r="K26" s="424"/>
      <c r="L26" s="424"/>
      <c r="M26" s="424"/>
      <c r="N26" s="424"/>
      <c r="P26" s="1"/>
    </row>
    <row r="27" spans="2:25" s="439" customFormat="1" ht="13.5" customHeight="1" x14ac:dyDescent="0.2">
      <c r="B27" s="437" t="s">
        <v>264</v>
      </c>
      <c r="C27" s="7" t="s">
        <v>4</v>
      </c>
      <c r="D27" s="7" t="s">
        <v>5</v>
      </c>
      <c r="E27" s="7" t="s">
        <v>6</v>
      </c>
      <c r="F27" s="7" t="s">
        <v>7</v>
      </c>
      <c r="G27" s="7" t="s">
        <v>8</v>
      </c>
      <c r="H27" s="7" t="s">
        <v>9</v>
      </c>
      <c r="I27" s="7" t="s">
        <v>10</v>
      </c>
      <c r="J27" s="7" t="s">
        <v>11</v>
      </c>
      <c r="K27" s="7" t="s">
        <v>12</v>
      </c>
      <c r="L27" s="7" t="s">
        <v>13</v>
      </c>
      <c r="M27" s="7" t="s">
        <v>14</v>
      </c>
      <c r="N27" s="7" t="s">
        <v>15</v>
      </c>
      <c r="O27" s="426" t="s">
        <v>16</v>
      </c>
      <c r="P27" s="447"/>
    </row>
    <row r="28" spans="2:25" ht="18" customHeight="1" x14ac:dyDescent="0.2">
      <c r="B28" s="428" t="s">
        <v>265</v>
      </c>
      <c r="C28" s="429">
        <v>440774</v>
      </c>
      <c r="D28" s="429">
        <v>441505</v>
      </c>
      <c r="E28" s="429">
        <v>441570</v>
      </c>
      <c r="F28" s="429">
        <v>441588</v>
      </c>
      <c r="G28" s="429">
        <v>441980</v>
      </c>
      <c r="H28" s="412">
        <v>442656</v>
      </c>
      <c r="I28" s="412">
        <v>442943</v>
      </c>
      <c r="J28" s="412">
        <v>443708</v>
      </c>
      <c r="K28" s="412">
        <v>443970</v>
      </c>
      <c r="L28" s="412">
        <v>444062</v>
      </c>
      <c r="M28" s="412">
        <v>444315</v>
      </c>
      <c r="N28" s="412">
        <v>445786</v>
      </c>
      <c r="O28" s="431">
        <f>AVERAGE(C28:N28)</f>
        <v>442904.75</v>
      </c>
      <c r="P28" s="1"/>
      <c r="R28" s="441"/>
      <c r="S28" s="441"/>
      <c r="T28" s="441"/>
      <c r="U28" s="441"/>
      <c r="V28" s="441"/>
      <c r="W28" s="441"/>
      <c r="X28" s="441"/>
      <c r="Y28" s="441"/>
    </row>
    <row r="29" spans="2:25" ht="13.5" customHeight="1" x14ac:dyDescent="0.2">
      <c r="B29" s="428" t="s">
        <v>266</v>
      </c>
      <c r="C29" s="429">
        <v>304967</v>
      </c>
      <c r="D29" s="429">
        <v>306318</v>
      </c>
      <c r="E29" s="429">
        <v>307193</v>
      </c>
      <c r="F29" s="429">
        <v>306654</v>
      </c>
      <c r="G29" s="429">
        <v>299264</v>
      </c>
      <c r="H29" s="412">
        <v>310726</v>
      </c>
      <c r="I29" s="412">
        <v>302978</v>
      </c>
      <c r="J29" s="412">
        <v>304469</v>
      </c>
      <c r="K29" s="412">
        <v>303391</v>
      </c>
      <c r="L29" s="412">
        <v>305123</v>
      </c>
      <c r="M29" s="412">
        <v>305589</v>
      </c>
      <c r="N29" s="412">
        <v>300127</v>
      </c>
      <c r="O29" s="431">
        <f>AVERAGE(C29:N29)</f>
        <v>304733.25</v>
      </c>
      <c r="P29" s="1"/>
    </row>
    <row r="30" spans="2:25" ht="13.5" customHeight="1" x14ac:dyDescent="0.2">
      <c r="B30" s="428" t="s">
        <v>272</v>
      </c>
      <c r="C30" s="429">
        <v>536214</v>
      </c>
      <c r="D30" s="429">
        <v>538055</v>
      </c>
      <c r="E30" s="429">
        <v>539061</v>
      </c>
      <c r="F30" s="429">
        <v>541398</v>
      </c>
      <c r="G30" s="429">
        <v>544554</v>
      </c>
      <c r="H30" s="412">
        <v>546135</v>
      </c>
      <c r="I30" s="412">
        <v>549133</v>
      </c>
      <c r="J30" s="412">
        <v>551428</v>
      </c>
      <c r="K30" s="412">
        <v>553831</v>
      </c>
      <c r="L30" s="412">
        <v>556313</v>
      </c>
      <c r="M30" s="412">
        <v>558166</v>
      </c>
      <c r="N30" s="412">
        <v>562050</v>
      </c>
      <c r="O30" s="431">
        <f>AVERAGE(C30:N30)</f>
        <v>548028.16666666663</v>
      </c>
      <c r="P30" s="1"/>
    </row>
    <row r="31" spans="2:25" ht="13.5" customHeight="1" x14ac:dyDescent="0.2">
      <c r="B31" s="428" t="s">
        <v>268</v>
      </c>
      <c r="C31" s="429">
        <v>133042</v>
      </c>
      <c r="D31" s="429">
        <v>131834</v>
      </c>
      <c r="E31" s="429">
        <v>130913</v>
      </c>
      <c r="F31" s="429">
        <v>129608</v>
      </c>
      <c r="G31" s="429">
        <v>128631</v>
      </c>
      <c r="H31" s="412">
        <v>127642</v>
      </c>
      <c r="I31" s="412">
        <v>126851</v>
      </c>
      <c r="J31" s="412">
        <v>126189</v>
      </c>
      <c r="K31" s="412">
        <v>125419</v>
      </c>
      <c r="L31" s="412">
        <v>125244</v>
      </c>
      <c r="M31" s="412">
        <v>124504</v>
      </c>
      <c r="N31" s="412">
        <v>124868</v>
      </c>
      <c r="O31" s="431">
        <f>AVERAGE(C31:N31)</f>
        <v>127895.41666666667</v>
      </c>
      <c r="P31" s="1"/>
    </row>
    <row r="32" spans="2:25" ht="13.5" customHeight="1" x14ac:dyDescent="0.2">
      <c r="B32" s="428" t="s">
        <v>269</v>
      </c>
      <c r="C32" s="429">
        <v>31837</v>
      </c>
      <c r="D32" s="429">
        <v>31362</v>
      </c>
      <c r="E32" s="429">
        <v>30909</v>
      </c>
      <c r="F32" s="429">
        <v>30475</v>
      </c>
      <c r="G32" s="429">
        <v>30084</v>
      </c>
      <c r="H32" s="412">
        <v>29776</v>
      </c>
      <c r="I32" s="412">
        <v>29455</v>
      </c>
      <c r="J32" s="412">
        <v>29081</v>
      </c>
      <c r="K32" s="412">
        <v>28710</v>
      </c>
      <c r="L32" s="412">
        <v>28368</v>
      </c>
      <c r="M32" s="412">
        <v>27922</v>
      </c>
      <c r="N32" s="412">
        <v>29623</v>
      </c>
      <c r="O32" s="431">
        <f>AVERAGE(C32:N32)</f>
        <v>29800.166666666668</v>
      </c>
      <c r="P32" s="1"/>
    </row>
    <row r="33" spans="2:16" ht="13.5" customHeight="1" x14ac:dyDescent="0.2">
      <c r="B33" s="433" t="s">
        <v>61</v>
      </c>
      <c r="C33" s="65">
        <f t="shared" ref="C33:O33" si="2">SUM(C28:C32)</f>
        <v>1446834</v>
      </c>
      <c r="D33" s="65">
        <f t="shared" si="2"/>
        <v>1449074</v>
      </c>
      <c r="E33" s="65">
        <f t="shared" si="2"/>
        <v>1449646</v>
      </c>
      <c r="F33" s="65">
        <f t="shared" si="2"/>
        <v>1449723</v>
      </c>
      <c r="G33" s="65">
        <f t="shared" si="2"/>
        <v>1444513</v>
      </c>
      <c r="H33" s="65">
        <f t="shared" si="2"/>
        <v>1456935</v>
      </c>
      <c r="I33" s="65">
        <f t="shared" si="2"/>
        <v>1451360</v>
      </c>
      <c r="J33" s="65">
        <f t="shared" si="2"/>
        <v>1454875</v>
      </c>
      <c r="K33" s="65">
        <f t="shared" si="2"/>
        <v>1455321</v>
      </c>
      <c r="L33" s="65">
        <f t="shared" si="2"/>
        <v>1459110</v>
      </c>
      <c r="M33" s="65">
        <f t="shared" si="2"/>
        <v>1460496</v>
      </c>
      <c r="N33" s="65">
        <f t="shared" si="2"/>
        <v>1462454</v>
      </c>
      <c r="O33" s="434">
        <f t="shared" si="2"/>
        <v>1453361.75</v>
      </c>
      <c r="P33" s="443"/>
    </row>
    <row r="34" spans="2:16" ht="13.5" customHeight="1" x14ac:dyDescent="0.2">
      <c r="B34" s="1"/>
      <c r="C34" s="1"/>
      <c r="D34" s="1"/>
      <c r="E34" s="1"/>
      <c r="F34" s="1"/>
      <c r="G34" s="1"/>
      <c r="H34" s="1"/>
      <c r="I34" s="1"/>
      <c r="J34" s="1"/>
      <c r="K34" s="1"/>
      <c r="L34" s="1"/>
      <c r="M34" s="1"/>
      <c r="N34" s="1"/>
      <c r="O34" s="1"/>
    </row>
    <row r="35" spans="2:16" s="48" customFormat="1" ht="13.5" customHeight="1" x14ac:dyDescent="0.25">
      <c r="B35" s="40" t="s">
        <v>273</v>
      </c>
      <c r="C35" s="40"/>
      <c r="D35" s="40"/>
      <c r="E35" s="40"/>
      <c r="F35" s="40"/>
      <c r="G35" s="40"/>
      <c r="H35" s="40"/>
      <c r="I35" s="40"/>
      <c r="J35" s="40"/>
      <c r="K35" s="40"/>
      <c r="L35" s="40"/>
      <c r="M35" s="40"/>
      <c r="N35" s="40"/>
      <c r="O35" s="40"/>
      <c r="P35" s="40" t="s">
        <v>37</v>
      </c>
    </row>
    <row r="36" spans="2:16" s="48" customFormat="1" ht="18" customHeight="1" x14ac:dyDescent="0.25">
      <c r="B36" s="421" t="s">
        <v>2</v>
      </c>
      <c r="C36" s="40"/>
      <c r="D36" s="40"/>
      <c r="E36" s="40"/>
      <c r="F36" s="40"/>
      <c r="G36" s="40"/>
      <c r="H36" s="40"/>
      <c r="I36" s="40"/>
      <c r="J36" s="40"/>
      <c r="K36" s="40"/>
      <c r="L36" s="40"/>
      <c r="M36" s="40"/>
      <c r="N36" s="40"/>
      <c r="O36" s="40"/>
      <c r="P36" s="40" t="s">
        <v>37</v>
      </c>
    </row>
    <row r="37" spans="2:16" ht="13.5" customHeight="1" x14ac:dyDescent="0.25">
      <c r="B37" s="1"/>
      <c r="C37" s="448"/>
      <c r="D37" s="448"/>
      <c r="E37" s="448"/>
      <c r="F37" s="448"/>
      <c r="G37" s="448"/>
      <c r="H37" s="448"/>
      <c r="I37" s="448"/>
      <c r="J37" s="448"/>
      <c r="K37" s="448"/>
      <c r="L37" s="448"/>
      <c r="M37" s="448"/>
      <c r="N37" s="448"/>
      <c r="O37" s="1"/>
      <c r="P37" s="1"/>
    </row>
    <row r="38" spans="2:16" s="439" customFormat="1" ht="13.5" customHeight="1" x14ac:dyDescent="0.2">
      <c r="B38" s="437" t="s">
        <v>264</v>
      </c>
      <c r="C38" s="7" t="s">
        <v>4</v>
      </c>
      <c r="D38" s="7" t="s">
        <v>5</v>
      </c>
      <c r="E38" s="7" t="s">
        <v>6</v>
      </c>
      <c r="F38" s="7" t="s">
        <v>7</v>
      </c>
      <c r="G38" s="7" t="s">
        <v>8</v>
      </c>
      <c r="H38" s="7" t="s">
        <v>9</v>
      </c>
      <c r="I38" s="7" t="s">
        <v>10</v>
      </c>
      <c r="J38" s="7" t="s">
        <v>11</v>
      </c>
      <c r="K38" s="7" t="s">
        <v>12</v>
      </c>
      <c r="L38" s="7" t="s">
        <v>13</v>
      </c>
      <c r="M38" s="7" t="s">
        <v>14</v>
      </c>
      <c r="N38" s="7" t="s">
        <v>15</v>
      </c>
      <c r="O38" s="426" t="s">
        <v>16</v>
      </c>
      <c r="P38" s="447"/>
    </row>
    <row r="39" spans="2:16" ht="18" customHeight="1" x14ac:dyDescent="0.2">
      <c r="B39" s="428" t="s">
        <v>265</v>
      </c>
      <c r="C39" s="429">
        <f t="shared" ref="C39:N43" si="3">C17+C28</f>
        <v>3451817</v>
      </c>
      <c r="D39" s="429">
        <f t="shared" si="3"/>
        <v>3521081</v>
      </c>
      <c r="E39" s="429">
        <f t="shared" si="3"/>
        <v>3491695</v>
      </c>
      <c r="F39" s="429">
        <f t="shared" si="3"/>
        <v>3531066</v>
      </c>
      <c r="G39" s="429">
        <f t="shared" si="3"/>
        <v>3527112</v>
      </c>
      <c r="H39" s="429">
        <f t="shared" si="3"/>
        <v>3523800</v>
      </c>
      <c r="I39" s="429">
        <f t="shared" si="3"/>
        <v>3537303</v>
      </c>
      <c r="J39" s="429">
        <f t="shared" si="3"/>
        <v>3539421</v>
      </c>
      <c r="K39" s="429">
        <f t="shared" si="3"/>
        <v>3502346</v>
      </c>
      <c r="L39" s="429">
        <f t="shared" si="3"/>
        <v>3595933</v>
      </c>
      <c r="M39" s="429">
        <f t="shared" si="3"/>
        <v>3660659</v>
      </c>
      <c r="N39" s="429">
        <f t="shared" si="3"/>
        <v>3757816</v>
      </c>
      <c r="O39" s="431">
        <f>+O28+O17</f>
        <v>3553337.4166666665</v>
      </c>
      <c r="P39" s="17"/>
    </row>
    <row r="40" spans="2:16" ht="13.5" customHeight="1" x14ac:dyDescent="0.2">
      <c r="B40" s="428" t="s">
        <v>266</v>
      </c>
      <c r="C40" s="429">
        <f t="shared" si="3"/>
        <v>1512312</v>
      </c>
      <c r="D40" s="429">
        <f t="shared" si="3"/>
        <v>1546660</v>
      </c>
      <c r="E40" s="429">
        <f t="shared" si="3"/>
        <v>1553764</v>
      </c>
      <c r="F40" s="429">
        <f t="shared" si="3"/>
        <v>1574775</v>
      </c>
      <c r="G40" s="429">
        <f t="shared" si="3"/>
        <v>1559646</v>
      </c>
      <c r="H40" s="429">
        <f t="shared" si="3"/>
        <v>1562742</v>
      </c>
      <c r="I40" s="429">
        <f t="shared" si="3"/>
        <v>1556669</v>
      </c>
      <c r="J40" s="429">
        <f t="shared" si="3"/>
        <v>1553509</v>
      </c>
      <c r="K40" s="429">
        <f t="shared" si="3"/>
        <v>1550059</v>
      </c>
      <c r="L40" s="429">
        <f t="shared" si="3"/>
        <v>1543666</v>
      </c>
      <c r="M40" s="429">
        <f t="shared" si="3"/>
        <v>1540623</v>
      </c>
      <c r="N40" s="429">
        <f t="shared" si="3"/>
        <v>1536420</v>
      </c>
      <c r="O40" s="431">
        <f>+O29+O18</f>
        <v>1549237.0833333333</v>
      </c>
      <c r="P40" s="17"/>
    </row>
    <row r="41" spans="2:16" ht="13.5" customHeight="1" x14ac:dyDescent="0.2">
      <c r="B41" s="428" t="s">
        <v>267</v>
      </c>
      <c r="C41" s="429">
        <f t="shared" si="3"/>
        <v>930307</v>
      </c>
      <c r="D41" s="429">
        <f t="shared" si="3"/>
        <v>948687</v>
      </c>
      <c r="E41" s="429">
        <f t="shared" si="3"/>
        <v>941437</v>
      </c>
      <c r="F41" s="429">
        <f t="shared" si="3"/>
        <v>942503</v>
      </c>
      <c r="G41" s="429">
        <f t="shared" si="3"/>
        <v>948691</v>
      </c>
      <c r="H41" s="429">
        <f t="shared" si="3"/>
        <v>947158</v>
      </c>
      <c r="I41" s="429">
        <f t="shared" si="3"/>
        <v>935565</v>
      </c>
      <c r="J41" s="429">
        <f t="shared" si="3"/>
        <v>930593</v>
      </c>
      <c r="K41" s="429">
        <f t="shared" si="3"/>
        <v>934128</v>
      </c>
      <c r="L41" s="429">
        <f t="shared" si="3"/>
        <v>931046</v>
      </c>
      <c r="M41" s="429">
        <f t="shared" si="3"/>
        <v>936049</v>
      </c>
      <c r="N41" s="429">
        <f t="shared" si="3"/>
        <v>941849</v>
      </c>
      <c r="O41" s="431">
        <f>+O30+O19</f>
        <v>939001.08333333326</v>
      </c>
      <c r="P41" s="17"/>
    </row>
    <row r="42" spans="2:16" ht="13.5" customHeight="1" x14ac:dyDescent="0.2">
      <c r="B42" s="428" t="s">
        <v>268</v>
      </c>
      <c r="C42" s="429">
        <f t="shared" si="3"/>
        <v>596094</v>
      </c>
      <c r="D42" s="429">
        <f t="shared" si="3"/>
        <v>601357</v>
      </c>
      <c r="E42" s="429">
        <f t="shared" si="3"/>
        <v>593885</v>
      </c>
      <c r="F42" s="429">
        <f t="shared" si="3"/>
        <v>591647</v>
      </c>
      <c r="G42" s="429">
        <f t="shared" si="3"/>
        <v>586436</v>
      </c>
      <c r="H42" s="429">
        <f t="shared" si="3"/>
        <v>573137</v>
      </c>
      <c r="I42" s="429">
        <f t="shared" si="3"/>
        <v>565557</v>
      </c>
      <c r="J42" s="429">
        <f t="shared" si="3"/>
        <v>569614</v>
      </c>
      <c r="K42" s="429">
        <f t="shared" si="3"/>
        <v>549332</v>
      </c>
      <c r="L42" s="429">
        <f t="shared" si="3"/>
        <v>542764</v>
      </c>
      <c r="M42" s="429">
        <f t="shared" si="3"/>
        <v>539288</v>
      </c>
      <c r="N42" s="429">
        <f t="shared" si="3"/>
        <v>538098</v>
      </c>
      <c r="O42" s="431">
        <f>+O31+O20</f>
        <v>570600.75</v>
      </c>
      <c r="P42" s="17"/>
    </row>
    <row r="43" spans="2:16" ht="13.5" customHeight="1" x14ac:dyDescent="0.2">
      <c r="B43" s="428" t="s">
        <v>269</v>
      </c>
      <c r="C43" s="429">
        <f t="shared" si="3"/>
        <v>171852</v>
      </c>
      <c r="D43" s="429">
        <f t="shared" si="3"/>
        <v>173345</v>
      </c>
      <c r="E43" s="429">
        <f t="shared" si="3"/>
        <v>173882</v>
      </c>
      <c r="F43" s="429">
        <f t="shared" si="3"/>
        <v>176751</v>
      </c>
      <c r="G43" s="429">
        <f t="shared" si="3"/>
        <v>178563</v>
      </c>
      <c r="H43" s="429">
        <f t="shared" si="3"/>
        <v>177878</v>
      </c>
      <c r="I43" s="429">
        <f t="shared" si="3"/>
        <v>175126</v>
      </c>
      <c r="J43" s="429">
        <f t="shared" si="3"/>
        <v>173607</v>
      </c>
      <c r="K43" s="429">
        <f t="shared" si="3"/>
        <v>171253</v>
      </c>
      <c r="L43" s="429">
        <f t="shared" si="3"/>
        <v>169088</v>
      </c>
      <c r="M43" s="429">
        <f t="shared" si="3"/>
        <v>168895</v>
      </c>
      <c r="N43" s="429">
        <f t="shared" si="3"/>
        <v>172432</v>
      </c>
      <c r="O43" s="431">
        <f>+O32+O21</f>
        <v>173556</v>
      </c>
      <c r="P43" s="17"/>
    </row>
    <row r="44" spans="2:16" ht="13.5" customHeight="1" x14ac:dyDescent="0.2">
      <c r="B44" s="433" t="s">
        <v>61</v>
      </c>
      <c r="C44" s="449">
        <f t="shared" ref="C44:O44" si="4">SUM(C39:C43)</f>
        <v>6662382</v>
      </c>
      <c r="D44" s="65">
        <f t="shared" si="4"/>
        <v>6791130</v>
      </c>
      <c r="E44" s="65">
        <f t="shared" si="4"/>
        <v>6754663</v>
      </c>
      <c r="F44" s="65">
        <f t="shared" si="4"/>
        <v>6816742</v>
      </c>
      <c r="G44" s="65">
        <f t="shared" si="4"/>
        <v>6800448</v>
      </c>
      <c r="H44" s="65">
        <f t="shared" si="4"/>
        <v>6784715</v>
      </c>
      <c r="I44" s="65">
        <f t="shared" si="4"/>
        <v>6770220</v>
      </c>
      <c r="J44" s="65">
        <f t="shared" si="4"/>
        <v>6766744</v>
      </c>
      <c r="K44" s="65">
        <f t="shared" si="4"/>
        <v>6707118</v>
      </c>
      <c r="L44" s="65">
        <f t="shared" si="4"/>
        <v>6782497</v>
      </c>
      <c r="M44" s="65">
        <f t="shared" si="4"/>
        <v>6845514</v>
      </c>
      <c r="N44" s="65">
        <f t="shared" si="4"/>
        <v>6946615</v>
      </c>
      <c r="O44" s="434">
        <f t="shared" si="4"/>
        <v>6785732.333333333</v>
      </c>
      <c r="P44" s="443"/>
    </row>
    <row r="45" spans="2:16" ht="13.5" customHeight="1" x14ac:dyDescent="0.2">
      <c r="P45" s="1"/>
    </row>
    <row r="46" spans="2:16" ht="13.5" customHeight="1" x14ac:dyDescent="0.2">
      <c r="O46" s="5"/>
      <c r="P46" s="450"/>
    </row>
  </sheetData>
  <printOptions horizontalCentered="1"/>
  <pageMargins left="0.19685039370078741" right="0.19685039370078741" top="0.59055118110236227" bottom="0.98425196850393704" header="0" footer="0"/>
  <pageSetup scale="84"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4"/>
  <sheetViews>
    <sheetView showGridLines="0" zoomScaleNormal="100" zoomScalePageLayoutView="125" workbookViewId="0"/>
  </sheetViews>
  <sheetFormatPr baseColWidth="10" defaultColWidth="10.85546875" defaultRowHeight="12.75" x14ac:dyDescent="0.2"/>
  <cols>
    <col min="1" max="1" width="3.42578125" style="145" customWidth="1"/>
    <col min="2" max="2" width="16.85546875" style="145" customWidth="1"/>
    <col min="3" max="3" width="10.85546875" style="145"/>
    <col min="4" max="4" width="12.42578125" style="387" bestFit="1" customWidth="1"/>
    <col min="5" max="14" width="11.42578125" style="387" bestFit="1" customWidth="1"/>
    <col min="15" max="16384" width="10.85546875" style="145"/>
  </cols>
  <sheetData>
    <row r="1" spans="2:17" s="453" customFormat="1" ht="36.75" customHeight="1" x14ac:dyDescent="0.25">
      <c r="B1" s="451" t="s">
        <v>274</v>
      </c>
      <c r="C1" s="452"/>
      <c r="D1" s="452"/>
      <c r="E1" s="452"/>
      <c r="F1" s="452"/>
      <c r="G1" s="452"/>
      <c r="H1" s="452"/>
      <c r="I1" s="452"/>
      <c r="J1" s="452"/>
      <c r="K1" s="452"/>
      <c r="L1" s="452"/>
      <c r="M1" s="452"/>
      <c r="N1" s="452"/>
      <c r="O1" s="452"/>
    </row>
    <row r="2" spans="2:17" s="453" customFormat="1" ht="17.25" customHeight="1" x14ac:dyDescent="0.25">
      <c r="B2" s="451" t="s">
        <v>2</v>
      </c>
      <c r="C2" s="452"/>
      <c r="D2" s="452"/>
      <c r="E2" s="452"/>
      <c r="F2" s="452"/>
      <c r="G2" s="452"/>
      <c r="H2" s="452"/>
      <c r="I2" s="452"/>
      <c r="J2" s="452"/>
      <c r="K2" s="452"/>
      <c r="L2" s="452"/>
      <c r="M2" s="452"/>
      <c r="N2" s="452"/>
      <c r="O2" s="452"/>
    </row>
    <row r="3" spans="2:17" x14ac:dyDescent="0.2">
      <c r="B3" s="389"/>
    </row>
    <row r="4" spans="2:17" s="453" customFormat="1" ht="15" x14ac:dyDescent="0.25">
      <c r="B4" s="454" t="s">
        <v>264</v>
      </c>
      <c r="C4" s="455" t="s">
        <v>4</v>
      </c>
      <c r="D4" s="455" t="s">
        <v>5</v>
      </c>
      <c r="E4" s="455" t="s">
        <v>6</v>
      </c>
      <c r="F4" s="455" t="s">
        <v>7</v>
      </c>
      <c r="G4" s="455" t="s">
        <v>8</v>
      </c>
      <c r="H4" s="455" t="s">
        <v>9</v>
      </c>
      <c r="I4" s="455" t="s">
        <v>10</v>
      </c>
      <c r="J4" s="455" t="s">
        <v>11</v>
      </c>
      <c r="K4" s="455" t="s">
        <v>12</v>
      </c>
      <c r="L4" s="455" t="s">
        <v>13</v>
      </c>
      <c r="M4" s="455" t="s">
        <v>14</v>
      </c>
      <c r="N4" s="455" t="s">
        <v>15</v>
      </c>
      <c r="O4" s="456" t="s">
        <v>16</v>
      </c>
      <c r="Q4" s="457"/>
    </row>
    <row r="5" spans="2:17" x14ac:dyDescent="0.2">
      <c r="B5" s="458" t="s">
        <v>265</v>
      </c>
      <c r="C5" s="459">
        <f t="shared" ref="C5:N9" si="0">C17+C28</f>
        <v>3011043</v>
      </c>
      <c r="D5" s="459">
        <f t="shared" si="0"/>
        <v>3079576</v>
      </c>
      <c r="E5" s="459">
        <f t="shared" si="0"/>
        <v>3050125</v>
      </c>
      <c r="F5" s="459">
        <f t="shared" si="0"/>
        <v>3089478</v>
      </c>
      <c r="G5" s="459">
        <f t="shared" si="0"/>
        <v>3085132</v>
      </c>
      <c r="H5" s="459">
        <f t="shared" si="0"/>
        <v>3081144</v>
      </c>
      <c r="I5" s="459">
        <f t="shared" si="0"/>
        <v>3094360</v>
      </c>
      <c r="J5" s="459">
        <f t="shared" si="0"/>
        <v>3095713</v>
      </c>
      <c r="K5" s="459">
        <f t="shared" si="0"/>
        <v>3058376</v>
      </c>
      <c r="L5" s="459">
        <f t="shared" si="0"/>
        <v>3151871</v>
      </c>
      <c r="M5" s="459">
        <f t="shared" si="0"/>
        <v>3216344</v>
      </c>
      <c r="N5" s="459">
        <f t="shared" si="0"/>
        <v>3312030</v>
      </c>
      <c r="O5" s="460">
        <f>AVERAGE(C5:N5)</f>
        <v>3110432.6666666665</v>
      </c>
    </row>
    <row r="6" spans="2:17" x14ac:dyDescent="0.2">
      <c r="B6" s="458" t="s">
        <v>266</v>
      </c>
      <c r="C6" s="459">
        <f t="shared" si="0"/>
        <v>1207345</v>
      </c>
      <c r="D6" s="459">
        <f t="shared" si="0"/>
        <v>1240342</v>
      </c>
      <c r="E6" s="459">
        <f t="shared" si="0"/>
        <v>1246571</v>
      </c>
      <c r="F6" s="459">
        <f t="shared" si="0"/>
        <v>1268121</v>
      </c>
      <c r="G6" s="459">
        <f t="shared" si="0"/>
        <v>1260382</v>
      </c>
      <c r="H6" s="459">
        <f t="shared" si="0"/>
        <v>1252016</v>
      </c>
      <c r="I6" s="459">
        <f t="shared" si="0"/>
        <v>1253691</v>
      </c>
      <c r="J6" s="459">
        <f t="shared" si="0"/>
        <v>1249040</v>
      </c>
      <c r="K6" s="459">
        <f t="shared" si="0"/>
        <v>1246668</v>
      </c>
      <c r="L6" s="459">
        <f t="shared" si="0"/>
        <v>1238543</v>
      </c>
      <c r="M6" s="459">
        <f t="shared" si="0"/>
        <v>1235034</v>
      </c>
      <c r="N6" s="459">
        <f t="shared" si="0"/>
        <v>1236293</v>
      </c>
      <c r="O6" s="460">
        <f>AVERAGE(C6:N6)</f>
        <v>1244503.8333333333</v>
      </c>
    </row>
    <row r="7" spans="2:17" x14ac:dyDescent="0.2">
      <c r="B7" s="458" t="s">
        <v>272</v>
      </c>
      <c r="C7" s="459">
        <f t="shared" si="0"/>
        <v>394093</v>
      </c>
      <c r="D7" s="459">
        <f t="shared" si="0"/>
        <v>410632</v>
      </c>
      <c r="E7" s="459">
        <f t="shared" si="0"/>
        <v>402376</v>
      </c>
      <c r="F7" s="459">
        <f t="shared" si="0"/>
        <v>401105</v>
      </c>
      <c r="G7" s="459">
        <f t="shared" si="0"/>
        <v>404137</v>
      </c>
      <c r="H7" s="459">
        <f t="shared" si="0"/>
        <v>401023</v>
      </c>
      <c r="I7" s="459">
        <f t="shared" si="0"/>
        <v>386432</v>
      </c>
      <c r="J7" s="459">
        <f t="shared" si="0"/>
        <v>379165</v>
      </c>
      <c r="K7" s="459">
        <f t="shared" si="0"/>
        <v>380297</v>
      </c>
      <c r="L7" s="459">
        <f t="shared" si="0"/>
        <v>374733</v>
      </c>
      <c r="M7" s="459">
        <f t="shared" si="0"/>
        <v>377883</v>
      </c>
      <c r="N7" s="459">
        <f t="shared" si="0"/>
        <v>379799</v>
      </c>
      <c r="O7" s="460">
        <f>AVERAGE(C7:N7)</f>
        <v>390972.91666666669</v>
      </c>
    </row>
    <row r="8" spans="2:17" x14ac:dyDescent="0.2">
      <c r="B8" s="458" t="s">
        <v>268</v>
      </c>
      <c r="C8" s="459">
        <f t="shared" si="0"/>
        <v>463052</v>
      </c>
      <c r="D8" s="459">
        <f t="shared" si="0"/>
        <v>469523</v>
      </c>
      <c r="E8" s="459">
        <f t="shared" si="0"/>
        <v>462972</v>
      </c>
      <c r="F8" s="459">
        <f t="shared" si="0"/>
        <v>462039</v>
      </c>
      <c r="G8" s="459">
        <f t="shared" si="0"/>
        <v>457805</v>
      </c>
      <c r="H8" s="459">
        <f t="shared" si="0"/>
        <v>445495</v>
      </c>
      <c r="I8" s="459">
        <f t="shared" si="0"/>
        <v>438706</v>
      </c>
      <c r="J8" s="459">
        <f t="shared" si="0"/>
        <v>443425</v>
      </c>
      <c r="K8" s="459">
        <f t="shared" si="0"/>
        <v>423913</v>
      </c>
      <c r="L8" s="459">
        <f t="shared" si="0"/>
        <v>417520</v>
      </c>
      <c r="M8" s="459">
        <f t="shared" si="0"/>
        <v>414784</v>
      </c>
      <c r="N8" s="459">
        <f t="shared" si="0"/>
        <v>413230</v>
      </c>
      <c r="O8" s="460">
        <f>AVERAGE(C8:N8)</f>
        <v>442705.33333333331</v>
      </c>
    </row>
    <row r="9" spans="2:17" x14ac:dyDescent="0.2">
      <c r="B9" s="458" t="s">
        <v>269</v>
      </c>
      <c r="C9" s="459">
        <f t="shared" si="0"/>
        <v>140015</v>
      </c>
      <c r="D9" s="459">
        <f t="shared" si="0"/>
        <v>141983</v>
      </c>
      <c r="E9" s="459">
        <f t="shared" si="0"/>
        <v>142973</v>
      </c>
      <c r="F9" s="459">
        <f t="shared" si="0"/>
        <v>146276</v>
      </c>
      <c r="G9" s="459">
        <f t="shared" si="0"/>
        <v>148479</v>
      </c>
      <c r="H9" s="459">
        <f t="shared" si="0"/>
        <v>148102</v>
      </c>
      <c r="I9" s="459">
        <f t="shared" si="0"/>
        <v>145671</v>
      </c>
      <c r="J9" s="459">
        <f t="shared" si="0"/>
        <v>144526</v>
      </c>
      <c r="K9" s="459">
        <f t="shared" si="0"/>
        <v>142543</v>
      </c>
      <c r="L9" s="459">
        <f t="shared" si="0"/>
        <v>140720</v>
      </c>
      <c r="M9" s="459">
        <f t="shared" si="0"/>
        <v>140973</v>
      </c>
      <c r="N9" s="459">
        <f t="shared" si="0"/>
        <v>142809</v>
      </c>
      <c r="O9" s="460">
        <f>AVERAGE(C9:N9)</f>
        <v>143755.83333333334</v>
      </c>
    </row>
    <row r="10" spans="2:17" x14ac:dyDescent="0.2">
      <c r="B10" s="461" t="s">
        <v>61</v>
      </c>
      <c r="C10" s="462">
        <f t="shared" ref="C10:O10" si="1">SUM(C5:C9)</f>
        <v>5215548</v>
      </c>
      <c r="D10" s="65">
        <f t="shared" si="1"/>
        <v>5342056</v>
      </c>
      <c r="E10" s="65">
        <f t="shared" si="1"/>
        <v>5305017</v>
      </c>
      <c r="F10" s="65">
        <f t="shared" si="1"/>
        <v>5367019</v>
      </c>
      <c r="G10" s="65">
        <f t="shared" si="1"/>
        <v>5355935</v>
      </c>
      <c r="H10" s="65">
        <f t="shared" si="1"/>
        <v>5327780</v>
      </c>
      <c r="I10" s="65">
        <f t="shared" si="1"/>
        <v>5318860</v>
      </c>
      <c r="J10" s="65">
        <f t="shared" si="1"/>
        <v>5311869</v>
      </c>
      <c r="K10" s="65">
        <f t="shared" si="1"/>
        <v>5251797</v>
      </c>
      <c r="L10" s="65">
        <f t="shared" si="1"/>
        <v>5323387</v>
      </c>
      <c r="M10" s="65">
        <f t="shared" si="1"/>
        <v>5385018</v>
      </c>
      <c r="N10" s="65">
        <f t="shared" si="1"/>
        <v>5484161</v>
      </c>
      <c r="O10" s="463">
        <f t="shared" si="1"/>
        <v>5332370.583333333</v>
      </c>
    </row>
    <row r="11" spans="2:17" ht="21" customHeight="1" x14ac:dyDescent="0.2">
      <c r="B11" s="464"/>
      <c r="C11" s="465"/>
      <c r="D11" s="466"/>
      <c r="E11" s="466"/>
      <c r="F11" s="466"/>
      <c r="G11" s="466"/>
      <c r="H11" s="466"/>
      <c r="I11" s="467"/>
      <c r="J11" s="467"/>
      <c r="K11" s="467"/>
      <c r="L11" s="467"/>
      <c r="M11" s="467"/>
      <c r="N11" s="467"/>
      <c r="O11" s="468"/>
    </row>
    <row r="12" spans="2:17" ht="17.25" customHeight="1" x14ac:dyDescent="0.2">
      <c r="B12" s="464"/>
      <c r="C12" s="465"/>
      <c r="D12" s="2"/>
      <c r="E12" s="469"/>
      <c r="F12" s="469"/>
      <c r="G12" s="469"/>
      <c r="H12" s="469"/>
      <c r="I12" s="469"/>
      <c r="J12" s="469"/>
      <c r="K12" s="469"/>
      <c r="L12" s="469"/>
      <c r="M12" s="469"/>
      <c r="N12" s="469"/>
      <c r="O12" s="470"/>
      <c r="Q12" s="471"/>
    </row>
    <row r="13" spans="2:17" s="453" customFormat="1" ht="31.5" customHeight="1" x14ac:dyDescent="0.25">
      <c r="B13" s="451" t="s">
        <v>275</v>
      </c>
      <c r="C13" s="452"/>
      <c r="D13" s="452"/>
      <c r="E13" s="452"/>
      <c r="F13" s="452"/>
      <c r="G13" s="452"/>
      <c r="H13" s="452"/>
      <c r="I13" s="452"/>
      <c r="J13" s="452"/>
      <c r="K13" s="452"/>
      <c r="L13" s="452"/>
      <c r="M13" s="452"/>
      <c r="N13" s="452"/>
      <c r="O13" s="452"/>
      <c r="Q13" s="472"/>
    </row>
    <row r="14" spans="2:17" s="453" customFormat="1" ht="13.5" x14ac:dyDescent="0.25">
      <c r="B14" s="451" t="s">
        <v>2</v>
      </c>
      <c r="C14" s="452"/>
      <c r="D14" s="452"/>
      <c r="E14" s="452"/>
      <c r="F14" s="452"/>
      <c r="G14" s="452"/>
      <c r="H14" s="452"/>
      <c r="I14" s="452"/>
      <c r="J14" s="452"/>
      <c r="K14" s="452"/>
      <c r="L14" s="452"/>
      <c r="M14" s="452"/>
      <c r="N14" s="452"/>
      <c r="O14" s="452"/>
    </row>
    <row r="15" spans="2:17" x14ac:dyDescent="0.2">
      <c r="B15" s="473"/>
      <c r="J15" s="474"/>
      <c r="K15" s="474"/>
      <c r="L15" s="474"/>
      <c r="M15" s="474"/>
      <c r="N15" s="474"/>
    </row>
    <row r="16" spans="2:17" s="453" customFormat="1" x14ac:dyDescent="0.2">
      <c r="B16" s="454" t="s">
        <v>264</v>
      </c>
      <c r="C16" s="455" t="s">
        <v>4</v>
      </c>
      <c r="D16" s="455" t="s">
        <v>5</v>
      </c>
      <c r="E16" s="455" t="s">
        <v>6</v>
      </c>
      <c r="F16" s="455" t="s">
        <v>7</v>
      </c>
      <c r="G16" s="455" t="s">
        <v>8</v>
      </c>
      <c r="H16" s="455" t="s">
        <v>9</v>
      </c>
      <c r="I16" s="455" t="s">
        <v>10</v>
      </c>
      <c r="J16" s="455" t="s">
        <v>11</v>
      </c>
      <c r="K16" s="455" t="s">
        <v>12</v>
      </c>
      <c r="L16" s="455" t="s">
        <v>13</v>
      </c>
      <c r="M16" s="455" t="s">
        <v>14</v>
      </c>
      <c r="N16" s="455" t="s">
        <v>15</v>
      </c>
      <c r="O16" s="456" t="s">
        <v>16</v>
      </c>
    </row>
    <row r="17" spans="2:15" x14ac:dyDescent="0.2">
      <c r="B17" s="458" t="s">
        <v>265</v>
      </c>
      <c r="C17" s="459">
        <v>1887371</v>
      </c>
      <c r="D17" s="459">
        <v>1946988</v>
      </c>
      <c r="E17" s="459">
        <v>1925391</v>
      </c>
      <c r="F17" s="459">
        <v>1942599</v>
      </c>
      <c r="G17" s="459">
        <v>1937672</v>
      </c>
      <c r="H17" s="412">
        <v>1921845</v>
      </c>
      <c r="I17" s="412">
        <v>1932944</v>
      </c>
      <c r="J17" s="412">
        <v>1910625</v>
      </c>
      <c r="K17" s="412">
        <v>1890846</v>
      </c>
      <c r="L17" s="412">
        <v>1963930</v>
      </c>
      <c r="M17" s="412">
        <v>2010914</v>
      </c>
      <c r="N17" s="412">
        <v>2077236</v>
      </c>
      <c r="O17" s="460">
        <f>AVERAGE(C17:N17)</f>
        <v>1945696.75</v>
      </c>
    </row>
    <row r="18" spans="2:15" x14ac:dyDescent="0.2">
      <c r="B18" s="458" t="s">
        <v>266</v>
      </c>
      <c r="C18" s="459">
        <v>677068</v>
      </c>
      <c r="D18" s="459">
        <v>696817</v>
      </c>
      <c r="E18" s="459">
        <v>698546</v>
      </c>
      <c r="F18" s="459">
        <v>706771</v>
      </c>
      <c r="G18" s="459">
        <v>700006</v>
      </c>
      <c r="H18" s="412">
        <v>694969</v>
      </c>
      <c r="I18" s="412">
        <v>696101</v>
      </c>
      <c r="J18" s="412">
        <v>692156</v>
      </c>
      <c r="K18" s="412">
        <v>692927</v>
      </c>
      <c r="L18" s="412">
        <v>689619</v>
      </c>
      <c r="M18" s="412">
        <v>688066</v>
      </c>
      <c r="N18" s="412">
        <v>689072</v>
      </c>
      <c r="O18" s="460">
        <f>AVERAGE(C18:N18)</f>
        <v>693509.83333333337</v>
      </c>
    </row>
    <row r="19" spans="2:15" x14ac:dyDescent="0.2">
      <c r="B19" s="458" t="s">
        <v>267</v>
      </c>
      <c r="C19" s="459">
        <v>235670</v>
      </c>
      <c r="D19" s="459">
        <v>247766</v>
      </c>
      <c r="E19" s="459">
        <v>242127</v>
      </c>
      <c r="F19" s="459">
        <v>240170</v>
      </c>
      <c r="G19" s="459">
        <v>240697</v>
      </c>
      <c r="H19" s="412">
        <v>238757</v>
      </c>
      <c r="I19" s="412">
        <v>231140</v>
      </c>
      <c r="J19" s="412">
        <v>226486</v>
      </c>
      <c r="K19" s="412">
        <v>227398</v>
      </c>
      <c r="L19" s="412">
        <v>223156</v>
      </c>
      <c r="M19" s="412">
        <v>223405</v>
      </c>
      <c r="N19" s="412">
        <v>224355</v>
      </c>
      <c r="O19" s="460">
        <f>AVERAGE(C19:N19)</f>
        <v>233427.25</v>
      </c>
    </row>
    <row r="20" spans="2:15" x14ac:dyDescent="0.2">
      <c r="B20" s="458" t="s">
        <v>268</v>
      </c>
      <c r="C20" s="459">
        <v>288799</v>
      </c>
      <c r="D20" s="459">
        <v>292625</v>
      </c>
      <c r="E20" s="459">
        <v>288394</v>
      </c>
      <c r="F20" s="459">
        <v>286876</v>
      </c>
      <c r="G20" s="459">
        <v>284088</v>
      </c>
      <c r="H20" s="412">
        <v>277511</v>
      </c>
      <c r="I20" s="412">
        <v>272943</v>
      </c>
      <c r="J20" s="412">
        <v>276527</v>
      </c>
      <c r="K20" s="412">
        <v>264184</v>
      </c>
      <c r="L20" s="412">
        <v>258771</v>
      </c>
      <c r="M20" s="412">
        <v>256302</v>
      </c>
      <c r="N20" s="412">
        <v>256464</v>
      </c>
      <c r="O20" s="460">
        <f>AVERAGE(C20:N20)</f>
        <v>275290.33333333331</v>
      </c>
    </row>
    <row r="21" spans="2:15" x14ac:dyDescent="0.2">
      <c r="B21" s="458" t="s">
        <v>269</v>
      </c>
      <c r="C21" s="459">
        <v>97559</v>
      </c>
      <c r="D21" s="459">
        <v>99113</v>
      </c>
      <c r="E21" s="459">
        <v>99705</v>
      </c>
      <c r="F21" s="459">
        <v>102366</v>
      </c>
      <c r="G21" s="459">
        <v>103029</v>
      </c>
      <c r="H21" s="412">
        <v>102377</v>
      </c>
      <c r="I21" s="412">
        <v>100916</v>
      </c>
      <c r="J21" s="412">
        <v>100256</v>
      </c>
      <c r="K21" s="412">
        <v>99594</v>
      </c>
      <c r="L21" s="412">
        <v>98496</v>
      </c>
      <c r="M21" s="412">
        <v>100904</v>
      </c>
      <c r="N21" s="412">
        <v>102603</v>
      </c>
      <c r="O21" s="460">
        <f>AVERAGE(C21:N21)</f>
        <v>100576.5</v>
      </c>
    </row>
    <row r="22" spans="2:15" x14ac:dyDescent="0.2">
      <c r="B22" s="461" t="s">
        <v>61</v>
      </c>
      <c r="C22" s="462">
        <f t="shared" ref="C22:O22" si="2">SUM(C17:C21)</f>
        <v>3186467</v>
      </c>
      <c r="D22" s="65">
        <f t="shared" si="2"/>
        <v>3283309</v>
      </c>
      <c r="E22" s="65">
        <f t="shared" si="2"/>
        <v>3254163</v>
      </c>
      <c r="F22" s="65">
        <f t="shared" si="2"/>
        <v>3278782</v>
      </c>
      <c r="G22" s="65">
        <f t="shared" si="2"/>
        <v>3265492</v>
      </c>
      <c r="H22" s="65">
        <f t="shared" si="2"/>
        <v>3235459</v>
      </c>
      <c r="I22" s="65">
        <f t="shared" si="2"/>
        <v>3234044</v>
      </c>
      <c r="J22" s="65">
        <f t="shared" si="2"/>
        <v>3206050</v>
      </c>
      <c r="K22" s="65">
        <f>SUM(K17:K21)</f>
        <v>3174949</v>
      </c>
      <c r="L22" s="65">
        <f t="shared" si="2"/>
        <v>3233972</v>
      </c>
      <c r="M22" s="65">
        <f t="shared" si="2"/>
        <v>3279591</v>
      </c>
      <c r="N22" s="65">
        <f t="shared" si="2"/>
        <v>3349730</v>
      </c>
      <c r="O22" s="463">
        <f t="shared" si="2"/>
        <v>3248500.666666667</v>
      </c>
    </row>
    <row r="23" spans="2:15" ht="32.25" customHeight="1" x14ac:dyDescent="0.2">
      <c r="B23" s="470"/>
      <c r="C23" s="470"/>
      <c r="D23" s="469"/>
      <c r="E23" s="469"/>
      <c r="F23" s="469"/>
      <c r="G23" s="469"/>
      <c r="H23" s="469"/>
      <c r="I23" s="469"/>
      <c r="J23" s="469"/>
      <c r="K23" s="469"/>
      <c r="L23" s="469"/>
      <c r="M23" s="469"/>
      <c r="N23" s="469"/>
      <c r="O23" s="470"/>
    </row>
    <row r="24" spans="2:15" s="453" customFormat="1" ht="24" customHeight="1" x14ac:dyDescent="0.25">
      <c r="B24" s="451" t="s">
        <v>276</v>
      </c>
      <c r="C24" s="452"/>
      <c r="D24" s="452"/>
      <c r="E24" s="452"/>
      <c r="F24" s="452"/>
      <c r="G24" s="452"/>
      <c r="H24" s="452"/>
      <c r="I24" s="452"/>
      <c r="J24" s="452"/>
      <c r="K24" s="452"/>
      <c r="L24" s="452"/>
      <c r="M24" s="452"/>
      <c r="N24" s="452"/>
      <c r="O24" s="452"/>
    </row>
    <row r="25" spans="2:15" s="453" customFormat="1" ht="13.5" x14ac:dyDescent="0.25">
      <c r="B25" s="451" t="s">
        <v>2</v>
      </c>
      <c r="C25" s="452"/>
      <c r="D25" s="452"/>
      <c r="E25" s="452"/>
      <c r="F25" s="452"/>
      <c r="G25" s="452"/>
      <c r="H25" s="452"/>
      <c r="I25" s="452"/>
      <c r="J25" s="452"/>
      <c r="K25" s="452"/>
      <c r="L25" s="452"/>
      <c r="M25" s="452"/>
      <c r="N25" s="452"/>
      <c r="O25" s="452"/>
    </row>
    <row r="26" spans="2:15" x14ac:dyDescent="0.2">
      <c r="B26" s="473"/>
      <c r="J26" s="474"/>
      <c r="K26" s="474"/>
      <c r="L26" s="474"/>
      <c r="M26" s="474"/>
      <c r="N26" s="474"/>
    </row>
    <row r="27" spans="2:15" s="453" customFormat="1" x14ac:dyDescent="0.2">
      <c r="B27" s="454" t="s">
        <v>264</v>
      </c>
      <c r="C27" s="455" t="s">
        <v>4</v>
      </c>
      <c r="D27" s="455" t="s">
        <v>5</v>
      </c>
      <c r="E27" s="455" t="s">
        <v>6</v>
      </c>
      <c r="F27" s="455" t="s">
        <v>7</v>
      </c>
      <c r="G27" s="455" t="s">
        <v>8</v>
      </c>
      <c r="H27" s="455" t="s">
        <v>9</v>
      </c>
      <c r="I27" s="455" t="s">
        <v>10</v>
      </c>
      <c r="J27" s="455" t="s">
        <v>11</v>
      </c>
      <c r="K27" s="455" t="s">
        <v>12</v>
      </c>
      <c r="L27" s="455" t="s">
        <v>13</v>
      </c>
      <c r="M27" s="455" t="s">
        <v>14</v>
      </c>
      <c r="N27" s="455" t="s">
        <v>15</v>
      </c>
      <c r="O27" s="456" t="s">
        <v>16</v>
      </c>
    </row>
    <row r="28" spans="2:15" x14ac:dyDescent="0.2">
      <c r="B28" s="458" t="s">
        <v>265</v>
      </c>
      <c r="C28" s="459">
        <v>1123672</v>
      </c>
      <c r="D28" s="459">
        <v>1132588</v>
      </c>
      <c r="E28" s="459">
        <v>1124734</v>
      </c>
      <c r="F28" s="459">
        <v>1146879</v>
      </c>
      <c r="G28" s="459">
        <v>1147460</v>
      </c>
      <c r="H28" s="412">
        <v>1159299</v>
      </c>
      <c r="I28" s="412">
        <v>1161416</v>
      </c>
      <c r="J28" s="412">
        <v>1185088</v>
      </c>
      <c r="K28" s="412">
        <v>1167530</v>
      </c>
      <c r="L28" s="412">
        <v>1187941</v>
      </c>
      <c r="M28" s="412">
        <v>1205430</v>
      </c>
      <c r="N28" s="412">
        <v>1234794</v>
      </c>
      <c r="O28" s="460">
        <f>AVERAGE(C28:N28)</f>
        <v>1164735.9166666667</v>
      </c>
    </row>
    <row r="29" spans="2:15" x14ac:dyDescent="0.2">
      <c r="B29" s="458" t="s">
        <v>266</v>
      </c>
      <c r="C29" s="459">
        <v>530277</v>
      </c>
      <c r="D29" s="459">
        <v>543525</v>
      </c>
      <c r="E29" s="459">
        <v>548025</v>
      </c>
      <c r="F29" s="459">
        <v>561350</v>
      </c>
      <c r="G29" s="459">
        <v>560376</v>
      </c>
      <c r="H29" s="412">
        <v>557047</v>
      </c>
      <c r="I29" s="412">
        <v>557590</v>
      </c>
      <c r="J29" s="412">
        <v>556884</v>
      </c>
      <c r="K29" s="412">
        <v>553741</v>
      </c>
      <c r="L29" s="412">
        <v>548924</v>
      </c>
      <c r="M29" s="412">
        <v>546968</v>
      </c>
      <c r="N29" s="412">
        <v>547221</v>
      </c>
      <c r="O29" s="460">
        <f>AVERAGE(C29:N29)</f>
        <v>550994</v>
      </c>
    </row>
    <row r="30" spans="2:15" x14ac:dyDescent="0.2">
      <c r="B30" s="458" t="s">
        <v>272</v>
      </c>
      <c r="C30" s="459">
        <v>158423</v>
      </c>
      <c r="D30" s="459">
        <v>162866</v>
      </c>
      <c r="E30" s="459">
        <v>160249</v>
      </c>
      <c r="F30" s="459">
        <v>160935</v>
      </c>
      <c r="G30" s="459">
        <v>163440</v>
      </c>
      <c r="H30" s="412">
        <v>162266</v>
      </c>
      <c r="I30" s="412">
        <v>155292</v>
      </c>
      <c r="J30" s="412">
        <v>152679</v>
      </c>
      <c r="K30" s="412">
        <v>152899</v>
      </c>
      <c r="L30" s="412">
        <v>151577</v>
      </c>
      <c r="M30" s="412">
        <v>154478</v>
      </c>
      <c r="N30" s="412">
        <v>155444</v>
      </c>
      <c r="O30" s="460">
        <f>AVERAGE(C30:N30)</f>
        <v>157545.66666666666</v>
      </c>
    </row>
    <row r="31" spans="2:15" x14ac:dyDescent="0.2">
      <c r="B31" s="458" t="s">
        <v>268</v>
      </c>
      <c r="C31" s="459">
        <v>174253</v>
      </c>
      <c r="D31" s="459">
        <v>176898</v>
      </c>
      <c r="E31" s="459">
        <v>174578</v>
      </c>
      <c r="F31" s="459">
        <v>175163</v>
      </c>
      <c r="G31" s="459">
        <v>173717</v>
      </c>
      <c r="H31" s="412">
        <v>167984</v>
      </c>
      <c r="I31" s="412">
        <v>165763</v>
      </c>
      <c r="J31" s="412">
        <v>166898</v>
      </c>
      <c r="K31" s="412">
        <v>159729</v>
      </c>
      <c r="L31" s="412">
        <v>158749</v>
      </c>
      <c r="M31" s="412">
        <v>158482</v>
      </c>
      <c r="N31" s="412">
        <v>156766</v>
      </c>
      <c r="O31" s="460">
        <f>AVERAGE(C31:N31)</f>
        <v>167415</v>
      </c>
    </row>
    <row r="32" spans="2:15" x14ac:dyDescent="0.2">
      <c r="B32" s="458" t="s">
        <v>269</v>
      </c>
      <c r="C32" s="459">
        <v>42456</v>
      </c>
      <c r="D32" s="459">
        <v>42870</v>
      </c>
      <c r="E32" s="459">
        <v>43268</v>
      </c>
      <c r="F32" s="459">
        <v>43910</v>
      </c>
      <c r="G32" s="459">
        <v>45450</v>
      </c>
      <c r="H32" s="412">
        <v>45725</v>
      </c>
      <c r="I32" s="412">
        <v>44755</v>
      </c>
      <c r="J32" s="412">
        <v>44270</v>
      </c>
      <c r="K32" s="412">
        <v>42949</v>
      </c>
      <c r="L32" s="412">
        <v>42224</v>
      </c>
      <c r="M32" s="412">
        <v>40069</v>
      </c>
      <c r="N32" s="412">
        <v>40206</v>
      </c>
      <c r="O32" s="460">
        <f>AVERAGE(C32:N32)</f>
        <v>43179.333333333336</v>
      </c>
    </row>
    <row r="33" spans="2:15" x14ac:dyDescent="0.2">
      <c r="B33" s="461" t="s">
        <v>61</v>
      </c>
      <c r="C33" s="462">
        <f t="shared" ref="C33:O33" si="3">SUM(C28:C32)</f>
        <v>2029081</v>
      </c>
      <c r="D33" s="65">
        <f t="shared" si="3"/>
        <v>2058747</v>
      </c>
      <c r="E33" s="65">
        <f t="shared" si="3"/>
        <v>2050854</v>
      </c>
      <c r="F33" s="65">
        <f t="shared" si="3"/>
        <v>2088237</v>
      </c>
      <c r="G33" s="65">
        <f t="shared" si="3"/>
        <v>2090443</v>
      </c>
      <c r="H33" s="65">
        <f t="shared" si="3"/>
        <v>2092321</v>
      </c>
      <c r="I33" s="65">
        <f t="shared" si="3"/>
        <v>2084816</v>
      </c>
      <c r="J33" s="65">
        <f t="shared" si="3"/>
        <v>2105819</v>
      </c>
      <c r="K33" s="65">
        <f>SUM(K28:K32)</f>
        <v>2076848</v>
      </c>
      <c r="L33" s="65">
        <f t="shared" si="3"/>
        <v>2089415</v>
      </c>
      <c r="M33" s="65">
        <f t="shared" si="3"/>
        <v>2105427</v>
      </c>
      <c r="N33" s="65">
        <f t="shared" si="3"/>
        <v>2134431</v>
      </c>
      <c r="O33" s="463">
        <f t="shared" si="3"/>
        <v>2083869.9166666667</v>
      </c>
    </row>
    <row r="34" spans="2:15" ht="16.5" customHeight="1" x14ac:dyDescent="0.2">
      <c r="B34" s="470"/>
      <c r="C34" s="470"/>
      <c r="D34" s="469"/>
      <c r="E34" s="469"/>
      <c r="F34" s="469"/>
      <c r="G34" s="469"/>
      <c r="H34" s="469"/>
      <c r="I34" s="469"/>
      <c r="J34" s="469"/>
      <c r="K34" s="469"/>
      <c r="L34" s="469"/>
      <c r="M34" s="469"/>
      <c r="N34" s="469"/>
      <c r="O34" s="470"/>
    </row>
  </sheetData>
  <mergeCells count="6">
    <mergeCell ref="B1:O1"/>
    <mergeCell ref="B2:O2"/>
    <mergeCell ref="B13:O13"/>
    <mergeCell ref="B14:O14"/>
    <mergeCell ref="B24:O24"/>
    <mergeCell ref="B25:O25"/>
  </mergeCells>
  <pageMargins left="0.70866141732283472" right="0.70866141732283472" top="0.74803149606299213" bottom="0.74803149606299213" header="0.31496062992125984" footer="0.31496062992125984"/>
  <pageSetup scale="75"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showGridLines="0" zoomScale="90" zoomScaleNormal="90" zoomScalePageLayoutView="125" workbookViewId="0"/>
  </sheetViews>
  <sheetFormatPr baseColWidth="10" defaultColWidth="10.85546875" defaultRowHeight="12.75" x14ac:dyDescent="0.2"/>
  <cols>
    <col min="1" max="1" width="16.140625" style="139" customWidth="1"/>
    <col min="2" max="2" width="10.85546875" style="139"/>
    <col min="3" max="13" width="10.85546875" style="30"/>
    <col min="14" max="16384" width="10.85546875" style="139"/>
  </cols>
  <sheetData>
    <row r="1" spans="1:14" ht="19.5" customHeight="1" x14ac:dyDescent="0.25">
      <c r="A1" s="475" t="s">
        <v>277</v>
      </c>
      <c r="B1" s="476"/>
      <c r="C1" s="476"/>
      <c r="D1" s="476"/>
      <c r="E1" s="476"/>
      <c r="F1" s="476"/>
      <c r="G1" s="476"/>
      <c r="H1" s="476"/>
      <c r="I1" s="476"/>
      <c r="J1" s="476"/>
      <c r="K1" s="476"/>
      <c r="L1" s="476"/>
      <c r="M1" s="476"/>
      <c r="N1" s="476"/>
    </row>
    <row r="2" spans="1:14" ht="13.5" x14ac:dyDescent="0.25">
      <c r="A2" s="475" t="s">
        <v>2</v>
      </c>
      <c r="B2" s="476"/>
      <c r="C2" s="476"/>
      <c r="D2" s="476"/>
      <c r="E2" s="476"/>
      <c r="F2" s="476"/>
      <c r="G2" s="476"/>
      <c r="H2" s="476"/>
      <c r="I2" s="476"/>
      <c r="J2" s="476"/>
      <c r="K2" s="476"/>
      <c r="L2" s="476"/>
      <c r="M2" s="476"/>
      <c r="N2" s="476"/>
    </row>
    <row r="3" spans="1:14" x14ac:dyDescent="0.2">
      <c r="A3" s="5"/>
    </row>
    <row r="4" spans="1:14" s="477" customFormat="1" x14ac:dyDescent="0.2">
      <c r="A4" s="454" t="s">
        <v>264</v>
      </c>
      <c r="B4" s="455" t="s">
        <v>4</v>
      </c>
      <c r="C4" s="455" t="s">
        <v>5</v>
      </c>
      <c r="D4" s="455" t="s">
        <v>6</v>
      </c>
      <c r="E4" s="455" t="s">
        <v>7</v>
      </c>
      <c r="F4" s="455" t="s">
        <v>8</v>
      </c>
      <c r="G4" s="455" t="s">
        <v>9</v>
      </c>
      <c r="H4" s="455" t="s">
        <v>10</v>
      </c>
      <c r="I4" s="455" t="s">
        <v>11</v>
      </c>
      <c r="J4" s="455" t="s">
        <v>12</v>
      </c>
      <c r="K4" s="455" t="s">
        <v>13</v>
      </c>
      <c r="L4" s="455" t="s">
        <v>14</v>
      </c>
      <c r="M4" s="455" t="s">
        <v>15</v>
      </c>
      <c r="N4" s="456" t="s">
        <v>16</v>
      </c>
    </row>
    <row r="5" spans="1:14" x14ac:dyDescent="0.2">
      <c r="A5" s="458" t="s">
        <v>265</v>
      </c>
      <c r="B5" s="459">
        <f>B17+B28</f>
        <v>440774</v>
      </c>
      <c r="C5" s="459">
        <f t="shared" ref="C5:M9" si="0">C17+C28</f>
        <v>441505</v>
      </c>
      <c r="D5" s="459">
        <f t="shared" si="0"/>
        <v>441570</v>
      </c>
      <c r="E5" s="459">
        <f t="shared" si="0"/>
        <v>441588</v>
      </c>
      <c r="F5" s="459">
        <f t="shared" si="0"/>
        <v>441980</v>
      </c>
      <c r="G5" s="459">
        <f t="shared" si="0"/>
        <v>442656</v>
      </c>
      <c r="H5" s="459">
        <f t="shared" si="0"/>
        <v>442943</v>
      </c>
      <c r="I5" s="459">
        <f t="shared" si="0"/>
        <v>443708</v>
      </c>
      <c r="J5" s="459">
        <f t="shared" si="0"/>
        <v>443970</v>
      </c>
      <c r="K5" s="459">
        <f t="shared" si="0"/>
        <v>444062</v>
      </c>
      <c r="L5" s="459">
        <f t="shared" si="0"/>
        <v>444315</v>
      </c>
      <c r="M5" s="459">
        <f t="shared" si="0"/>
        <v>445786</v>
      </c>
      <c r="N5" s="460">
        <f>AVERAGE(B5:M5)</f>
        <v>442904.75</v>
      </c>
    </row>
    <row r="6" spans="1:14" x14ac:dyDescent="0.2">
      <c r="A6" s="458" t="s">
        <v>278</v>
      </c>
      <c r="B6" s="459">
        <f t="shared" ref="B6:H9" si="1">B18+B29</f>
        <v>304967</v>
      </c>
      <c r="C6" s="459">
        <f t="shared" si="1"/>
        <v>306318</v>
      </c>
      <c r="D6" s="459">
        <f t="shared" si="1"/>
        <v>307193</v>
      </c>
      <c r="E6" s="459">
        <f t="shared" si="1"/>
        <v>306654</v>
      </c>
      <c r="F6" s="459">
        <f t="shared" si="1"/>
        <v>299264</v>
      </c>
      <c r="G6" s="459">
        <f t="shared" si="1"/>
        <v>310726</v>
      </c>
      <c r="H6" s="459">
        <f t="shared" si="1"/>
        <v>302978</v>
      </c>
      <c r="I6" s="459">
        <f t="shared" si="0"/>
        <v>304469</v>
      </c>
      <c r="J6" s="459">
        <f t="shared" si="0"/>
        <v>303391</v>
      </c>
      <c r="K6" s="459">
        <f t="shared" si="0"/>
        <v>305123</v>
      </c>
      <c r="L6" s="459">
        <f t="shared" si="0"/>
        <v>305589</v>
      </c>
      <c r="M6" s="459">
        <f t="shared" si="0"/>
        <v>300127</v>
      </c>
      <c r="N6" s="460">
        <f>AVERAGE(B6:M6)</f>
        <v>304733.25</v>
      </c>
    </row>
    <row r="7" spans="1:14" x14ac:dyDescent="0.2">
      <c r="A7" s="458" t="s">
        <v>267</v>
      </c>
      <c r="B7" s="459">
        <f t="shared" si="1"/>
        <v>536214</v>
      </c>
      <c r="C7" s="459">
        <f t="shared" si="1"/>
        <v>538055</v>
      </c>
      <c r="D7" s="459">
        <f t="shared" si="1"/>
        <v>539061</v>
      </c>
      <c r="E7" s="459">
        <f t="shared" si="1"/>
        <v>541398</v>
      </c>
      <c r="F7" s="459">
        <f t="shared" si="1"/>
        <v>544554</v>
      </c>
      <c r="G7" s="459">
        <f t="shared" si="1"/>
        <v>546135</v>
      </c>
      <c r="H7" s="459">
        <f t="shared" si="1"/>
        <v>549133</v>
      </c>
      <c r="I7" s="459">
        <f t="shared" si="0"/>
        <v>551428</v>
      </c>
      <c r="J7" s="459">
        <f t="shared" si="0"/>
        <v>553831</v>
      </c>
      <c r="K7" s="459">
        <f t="shared" si="0"/>
        <v>556313</v>
      </c>
      <c r="L7" s="459">
        <f t="shared" si="0"/>
        <v>558166</v>
      </c>
      <c r="M7" s="459">
        <f t="shared" si="0"/>
        <v>562050</v>
      </c>
      <c r="N7" s="460">
        <f>AVERAGE(B7:M7)</f>
        <v>548028.16666666663</v>
      </c>
    </row>
    <row r="8" spans="1:14" x14ac:dyDescent="0.2">
      <c r="A8" s="458" t="s">
        <v>268</v>
      </c>
      <c r="B8" s="459">
        <f t="shared" si="1"/>
        <v>133042</v>
      </c>
      <c r="C8" s="459">
        <f t="shared" si="1"/>
        <v>131834</v>
      </c>
      <c r="D8" s="459">
        <f t="shared" si="1"/>
        <v>130913</v>
      </c>
      <c r="E8" s="459">
        <f t="shared" si="1"/>
        <v>129608</v>
      </c>
      <c r="F8" s="459">
        <f t="shared" si="1"/>
        <v>128631</v>
      </c>
      <c r="G8" s="459">
        <f t="shared" si="1"/>
        <v>127642</v>
      </c>
      <c r="H8" s="459">
        <f t="shared" si="1"/>
        <v>126851</v>
      </c>
      <c r="I8" s="459">
        <f t="shared" si="0"/>
        <v>126189</v>
      </c>
      <c r="J8" s="459">
        <f t="shared" si="0"/>
        <v>125419</v>
      </c>
      <c r="K8" s="459">
        <f t="shared" si="0"/>
        <v>125244</v>
      </c>
      <c r="L8" s="459">
        <f t="shared" si="0"/>
        <v>124504</v>
      </c>
      <c r="M8" s="459">
        <f t="shared" si="0"/>
        <v>124868</v>
      </c>
      <c r="N8" s="460">
        <f>AVERAGE(B8:M8)</f>
        <v>127895.41666666667</v>
      </c>
    </row>
    <row r="9" spans="1:14" x14ac:dyDescent="0.2">
      <c r="A9" s="458" t="s">
        <v>269</v>
      </c>
      <c r="B9" s="459">
        <f t="shared" si="1"/>
        <v>31837</v>
      </c>
      <c r="C9" s="459">
        <f t="shared" si="1"/>
        <v>31362</v>
      </c>
      <c r="D9" s="459">
        <f t="shared" si="1"/>
        <v>30909</v>
      </c>
      <c r="E9" s="459">
        <f t="shared" si="1"/>
        <v>30475</v>
      </c>
      <c r="F9" s="459">
        <f t="shared" si="1"/>
        <v>30084</v>
      </c>
      <c r="G9" s="459">
        <f t="shared" si="1"/>
        <v>29776</v>
      </c>
      <c r="H9" s="459">
        <f t="shared" si="1"/>
        <v>29455</v>
      </c>
      <c r="I9" s="459">
        <f t="shared" si="0"/>
        <v>29081</v>
      </c>
      <c r="J9" s="459">
        <f t="shared" si="0"/>
        <v>28710</v>
      </c>
      <c r="K9" s="459">
        <f t="shared" si="0"/>
        <v>28368</v>
      </c>
      <c r="L9" s="459">
        <f t="shared" si="0"/>
        <v>27922</v>
      </c>
      <c r="M9" s="459">
        <f t="shared" si="0"/>
        <v>29623</v>
      </c>
      <c r="N9" s="460">
        <f>AVERAGE(B9:M9)</f>
        <v>29800.166666666668</v>
      </c>
    </row>
    <row r="10" spans="1:14" x14ac:dyDescent="0.2">
      <c r="A10" s="478" t="s">
        <v>61</v>
      </c>
      <c r="B10" s="462">
        <f>SUM(B5:B9)</f>
        <v>1446834</v>
      </c>
      <c r="C10" s="462">
        <f t="shared" ref="C10:J10" si="2">SUM(C5:C9)</f>
        <v>1449074</v>
      </c>
      <c r="D10" s="462">
        <f t="shared" si="2"/>
        <v>1449646</v>
      </c>
      <c r="E10" s="462">
        <f t="shared" si="2"/>
        <v>1449723</v>
      </c>
      <c r="F10" s="462">
        <f t="shared" si="2"/>
        <v>1444513</v>
      </c>
      <c r="G10" s="65">
        <f t="shared" si="2"/>
        <v>1456935</v>
      </c>
      <c r="H10" s="65">
        <f t="shared" si="2"/>
        <v>1451360</v>
      </c>
      <c r="I10" s="65">
        <f t="shared" si="2"/>
        <v>1454875</v>
      </c>
      <c r="J10" s="65">
        <f t="shared" si="2"/>
        <v>1455321</v>
      </c>
      <c r="K10" s="65">
        <f t="shared" ref="K10:L10" si="3">SUM(K5:K9)+K11</f>
        <v>1459110</v>
      </c>
      <c r="L10" s="65">
        <f t="shared" si="3"/>
        <v>1460496</v>
      </c>
      <c r="M10" s="65">
        <f t="shared" ref="M10" si="4">SUM(M5:M9)+M11</f>
        <v>1462454</v>
      </c>
      <c r="N10" s="463">
        <f t="shared" ref="N10" si="5">SUM(N5:N9)</f>
        <v>1453361.75</v>
      </c>
    </row>
    <row r="11" spans="1:14" x14ac:dyDescent="0.2">
      <c r="A11" s="479"/>
      <c r="B11" s="480"/>
      <c r="C11" s="268"/>
      <c r="D11" s="268"/>
      <c r="E11" s="268"/>
      <c r="F11" s="268"/>
      <c r="G11" s="268"/>
      <c r="H11" s="481"/>
      <c r="I11" s="481"/>
      <c r="J11" s="481"/>
      <c r="K11" s="481"/>
      <c r="L11" s="481"/>
      <c r="M11" s="481"/>
      <c r="N11" s="482"/>
    </row>
    <row r="12" spans="1:14" ht="24.75" customHeight="1" x14ac:dyDescent="0.2">
      <c r="A12" s="483"/>
      <c r="B12" s="484"/>
      <c r="C12" s="2"/>
      <c r="D12" s="2"/>
      <c r="E12" s="2"/>
      <c r="F12" s="2"/>
      <c r="G12" s="2"/>
      <c r="H12" s="2"/>
      <c r="I12" s="2"/>
      <c r="J12" s="2"/>
      <c r="K12" s="2"/>
      <c r="L12" s="2"/>
      <c r="M12" s="2"/>
      <c r="N12" s="484"/>
    </row>
    <row r="13" spans="1:14" ht="13.5" x14ac:dyDescent="0.25">
      <c r="A13" s="475" t="s">
        <v>279</v>
      </c>
      <c r="B13" s="476"/>
      <c r="C13" s="476"/>
      <c r="D13" s="476"/>
      <c r="E13" s="476"/>
      <c r="F13" s="476"/>
      <c r="G13" s="476"/>
      <c r="H13" s="476"/>
      <c r="I13" s="476"/>
      <c r="J13" s="476"/>
      <c r="K13" s="476"/>
      <c r="L13" s="476"/>
      <c r="M13" s="476"/>
      <c r="N13" s="476"/>
    </row>
    <row r="14" spans="1:14" ht="13.5" customHeight="1" x14ac:dyDescent="0.25">
      <c r="A14" s="475" t="s">
        <v>2</v>
      </c>
      <c r="B14" s="476"/>
      <c r="C14" s="476"/>
      <c r="D14" s="476"/>
      <c r="E14" s="476"/>
      <c r="F14" s="476"/>
      <c r="G14" s="476"/>
      <c r="H14" s="476"/>
      <c r="I14" s="476"/>
      <c r="J14" s="476"/>
      <c r="K14" s="476"/>
      <c r="L14" s="476"/>
      <c r="M14" s="476"/>
      <c r="N14" s="476"/>
    </row>
    <row r="15" spans="1:14" x14ac:dyDescent="0.2">
      <c r="A15" s="485"/>
      <c r="I15" s="474"/>
      <c r="J15" s="474"/>
      <c r="K15" s="474"/>
      <c r="L15" s="474"/>
      <c r="M15" s="474"/>
    </row>
    <row r="16" spans="1:14" s="477" customFormat="1" x14ac:dyDescent="0.2">
      <c r="A16" s="454" t="s">
        <v>264</v>
      </c>
      <c r="B16" s="455" t="s">
        <v>4</v>
      </c>
      <c r="C16" s="455" t="s">
        <v>5</v>
      </c>
      <c r="D16" s="455" t="s">
        <v>6</v>
      </c>
      <c r="E16" s="455" t="s">
        <v>7</v>
      </c>
      <c r="F16" s="455" t="s">
        <v>8</v>
      </c>
      <c r="G16" s="455" t="s">
        <v>9</v>
      </c>
      <c r="H16" s="455" t="s">
        <v>10</v>
      </c>
      <c r="I16" s="455" t="s">
        <v>11</v>
      </c>
      <c r="J16" s="455" t="s">
        <v>12</v>
      </c>
      <c r="K16" s="455" t="s">
        <v>13</v>
      </c>
      <c r="L16" s="455" t="s">
        <v>14</v>
      </c>
      <c r="M16" s="455" t="s">
        <v>15</v>
      </c>
      <c r="N16" s="456" t="s">
        <v>16</v>
      </c>
    </row>
    <row r="17" spans="1:14" x14ac:dyDescent="0.2">
      <c r="A17" s="458" t="s">
        <v>265</v>
      </c>
      <c r="B17" s="459">
        <v>182061</v>
      </c>
      <c r="C17" s="459">
        <v>181910</v>
      </c>
      <c r="D17" s="459">
        <v>181597</v>
      </c>
      <c r="E17" s="459">
        <v>181265</v>
      </c>
      <c r="F17" s="459">
        <v>180947</v>
      </c>
      <c r="G17" s="412">
        <v>180779</v>
      </c>
      <c r="H17" s="412">
        <v>180448</v>
      </c>
      <c r="I17" s="412">
        <v>180098</v>
      </c>
      <c r="J17" s="412">
        <v>179864</v>
      </c>
      <c r="K17" s="412">
        <v>179668</v>
      </c>
      <c r="L17" s="412">
        <v>179552</v>
      </c>
      <c r="M17" s="412">
        <v>179835</v>
      </c>
      <c r="N17" s="460">
        <f>AVERAGE(B17:M17)</f>
        <v>180668.66666666666</v>
      </c>
    </row>
    <row r="18" spans="1:14" x14ac:dyDescent="0.2">
      <c r="A18" s="458" t="s">
        <v>266</v>
      </c>
      <c r="B18" s="459">
        <v>133217</v>
      </c>
      <c r="C18" s="459">
        <v>133936</v>
      </c>
      <c r="D18" s="459">
        <v>134360</v>
      </c>
      <c r="E18" s="459">
        <v>134120</v>
      </c>
      <c r="F18" s="459">
        <v>129550</v>
      </c>
      <c r="G18" s="412">
        <v>135681</v>
      </c>
      <c r="H18" s="412">
        <v>132689</v>
      </c>
      <c r="I18" s="412">
        <v>133326</v>
      </c>
      <c r="J18" s="412">
        <v>132748</v>
      </c>
      <c r="K18" s="412">
        <v>133461</v>
      </c>
      <c r="L18" s="412">
        <v>133802</v>
      </c>
      <c r="M18" s="412">
        <v>131205</v>
      </c>
      <c r="N18" s="460">
        <f>AVERAGE(B18:M18)</f>
        <v>133174.58333333334</v>
      </c>
    </row>
    <row r="19" spans="1:14" x14ac:dyDescent="0.2">
      <c r="A19" s="458" t="s">
        <v>267</v>
      </c>
      <c r="B19" s="459">
        <v>209327</v>
      </c>
      <c r="C19" s="459">
        <v>210009</v>
      </c>
      <c r="D19" s="459">
        <v>210578</v>
      </c>
      <c r="E19" s="459">
        <v>210253</v>
      </c>
      <c r="F19" s="459">
        <v>211962</v>
      </c>
      <c r="G19" s="412">
        <v>213061</v>
      </c>
      <c r="H19" s="412">
        <v>214638</v>
      </c>
      <c r="I19" s="412">
        <v>215826</v>
      </c>
      <c r="J19" s="412">
        <v>216956</v>
      </c>
      <c r="K19" s="412">
        <v>218222</v>
      </c>
      <c r="L19" s="412">
        <v>219049</v>
      </c>
      <c r="M19" s="412">
        <v>220997</v>
      </c>
      <c r="N19" s="460">
        <f>AVERAGE(B19:M19)</f>
        <v>214239.83333333334</v>
      </c>
    </row>
    <row r="20" spans="1:14" x14ac:dyDescent="0.2">
      <c r="A20" s="458" t="s">
        <v>268</v>
      </c>
      <c r="B20" s="459">
        <v>57844</v>
      </c>
      <c r="C20" s="459">
        <v>57345</v>
      </c>
      <c r="D20" s="459">
        <v>56987</v>
      </c>
      <c r="E20" s="459">
        <v>56461</v>
      </c>
      <c r="F20" s="459">
        <v>56075</v>
      </c>
      <c r="G20" s="412">
        <v>55679</v>
      </c>
      <c r="H20" s="412">
        <v>55364</v>
      </c>
      <c r="I20" s="412">
        <v>55185</v>
      </c>
      <c r="J20" s="412">
        <v>54814</v>
      </c>
      <c r="K20" s="412">
        <v>54792</v>
      </c>
      <c r="L20" s="412">
        <v>54457</v>
      </c>
      <c r="M20" s="412">
        <v>54682</v>
      </c>
      <c r="N20" s="460">
        <f>AVERAGE(B20:M20)</f>
        <v>55807.083333333336</v>
      </c>
    </row>
    <row r="21" spans="1:14" x14ac:dyDescent="0.2">
      <c r="A21" s="458" t="s">
        <v>269</v>
      </c>
      <c r="B21" s="459">
        <v>14432</v>
      </c>
      <c r="C21" s="459">
        <v>14250</v>
      </c>
      <c r="D21" s="459">
        <v>14082</v>
      </c>
      <c r="E21" s="459">
        <v>13919</v>
      </c>
      <c r="F21" s="459">
        <v>13774</v>
      </c>
      <c r="G21" s="412">
        <v>13625</v>
      </c>
      <c r="H21" s="412">
        <v>13493</v>
      </c>
      <c r="I21" s="412">
        <v>13328</v>
      </c>
      <c r="J21" s="412">
        <v>13170</v>
      </c>
      <c r="K21" s="412">
        <v>13026</v>
      </c>
      <c r="L21" s="412">
        <v>12824</v>
      </c>
      <c r="M21" s="412">
        <v>13791</v>
      </c>
      <c r="N21" s="460">
        <f>AVERAGE(B21:M21)</f>
        <v>13642.833333333334</v>
      </c>
    </row>
    <row r="22" spans="1:14" x14ac:dyDescent="0.2">
      <c r="A22" s="461" t="s">
        <v>61</v>
      </c>
      <c r="B22" s="462">
        <f>SUM(B17:B21)</f>
        <v>596881</v>
      </c>
      <c r="C22" s="462">
        <f t="shared" ref="C22:N22" si="6">SUM(C17:C21)</f>
        <v>597450</v>
      </c>
      <c r="D22" s="462">
        <f t="shared" si="6"/>
        <v>597604</v>
      </c>
      <c r="E22" s="462">
        <f t="shared" si="6"/>
        <v>596018</v>
      </c>
      <c r="F22" s="462">
        <f t="shared" si="6"/>
        <v>592308</v>
      </c>
      <c r="G22" s="65">
        <f t="shared" si="6"/>
        <v>598825</v>
      </c>
      <c r="H22" s="65">
        <f t="shared" si="6"/>
        <v>596632</v>
      </c>
      <c r="I22" s="65">
        <f t="shared" si="6"/>
        <v>597763</v>
      </c>
      <c r="J22" s="65">
        <f>SUM(J17:J21)</f>
        <v>597552</v>
      </c>
      <c r="K22" s="65">
        <f t="shared" si="6"/>
        <v>599169</v>
      </c>
      <c r="L22" s="65">
        <f t="shared" si="6"/>
        <v>599684</v>
      </c>
      <c r="M22" s="65">
        <f t="shared" si="6"/>
        <v>600510</v>
      </c>
      <c r="N22" s="463">
        <f t="shared" si="6"/>
        <v>597533.00000000012</v>
      </c>
    </row>
    <row r="23" spans="1:14" x14ac:dyDescent="0.2">
      <c r="A23" s="484"/>
      <c r="B23" s="484"/>
      <c r="C23" s="2"/>
      <c r="D23" s="2"/>
      <c r="E23" s="2"/>
      <c r="F23" s="2"/>
      <c r="G23" s="2"/>
      <c r="H23" s="2"/>
      <c r="I23" s="2"/>
      <c r="J23" s="2"/>
      <c r="K23" s="2"/>
      <c r="L23" s="2"/>
      <c r="M23" s="2"/>
      <c r="N23" s="484"/>
    </row>
    <row r="24" spans="1:14" ht="13.5" x14ac:dyDescent="0.25">
      <c r="A24" s="475" t="s">
        <v>280</v>
      </c>
      <c r="B24" s="476"/>
      <c r="C24" s="476"/>
      <c r="D24" s="476"/>
      <c r="E24" s="476"/>
      <c r="F24" s="476"/>
      <c r="G24" s="476"/>
      <c r="H24" s="476"/>
      <c r="I24" s="476"/>
      <c r="J24" s="476"/>
      <c r="K24" s="476"/>
      <c r="L24" s="476"/>
      <c r="M24" s="476"/>
      <c r="N24" s="476"/>
    </row>
    <row r="25" spans="1:14" ht="13.5" customHeight="1" x14ac:dyDescent="0.25">
      <c r="A25" s="475" t="s">
        <v>2</v>
      </c>
      <c r="B25" s="476"/>
      <c r="C25" s="476"/>
      <c r="D25" s="476"/>
      <c r="E25" s="476"/>
      <c r="F25" s="476"/>
      <c r="G25" s="476"/>
      <c r="H25" s="476"/>
      <c r="I25" s="476"/>
      <c r="J25" s="476"/>
      <c r="K25" s="476"/>
      <c r="L25" s="476"/>
      <c r="M25" s="476"/>
      <c r="N25" s="476"/>
    </row>
    <row r="26" spans="1:14" x14ac:dyDescent="0.2">
      <c r="A26" s="485"/>
      <c r="I26" s="474"/>
      <c r="J26" s="474"/>
      <c r="K26" s="474"/>
      <c r="L26" s="474"/>
      <c r="M26" s="474"/>
    </row>
    <row r="27" spans="1:14" s="477" customFormat="1" x14ac:dyDescent="0.2">
      <c r="A27" s="454" t="s">
        <v>264</v>
      </c>
      <c r="B27" s="455" t="s">
        <v>4</v>
      </c>
      <c r="C27" s="455" t="s">
        <v>5</v>
      </c>
      <c r="D27" s="455" t="s">
        <v>6</v>
      </c>
      <c r="E27" s="455" t="s">
        <v>7</v>
      </c>
      <c r="F27" s="455" t="s">
        <v>8</v>
      </c>
      <c r="G27" s="455" t="s">
        <v>9</v>
      </c>
      <c r="H27" s="455" t="s">
        <v>10</v>
      </c>
      <c r="I27" s="455" t="s">
        <v>11</v>
      </c>
      <c r="J27" s="455" t="s">
        <v>12</v>
      </c>
      <c r="K27" s="455" t="s">
        <v>13</v>
      </c>
      <c r="L27" s="455" t="s">
        <v>14</v>
      </c>
      <c r="M27" s="455" t="s">
        <v>15</v>
      </c>
      <c r="N27" s="456" t="s">
        <v>16</v>
      </c>
    </row>
    <row r="28" spans="1:14" x14ac:dyDescent="0.2">
      <c r="A28" s="458" t="s">
        <v>265</v>
      </c>
      <c r="B28" s="459">
        <v>258713</v>
      </c>
      <c r="C28" s="459">
        <v>259595</v>
      </c>
      <c r="D28" s="459">
        <v>259973</v>
      </c>
      <c r="E28" s="459">
        <v>260323</v>
      </c>
      <c r="F28" s="459">
        <v>261033</v>
      </c>
      <c r="G28" s="412">
        <v>261877</v>
      </c>
      <c r="H28" s="412">
        <v>262495</v>
      </c>
      <c r="I28" s="412">
        <v>263610</v>
      </c>
      <c r="J28" s="412">
        <v>264106</v>
      </c>
      <c r="K28" s="412">
        <v>264394</v>
      </c>
      <c r="L28" s="412">
        <v>264763</v>
      </c>
      <c r="M28" s="412">
        <v>265951</v>
      </c>
      <c r="N28" s="460">
        <f>AVERAGE(B28:M28)</f>
        <v>262236.08333333331</v>
      </c>
    </row>
    <row r="29" spans="1:14" x14ac:dyDescent="0.2">
      <c r="A29" s="458" t="s">
        <v>266</v>
      </c>
      <c r="B29" s="459">
        <v>171750</v>
      </c>
      <c r="C29" s="459">
        <v>172382</v>
      </c>
      <c r="D29" s="459">
        <v>172833</v>
      </c>
      <c r="E29" s="459">
        <v>172534</v>
      </c>
      <c r="F29" s="459">
        <v>169714</v>
      </c>
      <c r="G29" s="412">
        <v>175045</v>
      </c>
      <c r="H29" s="412">
        <v>170289</v>
      </c>
      <c r="I29" s="412">
        <v>171143</v>
      </c>
      <c r="J29" s="412">
        <v>170643</v>
      </c>
      <c r="K29" s="412">
        <v>171662</v>
      </c>
      <c r="L29" s="412">
        <v>171787</v>
      </c>
      <c r="M29" s="412">
        <v>168922</v>
      </c>
      <c r="N29" s="460">
        <f>AVERAGE(B29:M29)</f>
        <v>171558.66666666666</v>
      </c>
    </row>
    <row r="30" spans="1:14" x14ac:dyDescent="0.2">
      <c r="A30" s="458" t="s">
        <v>272</v>
      </c>
      <c r="B30" s="459">
        <v>326887</v>
      </c>
      <c r="C30" s="459">
        <v>328046</v>
      </c>
      <c r="D30" s="459">
        <v>328483</v>
      </c>
      <c r="E30" s="459">
        <v>331145</v>
      </c>
      <c r="F30" s="459">
        <v>332592</v>
      </c>
      <c r="G30" s="412">
        <v>333074</v>
      </c>
      <c r="H30" s="412">
        <v>334495</v>
      </c>
      <c r="I30" s="412">
        <v>335602</v>
      </c>
      <c r="J30" s="412">
        <v>336875</v>
      </c>
      <c r="K30" s="412">
        <v>338091</v>
      </c>
      <c r="L30" s="412">
        <v>339117</v>
      </c>
      <c r="M30" s="412">
        <v>341053</v>
      </c>
      <c r="N30" s="460">
        <f>AVERAGE(B30:M30)</f>
        <v>333788.33333333331</v>
      </c>
    </row>
    <row r="31" spans="1:14" x14ac:dyDescent="0.2">
      <c r="A31" s="458" t="s">
        <v>268</v>
      </c>
      <c r="B31" s="459">
        <v>75198</v>
      </c>
      <c r="C31" s="459">
        <v>74489</v>
      </c>
      <c r="D31" s="459">
        <v>73926</v>
      </c>
      <c r="E31" s="459">
        <v>73147</v>
      </c>
      <c r="F31" s="459">
        <v>72556</v>
      </c>
      <c r="G31" s="412">
        <v>71963</v>
      </c>
      <c r="H31" s="412">
        <v>71487</v>
      </c>
      <c r="I31" s="412">
        <v>71004</v>
      </c>
      <c r="J31" s="412">
        <v>70605</v>
      </c>
      <c r="K31" s="412">
        <v>70452</v>
      </c>
      <c r="L31" s="412">
        <v>70047</v>
      </c>
      <c r="M31" s="412">
        <v>70186</v>
      </c>
      <c r="N31" s="460">
        <f>AVERAGE(B31:M31)</f>
        <v>72088.333333333328</v>
      </c>
    </row>
    <row r="32" spans="1:14" x14ac:dyDescent="0.2">
      <c r="A32" s="458" t="s">
        <v>269</v>
      </c>
      <c r="B32" s="459">
        <v>17405</v>
      </c>
      <c r="C32" s="459">
        <v>17112</v>
      </c>
      <c r="D32" s="459">
        <v>16827</v>
      </c>
      <c r="E32" s="459">
        <v>16556</v>
      </c>
      <c r="F32" s="459">
        <v>16310</v>
      </c>
      <c r="G32" s="412">
        <v>16151</v>
      </c>
      <c r="H32" s="412">
        <v>15962</v>
      </c>
      <c r="I32" s="412">
        <v>15753</v>
      </c>
      <c r="J32" s="412">
        <v>15540</v>
      </c>
      <c r="K32" s="412">
        <v>15342</v>
      </c>
      <c r="L32" s="412">
        <v>15098</v>
      </c>
      <c r="M32" s="412">
        <v>15832</v>
      </c>
      <c r="N32" s="460">
        <f>AVERAGE(B32:M32)</f>
        <v>16157.333333333334</v>
      </c>
    </row>
    <row r="33" spans="1:14" x14ac:dyDescent="0.2">
      <c r="A33" s="461" t="s">
        <v>61</v>
      </c>
      <c r="B33" s="462">
        <f>SUM(B28:B32)</f>
        <v>849953</v>
      </c>
      <c r="C33" s="462">
        <f t="shared" ref="C33:N33" si="7">SUM(C28:C32)</f>
        <v>851624</v>
      </c>
      <c r="D33" s="462">
        <f t="shared" si="7"/>
        <v>852042</v>
      </c>
      <c r="E33" s="462">
        <f t="shared" si="7"/>
        <v>853705</v>
      </c>
      <c r="F33" s="462">
        <f t="shared" si="7"/>
        <v>852205</v>
      </c>
      <c r="G33" s="65">
        <f t="shared" si="7"/>
        <v>858110</v>
      </c>
      <c r="H33" s="65">
        <f t="shared" si="7"/>
        <v>854728</v>
      </c>
      <c r="I33" s="65">
        <f t="shared" si="7"/>
        <v>857112</v>
      </c>
      <c r="J33" s="65">
        <f>SUM(J28:J32)</f>
        <v>857769</v>
      </c>
      <c r="K33" s="65">
        <f t="shared" si="7"/>
        <v>859941</v>
      </c>
      <c r="L33" s="65">
        <f t="shared" si="7"/>
        <v>860812</v>
      </c>
      <c r="M33" s="65">
        <f t="shared" si="7"/>
        <v>861944</v>
      </c>
      <c r="N33" s="463">
        <f t="shared" si="7"/>
        <v>855828.75</v>
      </c>
    </row>
    <row r="34" spans="1:14" x14ac:dyDescent="0.2">
      <c r="A34" s="484"/>
      <c r="B34" s="484"/>
      <c r="C34" s="2"/>
      <c r="D34" s="2"/>
      <c r="E34" s="2"/>
      <c r="F34" s="2"/>
      <c r="G34" s="2"/>
      <c r="H34" s="2"/>
      <c r="I34" s="2"/>
      <c r="J34" s="2"/>
      <c r="K34" s="2"/>
      <c r="L34" s="2"/>
      <c r="M34" s="2"/>
      <c r="N34" s="484"/>
    </row>
  </sheetData>
  <mergeCells count="6">
    <mergeCell ref="A1:N1"/>
    <mergeCell ref="A2:N2"/>
    <mergeCell ref="A13:N13"/>
    <mergeCell ref="A14:N14"/>
    <mergeCell ref="A24:N24"/>
    <mergeCell ref="A25:N25"/>
  </mergeCells>
  <pageMargins left="0.70866141732283472" right="0.70866141732283472" top="0.74803149606299213" bottom="0.74803149606299213" header="0.31496062992125984" footer="0.31496062992125984"/>
  <pageSetup scale="76"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52"/>
  <sheetViews>
    <sheetView showGridLines="0" zoomScaleNormal="100" zoomScalePageLayoutView="125" workbookViewId="0"/>
  </sheetViews>
  <sheetFormatPr baseColWidth="10" defaultColWidth="10.85546875" defaultRowHeight="12.75" x14ac:dyDescent="0.2"/>
  <cols>
    <col min="1" max="1" width="5.28515625" style="139" customWidth="1"/>
    <col min="2" max="2" width="13.42578125" style="139" bestFit="1" customWidth="1"/>
    <col min="3" max="3" width="12.42578125" style="139" customWidth="1"/>
    <col min="4" max="4" width="12.140625" style="30" customWidth="1"/>
    <col min="5" max="5" width="12.42578125" style="30" customWidth="1"/>
    <col min="6" max="6" width="11.85546875" style="30" customWidth="1"/>
    <col min="7" max="7" width="12.28515625" style="30" customWidth="1"/>
    <col min="8" max="8" width="11.28515625" style="30" customWidth="1"/>
    <col min="9" max="9" width="12.42578125" style="30" customWidth="1"/>
    <col min="10" max="10" width="11.42578125" style="30" customWidth="1"/>
    <col min="11" max="11" width="13.42578125" style="30" customWidth="1"/>
    <col min="12" max="12" width="11.28515625" style="30" customWidth="1"/>
    <col min="13" max="13" width="12.140625" style="30" customWidth="1"/>
    <col min="14" max="14" width="12.42578125" style="30" customWidth="1"/>
    <col min="15" max="15" width="14.28515625" style="139" customWidth="1"/>
    <col min="16" max="16" width="11.42578125" style="139" customWidth="1"/>
    <col min="17" max="16384" width="10.85546875" style="139"/>
  </cols>
  <sheetData>
    <row r="2" spans="2:26" s="477" customFormat="1" ht="15.75" x14ac:dyDescent="0.25">
      <c r="B2" s="486" t="s">
        <v>37</v>
      </c>
      <c r="C2" s="486"/>
      <c r="D2" s="487"/>
      <c r="E2" s="488"/>
      <c r="F2" s="488"/>
      <c r="G2" s="488"/>
      <c r="H2" s="488"/>
      <c r="I2" s="488"/>
      <c r="J2" s="488"/>
      <c r="K2" s="488"/>
      <c r="L2" s="488"/>
      <c r="M2" s="488"/>
      <c r="N2" s="488"/>
      <c r="O2" s="489"/>
      <c r="P2" s="490" t="s">
        <v>37</v>
      </c>
    </row>
    <row r="3" spans="2:26" s="477" customFormat="1" ht="15.75" x14ac:dyDescent="0.25">
      <c r="B3" s="491" t="s">
        <v>281</v>
      </c>
      <c r="C3" s="486"/>
      <c r="D3" s="487"/>
      <c r="E3" s="488"/>
      <c r="F3" s="488"/>
      <c r="G3" s="488"/>
      <c r="H3" s="488"/>
      <c r="I3" s="488"/>
      <c r="J3" s="488"/>
      <c r="K3" s="488"/>
      <c r="L3" s="488"/>
      <c r="M3" s="488"/>
      <c r="N3" s="488"/>
      <c r="O3" s="489"/>
      <c r="P3" s="490"/>
      <c r="Q3" s="492"/>
      <c r="R3" s="492"/>
      <c r="S3" s="492"/>
      <c r="T3" s="492"/>
      <c r="U3" s="492"/>
      <c r="V3" s="492"/>
      <c r="W3" s="492"/>
      <c r="X3" s="492"/>
      <c r="Y3" s="492"/>
      <c r="Z3" s="492"/>
    </row>
    <row r="4" spans="2:26" s="477" customFormat="1" ht="15.75" x14ac:dyDescent="0.25">
      <c r="B4" s="493" t="s">
        <v>2</v>
      </c>
      <c r="C4" s="494"/>
      <c r="D4" s="487"/>
      <c r="E4" s="488"/>
      <c r="F4" s="488"/>
      <c r="G4" s="488"/>
      <c r="H4" s="488"/>
      <c r="I4" s="488"/>
      <c r="J4" s="488"/>
      <c r="K4" s="488"/>
      <c r="L4" s="488"/>
      <c r="M4" s="488"/>
      <c r="N4" s="488"/>
      <c r="O4" s="489"/>
      <c r="P4" s="490"/>
      <c r="Q4" s="492"/>
      <c r="R4" s="492"/>
      <c r="S4" s="492"/>
      <c r="T4" s="492"/>
      <c r="U4" s="492"/>
      <c r="V4" s="492"/>
      <c r="W4" s="492"/>
      <c r="X4" s="492"/>
      <c r="Y4" s="492"/>
      <c r="Z4" s="492"/>
    </row>
    <row r="5" spans="2:26" x14ac:dyDescent="0.2">
      <c r="B5" s="5"/>
      <c r="C5" s="495"/>
      <c r="D5" s="496"/>
      <c r="E5" s="496"/>
      <c r="F5" s="496"/>
      <c r="G5" s="496"/>
      <c r="H5" s="496"/>
      <c r="I5" s="496"/>
      <c r="J5" s="496"/>
      <c r="K5" s="496"/>
      <c r="L5" s="496"/>
      <c r="M5" s="496"/>
      <c r="N5" s="496"/>
      <c r="O5" s="495"/>
      <c r="P5" s="495"/>
      <c r="Q5" s="484"/>
      <c r="R5" s="484"/>
      <c r="S5" s="484"/>
      <c r="T5" s="484"/>
      <c r="U5" s="484"/>
      <c r="V5" s="484"/>
      <c r="W5" s="484"/>
      <c r="X5" s="484"/>
      <c r="Y5" s="484"/>
      <c r="Z5" s="484"/>
    </row>
    <row r="6" spans="2:26" x14ac:dyDescent="0.2">
      <c r="B6" s="454" t="s">
        <v>264</v>
      </c>
      <c r="C6" s="455" t="s">
        <v>4</v>
      </c>
      <c r="D6" s="455" t="s">
        <v>5</v>
      </c>
      <c r="E6" s="455" t="s">
        <v>6</v>
      </c>
      <c r="F6" s="455" t="s">
        <v>7</v>
      </c>
      <c r="G6" s="455" t="s">
        <v>8</v>
      </c>
      <c r="H6" s="455" t="s">
        <v>9</v>
      </c>
      <c r="I6" s="455" t="s">
        <v>10</v>
      </c>
      <c r="J6" s="455" t="s">
        <v>11</v>
      </c>
      <c r="K6" s="455" t="s">
        <v>12</v>
      </c>
      <c r="L6" s="455" t="s">
        <v>13</v>
      </c>
      <c r="M6" s="455" t="s">
        <v>14</v>
      </c>
      <c r="N6" s="455" t="s">
        <v>15</v>
      </c>
      <c r="O6" s="456" t="s">
        <v>61</v>
      </c>
      <c r="P6" s="495"/>
      <c r="Q6" s="495"/>
      <c r="R6" s="495"/>
      <c r="S6" s="495"/>
      <c r="T6" s="495"/>
      <c r="U6" s="495"/>
      <c r="V6" s="495"/>
      <c r="W6" s="495"/>
      <c r="X6" s="495"/>
      <c r="Y6" s="495"/>
      <c r="Z6" s="495"/>
    </row>
    <row r="7" spans="2:26" x14ac:dyDescent="0.2">
      <c r="B7" s="497" t="s">
        <v>61</v>
      </c>
      <c r="C7" s="498">
        <f t="shared" ref="C7:N7" si="0">SUM(C8:C12)</f>
        <v>210937</v>
      </c>
      <c r="D7" s="498">
        <f t="shared" si="0"/>
        <v>181149</v>
      </c>
      <c r="E7" s="498">
        <f t="shared" si="0"/>
        <v>209270</v>
      </c>
      <c r="F7" s="498">
        <f t="shared" si="0"/>
        <v>171607</v>
      </c>
      <c r="G7" s="498">
        <f t="shared" si="0"/>
        <v>152458</v>
      </c>
      <c r="H7" s="498">
        <f t="shared" si="0"/>
        <v>198445</v>
      </c>
      <c r="I7" s="498">
        <f t="shared" si="0"/>
        <v>194883</v>
      </c>
      <c r="J7" s="498">
        <f t="shared" si="0"/>
        <v>177723</v>
      </c>
      <c r="K7" s="498">
        <f t="shared" si="0"/>
        <v>174304</v>
      </c>
      <c r="L7" s="498">
        <f t="shared" si="0"/>
        <v>187021</v>
      </c>
      <c r="M7" s="498">
        <f t="shared" si="0"/>
        <v>196336</v>
      </c>
      <c r="N7" s="499">
        <f t="shared" si="0"/>
        <v>207654</v>
      </c>
      <c r="O7" s="500">
        <f t="shared" ref="O7:O12" si="1">SUM(C7:N7)</f>
        <v>2261787</v>
      </c>
      <c r="P7" s="501"/>
      <c r="Q7" s="501"/>
      <c r="R7" s="501"/>
      <c r="S7" s="501"/>
      <c r="T7" s="501"/>
      <c r="U7" s="501"/>
      <c r="V7" s="501"/>
      <c r="W7" s="501"/>
      <c r="X7" s="501"/>
      <c r="Y7" s="501"/>
      <c r="Z7" s="501"/>
    </row>
    <row r="8" spans="2:26" x14ac:dyDescent="0.2">
      <c r="B8" s="502" t="s">
        <v>265</v>
      </c>
      <c r="C8" s="503">
        <f>C20+C32</f>
        <v>156658</v>
      </c>
      <c r="D8" s="504">
        <f t="shared" ref="C8:J12" si="2">D20+D32</f>
        <v>136108</v>
      </c>
      <c r="E8" s="504">
        <f t="shared" si="2"/>
        <v>161778</v>
      </c>
      <c r="F8" s="504">
        <f t="shared" si="2"/>
        <v>127588</v>
      </c>
      <c r="G8" s="504">
        <f t="shared" si="2"/>
        <v>114400</v>
      </c>
      <c r="H8" s="504">
        <f t="shared" si="2"/>
        <v>154263</v>
      </c>
      <c r="I8" s="504">
        <f t="shared" si="2"/>
        <v>144666</v>
      </c>
      <c r="J8" s="504">
        <f t="shared" ref="J8:N12" si="3">+J20+J32</f>
        <v>142044</v>
      </c>
      <c r="K8" s="504">
        <f t="shared" si="3"/>
        <v>138961</v>
      </c>
      <c r="L8" s="504">
        <f t="shared" si="3"/>
        <v>150927</v>
      </c>
      <c r="M8" s="504">
        <f t="shared" si="3"/>
        <v>156893</v>
      </c>
      <c r="N8" s="504">
        <f t="shared" si="3"/>
        <v>162355</v>
      </c>
      <c r="O8" s="505">
        <f t="shared" si="1"/>
        <v>1746641</v>
      </c>
      <c r="P8" s="484"/>
      <c r="Q8" s="484"/>
      <c r="R8" s="484"/>
      <c r="S8" s="484"/>
      <c r="T8" s="484"/>
      <c r="U8" s="484"/>
      <c r="V8" s="484"/>
      <c r="W8" s="484"/>
      <c r="X8" s="484"/>
      <c r="Y8" s="484"/>
      <c r="Z8" s="484"/>
    </row>
    <row r="9" spans="2:26" x14ac:dyDescent="0.2">
      <c r="B9" s="502" t="s">
        <v>266</v>
      </c>
      <c r="C9" s="504">
        <f t="shared" si="2"/>
        <v>28043</v>
      </c>
      <c r="D9" s="504">
        <f t="shared" si="2"/>
        <v>22815</v>
      </c>
      <c r="E9" s="504">
        <f t="shared" si="2"/>
        <v>24610</v>
      </c>
      <c r="F9" s="504">
        <f t="shared" si="2"/>
        <v>22988</v>
      </c>
      <c r="G9" s="504">
        <f t="shared" si="2"/>
        <v>19326</v>
      </c>
      <c r="H9" s="504">
        <f t="shared" si="2"/>
        <v>22488</v>
      </c>
      <c r="I9" s="504">
        <f t="shared" si="2"/>
        <v>25773</v>
      </c>
      <c r="J9" s="504">
        <f t="shared" si="3"/>
        <v>12414</v>
      </c>
      <c r="K9" s="504">
        <f t="shared" si="3"/>
        <v>14217</v>
      </c>
      <c r="L9" s="504">
        <f t="shared" si="3"/>
        <v>11243</v>
      </c>
      <c r="M9" s="504">
        <f t="shared" si="3"/>
        <v>12046</v>
      </c>
      <c r="N9" s="504">
        <f t="shared" si="3"/>
        <v>14560</v>
      </c>
      <c r="O9" s="505">
        <f t="shared" si="1"/>
        <v>230523</v>
      </c>
      <c r="P9" s="484"/>
      <c r="Q9" s="484"/>
      <c r="R9" s="484"/>
      <c r="S9" s="484"/>
      <c r="T9" s="484"/>
      <c r="U9" s="484"/>
      <c r="V9" s="484"/>
      <c r="W9" s="484"/>
      <c r="X9" s="484"/>
      <c r="Y9" s="484"/>
      <c r="Z9" s="484"/>
    </row>
    <row r="10" spans="2:26" x14ac:dyDescent="0.2">
      <c r="B10" s="502" t="s">
        <v>267</v>
      </c>
      <c r="C10" s="504">
        <f t="shared" si="2"/>
        <v>18342</v>
      </c>
      <c r="D10" s="504">
        <f t="shared" si="2"/>
        <v>15286</v>
      </c>
      <c r="E10" s="504">
        <f t="shared" si="2"/>
        <v>15840</v>
      </c>
      <c r="F10" s="504">
        <f t="shared" si="2"/>
        <v>15138</v>
      </c>
      <c r="G10" s="504">
        <f t="shared" si="2"/>
        <v>12975</v>
      </c>
      <c r="H10" s="504">
        <f t="shared" si="2"/>
        <v>15261</v>
      </c>
      <c r="I10" s="504">
        <f t="shared" si="2"/>
        <v>16913</v>
      </c>
      <c r="J10" s="504">
        <f t="shared" si="3"/>
        <v>16074</v>
      </c>
      <c r="K10" s="504">
        <f t="shared" si="3"/>
        <v>14814</v>
      </c>
      <c r="L10" s="504">
        <f t="shared" si="3"/>
        <v>17397</v>
      </c>
      <c r="M10" s="504">
        <f t="shared" si="3"/>
        <v>18586</v>
      </c>
      <c r="N10" s="504">
        <f t="shared" si="3"/>
        <v>20827</v>
      </c>
      <c r="O10" s="505">
        <f t="shared" si="1"/>
        <v>197453</v>
      </c>
      <c r="P10" s="484"/>
      <c r="Q10" s="484"/>
      <c r="R10" s="484"/>
      <c r="S10" s="484"/>
      <c r="T10" s="484"/>
      <c r="U10" s="484"/>
      <c r="V10" s="484"/>
      <c r="W10" s="484"/>
      <c r="X10" s="484"/>
      <c r="Y10" s="484"/>
      <c r="Z10" s="484"/>
    </row>
    <row r="11" spans="2:26" x14ac:dyDescent="0.2">
      <c r="B11" s="502" t="s">
        <v>268</v>
      </c>
      <c r="C11" s="504">
        <f t="shared" si="2"/>
        <v>5890</v>
      </c>
      <c r="D11" s="504">
        <f t="shared" si="2"/>
        <v>5106</v>
      </c>
      <c r="E11" s="504">
        <f t="shared" si="2"/>
        <v>5375</v>
      </c>
      <c r="F11" s="504">
        <f t="shared" si="2"/>
        <v>4216</v>
      </c>
      <c r="G11" s="504">
        <f t="shared" si="2"/>
        <v>4104</v>
      </c>
      <c r="H11" s="504">
        <f t="shared" si="2"/>
        <v>4687</v>
      </c>
      <c r="I11" s="504">
        <f t="shared" si="2"/>
        <v>5617</v>
      </c>
      <c r="J11" s="504">
        <f t="shared" si="3"/>
        <v>5491</v>
      </c>
      <c r="K11" s="504">
        <f t="shared" si="3"/>
        <v>4566</v>
      </c>
      <c r="L11" s="504">
        <f t="shared" si="3"/>
        <v>5496</v>
      </c>
      <c r="M11" s="504">
        <f t="shared" si="3"/>
        <v>6656</v>
      </c>
      <c r="N11" s="504">
        <f t="shared" si="3"/>
        <v>7101</v>
      </c>
      <c r="O11" s="505">
        <f t="shared" si="1"/>
        <v>64305</v>
      </c>
      <c r="P11" s="484"/>
      <c r="Q11" s="484"/>
      <c r="R11" s="484"/>
      <c r="S11" s="484"/>
      <c r="T11" s="484"/>
      <c r="U11" s="484"/>
      <c r="V11" s="484"/>
      <c r="W11" s="484"/>
      <c r="X11" s="484"/>
      <c r="Y11" s="484"/>
      <c r="Z11" s="484"/>
    </row>
    <row r="12" spans="2:26" x14ac:dyDescent="0.2">
      <c r="B12" s="506" t="s">
        <v>269</v>
      </c>
      <c r="C12" s="507">
        <f t="shared" si="2"/>
        <v>2004</v>
      </c>
      <c r="D12" s="507">
        <f t="shared" si="2"/>
        <v>1834</v>
      </c>
      <c r="E12" s="507">
        <f t="shared" si="2"/>
        <v>1667</v>
      </c>
      <c r="F12" s="507">
        <f t="shared" si="2"/>
        <v>1677</v>
      </c>
      <c r="G12" s="507">
        <f t="shared" si="2"/>
        <v>1653</v>
      </c>
      <c r="H12" s="507">
        <f t="shared" si="2"/>
        <v>1746</v>
      </c>
      <c r="I12" s="507">
        <f t="shared" si="2"/>
        <v>1914</v>
      </c>
      <c r="J12" s="507">
        <f t="shared" si="3"/>
        <v>1700</v>
      </c>
      <c r="K12" s="507">
        <f t="shared" si="3"/>
        <v>1746</v>
      </c>
      <c r="L12" s="507">
        <f t="shared" si="3"/>
        <v>1958</v>
      </c>
      <c r="M12" s="507">
        <f t="shared" si="3"/>
        <v>2155</v>
      </c>
      <c r="N12" s="507">
        <f t="shared" si="3"/>
        <v>2811</v>
      </c>
      <c r="O12" s="508">
        <f t="shared" si="1"/>
        <v>22865</v>
      </c>
      <c r="P12" s="484"/>
      <c r="Q12" s="484"/>
      <c r="R12" s="484"/>
      <c r="S12" s="484"/>
      <c r="T12" s="484"/>
      <c r="U12" s="484"/>
      <c r="V12" s="484"/>
      <c r="W12" s="484"/>
      <c r="X12" s="484"/>
      <c r="Y12" s="484"/>
      <c r="Z12" s="484"/>
    </row>
    <row r="13" spans="2:26" ht="13.5" customHeight="1" x14ac:dyDescent="0.25">
      <c r="B13" s="509" t="s">
        <v>282</v>
      </c>
      <c r="C13" s="510"/>
      <c r="D13" s="2"/>
      <c r="E13" s="2"/>
      <c r="G13" s="268"/>
      <c r="O13" s="511"/>
      <c r="P13" s="511"/>
      <c r="Q13" s="511"/>
      <c r="R13" s="511"/>
      <c r="S13" s="511"/>
      <c r="T13" s="511"/>
      <c r="U13" s="511"/>
      <c r="V13" s="511"/>
      <c r="W13" s="511"/>
      <c r="X13" s="511"/>
      <c r="Y13" s="511"/>
      <c r="Z13" s="511"/>
    </row>
    <row r="14" spans="2:26" ht="12.75" customHeight="1" x14ac:dyDescent="0.25">
      <c r="C14" s="484"/>
      <c r="D14" s="2"/>
      <c r="E14" s="2"/>
      <c r="H14" s="512"/>
      <c r="O14" s="511"/>
      <c r="P14" s="511"/>
      <c r="Q14" s="484"/>
      <c r="R14" s="484"/>
      <c r="S14" s="484"/>
      <c r="T14" s="484"/>
      <c r="U14" s="484"/>
      <c r="V14" s="484"/>
      <c r="W14" s="484"/>
      <c r="X14" s="484"/>
      <c r="Y14" s="484"/>
      <c r="Z14" s="484"/>
    </row>
    <row r="15" spans="2:26" s="477" customFormat="1" ht="20.25" customHeight="1" x14ac:dyDescent="0.25">
      <c r="B15" s="513" t="s">
        <v>283</v>
      </c>
      <c r="C15" s="514"/>
      <c r="D15" s="515"/>
      <c r="E15" s="515"/>
      <c r="F15" s="515"/>
      <c r="G15" s="515"/>
      <c r="H15" s="516"/>
      <c r="I15" s="515"/>
      <c r="J15" s="515"/>
      <c r="K15" s="515"/>
      <c r="L15" s="515"/>
      <c r="M15" s="515"/>
      <c r="N15" s="515"/>
      <c r="O15" s="489"/>
      <c r="P15" s="490"/>
      <c r="Q15" s="492"/>
      <c r="R15" s="492"/>
      <c r="S15" s="492"/>
      <c r="T15" s="492"/>
      <c r="U15" s="492"/>
      <c r="V15" s="492"/>
      <c r="W15" s="492"/>
      <c r="X15" s="492"/>
      <c r="Y15" s="492"/>
      <c r="Z15" s="492"/>
    </row>
    <row r="16" spans="2:26" s="477" customFormat="1" ht="15.75" x14ac:dyDescent="0.25">
      <c r="B16" s="493" t="s">
        <v>2</v>
      </c>
      <c r="C16" s="494"/>
      <c r="D16" s="487"/>
      <c r="E16" s="488"/>
      <c r="F16" s="488"/>
      <c r="G16" s="488"/>
      <c r="H16" s="488"/>
      <c r="I16" s="515"/>
      <c r="J16" s="515"/>
      <c r="K16" s="515"/>
      <c r="L16" s="515"/>
      <c r="M16" s="515"/>
      <c r="N16" s="515"/>
      <c r="O16" s="489"/>
      <c r="P16" s="490"/>
      <c r="Q16" s="492"/>
      <c r="R16" s="492"/>
      <c r="S16" s="492"/>
      <c r="T16" s="492"/>
      <c r="U16" s="492"/>
      <c r="V16" s="492"/>
      <c r="W16" s="492"/>
      <c r="X16" s="492"/>
      <c r="Y16" s="492"/>
      <c r="Z16" s="492"/>
    </row>
    <row r="17" spans="2:26" x14ac:dyDescent="0.2">
      <c r="B17" s="495"/>
      <c r="C17" s="517"/>
      <c r="D17" s="518"/>
      <c r="E17" s="518"/>
      <c r="F17" s="496"/>
      <c r="G17" s="496"/>
      <c r="H17" s="496"/>
      <c r="I17" s="519"/>
      <c r="J17" s="474"/>
      <c r="K17" s="474"/>
      <c r="L17" s="474"/>
      <c r="M17" s="474"/>
      <c r="N17" s="474"/>
      <c r="P17" s="495"/>
      <c r="Q17" s="484"/>
      <c r="R17" s="484"/>
      <c r="S17" s="484"/>
      <c r="T17" s="484"/>
      <c r="U17" s="484"/>
      <c r="V17" s="484"/>
      <c r="W17" s="484"/>
      <c r="X17" s="484"/>
      <c r="Y17" s="484"/>
      <c r="Z17" s="484"/>
    </row>
    <row r="18" spans="2:26" ht="18.75" customHeight="1" x14ac:dyDescent="0.2">
      <c r="B18" s="454" t="s">
        <v>264</v>
      </c>
      <c r="C18" s="455" t="s">
        <v>4</v>
      </c>
      <c r="D18" s="455" t="s">
        <v>5</v>
      </c>
      <c r="E18" s="455" t="s">
        <v>6</v>
      </c>
      <c r="F18" s="455" t="s">
        <v>7</v>
      </c>
      <c r="G18" s="455" t="s">
        <v>8</v>
      </c>
      <c r="H18" s="455" t="s">
        <v>9</v>
      </c>
      <c r="I18" s="455" t="s">
        <v>10</v>
      </c>
      <c r="J18" s="455" t="s">
        <v>11</v>
      </c>
      <c r="K18" s="455" t="s">
        <v>12</v>
      </c>
      <c r="L18" s="455" t="s">
        <v>13</v>
      </c>
      <c r="M18" s="455" t="s">
        <v>14</v>
      </c>
      <c r="N18" s="455" t="s">
        <v>15</v>
      </c>
      <c r="O18" s="456" t="s">
        <v>61</v>
      </c>
      <c r="P18" s="495"/>
      <c r="Q18" s="484"/>
      <c r="R18" s="484"/>
      <c r="S18" s="484"/>
      <c r="T18" s="484"/>
      <c r="U18" s="484"/>
      <c r="V18" s="484"/>
      <c r="W18" s="484"/>
      <c r="X18" s="484"/>
      <c r="Y18" s="484"/>
      <c r="Z18" s="484"/>
    </row>
    <row r="19" spans="2:26" x14ac:dyDescent="0.2">
      <c r="B19" s="478" t="s">
        <v>61</v>
      </c>
      <c r="C19" s="520">
        <f t="shared" ref="C19:N19" si="4">SUM(C20:C24)</f>
        <v>184900</v>
      </c>
      <c r="D19" s="498">
        <f t="shared" si="4"/>
        <v>158682</v>
      </c>
      <c r="E19" s="498">
        <f t="shared" si="4"/>
        <v>185709</v>
      </c>
      <c r="F19" s="498">
        <f t="shared" si="4"/>
        <v>150119</v>
      </c>
      <c r="G19" s="498">
        <f t="shared" si="4"/>
        <v>134817</v>
      </c>
      <c r="H19" s="498">
        <f t="shared" si="4"/>
        <v>177277</v>
      </c>
      <c r="I19" s="498">
        <f t="shared" si="4"/>
        <v>171104</v>
      </c>
      <c r="J19" s="498">
        <f t="shared" si="4"/>
        <v>157673</v>
      </c>
      <c r="K19" s="521">
        <f>SUM(K20:K24)</f>
        <v>153514</v>
      </c>
      <c r="L19" s="521">
        <f t="shared" si="4"/>
        <v>164437</v>
      </c>
      <c r="M19" s="521">
        <f t="shared" si="4"/>
        <v>172341</v>
      </c>
      <c r="N19" s="521">
        <f t="shared" si="4"/>
        <v>178277</v>
      </c>
      <c r="O19" s="522">
        <f t="shared" ref="O19:O24" si="5">SUM(C19:N19)</f>
        <v>1988850</v>
      </c>
      <c r="P19" s="495"/>
      <c r="Q19" s="495"/>
      <c r="R19" s="495"/>
      <c r="S19" s="495"/>
      <c r="T19" s="495"/>
      <c r="U19" s="495"/>
      <c r="V19" s="495"/>
      <c r="W19" s="495"/>
      <c r="X19" s="495"/>
      <c r="Y19" s="495"/>
      <c r="Z19" s="495"/>
    </row>
    <row r="20" spans="2:26" ht="17.25" customHeight="1" x14ac:dyDescent="0.2">
      <c r="B20" s="523" t="s">
        <v>265</v>
      </c>
      <c r="C20" s="524">
        <v>147776</v>
      </c>
      <c r="D20" s="524">
        <v>128540</v>
      </c>
      <c r="E20" s="524">
        <v>153666</v>
      </c>
      <c r="F20" s="524">
        <v>120486</v>
      </c>
      <c r="G20" s="524">
        <v>108735</v>
      </c>
      <c r="H20" s="525">
        <v>147249</v>
      </c>
      <c r="I20" s="525">
        <v>136878</v>
      </c>
      <c r="J20" s="525">
        <v>134871</v>
      </c>
      <c r="K20" s="525">
        <v>132143</v>
      </c>
      <c r="L20" s="525">
        <v>143263</v>
      </c>
      <c r="M20" s="525">
        <v>148933</v>
      </c>
      <c r="N20" s="525">
        <v>152740</v>
      </c>
      <c r="O20" s="526">
        <f t="shared" si="5"/>
        <v>1655280</v>
      </c>
      <c r="P20" s="501"/>
      <c r="Q20" s="501"/>
      <c r="R20" s="501"/>
      <c r="S20" s="501"/>
      <c r="T20" s="501"/>
      <c r="U20" s="501"/>
      <c r="V20" s="501"/>
      <c r="W20" s="501"/>
      <c r="X20" s="501"/>
      <c r="Y20" s="501"/>
      <c r="Z20" s="501"/>
    </row>
    <row r="21" spans="2:26" ht="12.75" customHeight="1" x14ac:dyDescent="0.2">
      <c r="B21" s="523" t="s">
        <v>266</v>
      </c>
      <c r="C21" s="524">
        <v>20820</v>
      </c>
      <c r="D21" s="524">
        <v>16482</v>
      </c>
      <c r="E21" s="524">
        <v>18198</v>
      </c>
      <c r="F21" s="524">
        <v>17077</v>
      </c>
      <c r="G21" s="524">
        <v>14191</v>
      </c>
      <c r="H21" s="525">
        <v>16824</v>
      </c>
      <c r="I21" s="525">
        <v>19355</v>
      </c>
      <c r="J21" s="525">
        <v>9193</v>
      </c>
      <c r="K21" s="525">
        <v>9850</v>
      </c>
      <c r="L21" s="525">
        <v>7444</v>
      </c>
      <c r="M21" s="525">
        <v>7940</v>
      </c>
      <c r="N21" s="525">
        <v>9650</v>
      </c>
      <c r="O21" s="526">
        <f t="shared" si="5"/>
        <v>167024</v>
      </c>
      <c r="P21" s="484"/>
      <c r="Q21" s="484"/>
      <c r="R21" s="484"/>
      <c r="S21" s="484"/>
      <c r="T21" s="484"/>
      <c r="U21" s="484"/>
      <c r="V21" s="484"/>
      <c r="W21" s="484"/>
      <c r="X21" s="484"/>
      <c r="Y21" s="484"/>
      <c r="Z21" s="484"/>
    </row>
    <row r="22" spans="2:26" x14ac:dyDescent="0.2">
      <c r="B22" s="523" t="s">
        <v>267</v>
      </c>
      <c r="C22" s="524">
        <v>9314</v>
      </c>
      <c r="D22" s="524">
        <v>7555</v>
      </c>
      <c r="E22" s="524">
        <v>8112</v>
      </c>
      <c r="F22" s="524">
        <v>7747</v>
      </c>
      <c r="G22" s="524">
        <v>7050</v>
      </c>
      <c r="H22" s="525">
        <v>7805</v>
      </c>
      <c r="I22" s="525">
        <v>8470</v>
      </c>
      <c r="J22" s="525">
        <v>7549</v>
      </c>
      <c r="K22" s="525">
        <v>6434</v>
      </c>
      <c r="L22" s="525">
        <v>7763</v>
      </c>
      <c r="M22" s="525">
        <v>8307</v>
      </c>
      <c r="N22" s="525">
        <v>8009</v>
      </c>
      <c r="O22" s="526">
        <f t="shared" si="5"/>
        <v>94115</v>
      </c>
      <c r="P22" s="484"/>
      <c r="Q22" s="484"/>
      <c r="R22" s="484"/>
      <c r="S22" s="484"/>
      <c r="T22" s="484"/>
      <c r="U22" s="484"/>
      <c r="V22" s="484"/>
      <c r="W22" s="484"/>
      <c r="X22" s="484"/>
      <c r="Y22" s="484"/>
      <c r="Z22" s="484"/>
    </row>
    <row r="23" spans="2:26" x14ac:dyDescent="0.2">
      <c r="B23" s="523" t="s">
        <v>268</v>
      </c>
      <c r="C23" s="524">
        <v>5105</v>
      </c>
      <c r="D23" s="524">
        <v>4380</v>
      </c>
      <c r="E23" s="524">
        <v>4174</v>
      </c>
      <c r="F23" s="524">
        <v>3230</v>
      </c>
      <c r="G23" s="524">
        <v>3274</v>
      </c>
      <c r="H23" s="525">
        <v>3760</v>
      </c>
      <c r="I23" s="525">
        <v>4587</v>
      </c>
      <c r="J23" s="525">
        <v>4461</v>
      </c>
      <c r="K23" s="525">
        <v>3448</v>
      </c>
      <c r="L23" s="525">
        <v>4122</v>
      </c>
      <c r="M23" s="525">
        <v>5134</v>
      </c>
      <c r="N23" s="525">
        <v>5189</v>
      </c>
      <c r="O23" s="526">
        <f t="shared" si="5"/>
        <v>50864</v>
      </c>
      <c r="P23" s="484"/>
      <c r="Q23" s="484"/>
      <c r="R23" s="484"/>
      <c r="S23" s="484"/>
      <c r="T23" s="484"/>
      <c r="U23" s="484"/>
      <c r="V23" s="484"/>
      <c r="W23" s="484"/>
      <c r="X23" s="484"/>
      <c r="Y23" s="484"/>
      <c r="Z23" s="484"/>
    </row>
    <row r="24" spans="2:26" x14ac:dyDescent="0.2">
      <c r="B24" s="527" t="s">
        <v>269</v>
      </c>
      <c r="C24" s="528">
        <v>1885</v>
      </c>
      <c r="D24" s="528">
        <v>1725</v>
      </c>
      <c r="E24" s="528">
        <v>1559</v>
      </c>
      <c r="F24" s="528">
        <v>1579</v>
      </c>
      <c r="G24" s="528">
        <v>1567</v>
      </c>
      <c r="H24" s="25">
        <v>1639</v>
      </c>
      <c r="I24" s="25">
        <v>1814</v>
      </c>
      <c r="J24" s="25">
        <v>1599</v>
      </c>
      <c r="K24" s="25">
        <v>1639</v>
      </c>
      <c r="L24" s="25">
        <v>1845</v>
      </c>
      <c r="M24" s="25">
        <v>2027</v>
      </c>
      <c r="N24" s="25">
        <v>2689</v>
      </c>
      <c r="O24" s="529">
        <f t="shared" si="5"/>
        <v>21567</v>
      </c>
      <c r="P24" s="484"/>
      <c r="Q24" s="484"/>
      <c r="R24" s="484"/>
      <c r="S24" s="484"/>
      <c r="T24" s="484"/>
      <c r="U24" s="484"/>
      <c r="V24" s="484"/>
      <c r="W24" s="484"/>
      <c r="X24" s="484"/>
      <c r="Y24" s="484"/>
      <c r="Z24" s="484"/>
    </row>
    <row r="25" spans="2:26" ht="12.75" customHeight="1" x14ac:dyDescent="0.25">
      <c r="B25" s="509" t="s">
        <v>282</v>
      </c>
      <c r="C25" s="484"/>
      <c r="D25" s="2"/>
      <c r="E25" s="2"/>
      <c r="H25" s="512"/>
      <c r="O25" s="511"/>
      <c r="P25" s="511"/>
      <c r="Q25" s="511"/>
      <c r="R25" s="511"/>
      <c r="S25" s="511"/>
      <c r="T25" s="511"/>
      <c r="U25" s="511"/>
      <c r="V25" s="511"/>
      <c r="W25" s="511"/>
      <c r="X25" s="511"/>
      <c r="Y25" s="511"/>
      <c r="Z25" s="511"/>
    </row>
    <row r="26" spans="2:26" ht="15" x14ac:dyDescent="0.25">
      <c r="B26" s="484"/>
      <c r="C26" s="484"/>
      <c r="D26" s="2"/>
      <c r="E26" s="2"/>
      <c r="H26" s="512"/>
      <c r="O26" s="5"/>
      <c r="P26" s="511"/>
      <c r="Q26" s="484"/>
      <c r="R26" s="484"/>
      <c r="S26" s="484"/>
      <c r="T26" s="484"/>
      <c r="U26" s="484"/>
      <c r="V26" s="484"/>
      <c r="W26" s="484"/>
      <c r="X26" s="484"/>
      <c r="Y26" s="484"/>
      <c r="Z26" s="484"/>
    </row>
    <row r="27" spans="2:26" s="477" customFormat="1" ht="15" x14ac:dyDescent="0.25">
      <c r="B27" s="513" t="s">
        <v>284</v>
      </c>
      <c r="C27" s="514"/>
      <c r="D27" s="515"/>
      <c r="E27" s="515"/>
      <c r="F27" s="515"/>
      <c r="G27" s="515"/>
      <c r="H27" s="516"/>
      <c r="I27" s="515"/>
      <c r="J27" s="515"/>
      <c r="K27" s="515"/>
      <c r="L27" s="515"/>
      <c r="M27" s="515"/>
      <c r="N27" s="515"/>
      <c r="O27" s="492"/>
      <c r="P27" s="492"/>
      <c r="Q27" s="492"/>
      <c r="R27" s="492"/>
      <c r="S27" s="492"/>
      <c r="T27" s="492"/>
      <c r="U27" s="492"/>
      <c r="V27" s="492"/>
      <c r="W27" s="492"/>
      <c r="X27" s="492"/>
      <c r="Y27" s="492"/>
      <c r="Z27" s="492"/>
    </row>
    <row r="28" spans="2:26" s="477" customFormat="1" ht="15.75" x14ac:dyDescent="0.25">
      <c r="B28" s="493" t="s">
        <v>2</v>
      </c>
      <c r="C28" s="494"/>
      <c r="D28" s="487"/>
      <c r="E28" s="488"/>
      <c r="F28" s="488"/>
      <c r="G28" s="488"/>
      <c r="H28" s="488"/>
      <c r="I28" s="515"/>
      <c r="J28" s="515"/>
      <c r="K28" s="515"/>
      <c r="L28" s="515"/>
      <c r="M28" s="515"/>
      <c r="N28" s="515"/>
      <c r="O28" s="492"/>
      <c r="P28" s="530"/>
      <c r="Q28" s="492"/>
      <c r="R28" s="492"/>
      <c r="S28" s="492"/>
      <c r="T28" s="492"/>
      <c r="U28" s="492"/>
      <c r="V28" s="492"/>
      <c r="W28" s="492"/>
      <c r="X28" s="492"/>
      <c r="Y28" s="492"/>
      <c r="Z28" s="492"/>
    </row>
    <row r="29" spans="2:26" ht="13.5" thickBot="1" x14ac:dyDescent="0.25">
      <c r="B29" s="495"/>
      <c r="C29" s="495"/>
      <c r="D29" s="531"/>
      <c r="E29" s="531"/>
      <c r="F29" s="496"/>
      <c r="G29" s="496"/>
      <c r="H29" s="496"/>
      <c r="I29" s="519"/>
      <c r="J29" s="474"/>
      <c r="K29" s="474"/>
      <c r="L29" s="474"/>
      <c r="M29" s="474"/>
      <c r="N29" s="532"/>
      <c r="P29" s="484"/>
      <c r="Q29" s="484"/>
      <c r="R29" s="484"/>
      <c r="S29" s="484"/>
      <c r="T29" s="484"/>
      <c r="U29" s="484"/>
      <c r="V29" s="484"/>
      <c r="W29" s="484"/>
      <c r="X29" s="484"/>
      <c r="Y29" s="484"/>
      <c r="Z29" s="484"/>
    </row>
    <row r="30" spans="2:26" ht="15.75" thickTop="1" x14ac:dyDescent="0.25">
      <c r="B30" s="454" t="s">
        <v>264</v>
      </c>
      <c r="C30" s="455" t="s">
        <v>4</v>
      </c>
      <c r="D30" s="455" t="s">
        <v>5</v>
      </c>
      <c r="E30" s="455" t="s">
        <v>6</v>
      </c>
      <c r="F30" s="455" t="s">
        <v>7</v>
      </c>
      <c r="G30" s="455" t="s">
        <v>8</v>
      </c>
      <c r="H30" s="455" t="s">
        <v>9</v>
      </c>
      <c r="I30" s="455" t="s">
        <v>10</v>
      </c>
      <c r="J30" s="455" t="s">
        <v>11</v>
      </c>
      <c r="K30" s="455" t="s">
        <v>12</v>
      </c>
      <c r="L30" s="455" t="s">
        <v>13</v>
      </c>
      <c r="M30" s="455" t="s">
        <v>14</v>
      </c>
      <c r="N30" s="455" t="s">
        <v>15</v>
      </c>
      <c r="O30" s="456" t="s">
        <v>61</v>
      </c>
      <c r="P30" s="511"/>
      <c r="Q30" s="484"/>
      <c r="R30" s="484"/>
      <c r="S30" s="484"/>
      <c r="T30" s="484"/>
      <c r="U30" s="484"/>
      <c r="V30" s="484"/>
      <c r="W30" s="484"/>
      <c r="X30" s="484"/>
      <c r="Y30" s="484"/>
      <c r="Z30" s="484"/>
    </row>
    <row r="31" spans="2:26" x14ac:dyDescent="0.2">
      <c r="B31" s="478" t="s">
        <v>61</v>
      </c>
      <c r="C31" s="520">
        <f t="shared" ref="C31:N31" si="6">SUM(C32:C36)</f>
        <v>26037</v>
      </c>
      <c r="D31" s="498">
        <f t="shared" si="6"/>
        <v>22467</v>
      </c>
      <c r="E31" s="498">
        <f t="shared" si="6"/>
        <v>23561</v>
      </c>
      <c r="F31" s="498">
        <f t="shared" si="6"/>
        <v>21488</v>
      </c>
      <c r="G31" s="498">
        <f t="shared" si="6"/>
        <v>17641</v>
      </c>
      <c r="H31" s="521">
        <f t="shared" si="6"/>
        <v>21168</v>
      </c>
      <c r="I31" s="521">
        <f t="shared" si="6"/>
        <v>23779</v>
      </c>
      <c r="J31" s="521">
        <f t="shared" si="6"/>
        <v>20050</v>
      </c>
      <c r="K31" s="521">
        <f>SUM(K32:K36)</f>
        <v>20790</v>
      </c>
      <c r="L31" s="521">
        <f t="shared" si="6"/>
        <v>22584</v>
      </c>
      <c r="M31" s="521">
        <f t="shared" si="6"/>
        <v>23995</v>
      </c>
      <c r="N31" s="521">
        <f t="shared" si="6"/>
        <v>29377</v>
      </c>
      <c r="O31" s="522">
        <f t="shared" ref="O31:O36" si="7">SUM(C31:N31)</f>
        <v>272937</v>
      </c>
      <c r="P31" s="484"/>
      <c r="Q31" s="484"/>
      <c r="R31" s="484"/>
      <c r="S31" s="484"/>
      <c r="T31" s="484"/>
      <c r="U31" s="484"/>
      <c r="V31" s="484"/>
      <c r="W31" s="484"/>
      <c r="X31" s="484"/>
      <c r="Y31" s="484"/>
      <c r="Z31" s="484"/>
    </row>
    <row r="32" spans="2:26" ht="15" x14ac:dyDescent="0.25">
      <c r="B32" s="523" t="s">
        <v>265</v>
      </c>
      <c r="C32" s="524">
        <v>8882</v>
      </c>
      <c r="D32" s="524">
        <v>7568</v>
      </c>
      <c r="E32" s="524">
        <v>8112</v>
      </c>
      <c r="F32" s="524">
        <v>7102</v>
      </c>
      <c r="G32" s="524">
        <v>5665</v>
      </c>
      <c r="H32" s="525">
        <v>7014</v>
      </c>
      <c r="I32" s="525">
        <v>7788</v>
      </c>
      <c r="J32" s="525">
        <v>7173</v>
      </c>
      <c r="K32" s="525">
        <v>6818</v>
      </c>
      <c r="L32" s="525">
        <v>7664</v>
      </c>
      <c r="M32" s="525">
        <v>7960</v>
      </c>
      <c r="N32" s="525">
        <v>9615</v>
      </c>
      <c r="O32" s="526">
        <f t="shared" si="7"/>
        <v>91361</v>
      </c>
      <c r="P32" s="511"/>
      <c r="Q32" s="510"/>
      <c r="R32" s="510"/>
      <c r="S32" s="484"/>
      <c r="T32" s="484"/>
      <c r="U32" s="484"/>
      <c r="V32" s="484"/>
      <c r="W32" s="484"/>
      <c r="X32" s="484"/>
      <c r="Y32" s="484"/>
      <c r="Z32" s="484"/>
    </row>
    <row r="33" spans="1:26" x14ac:dyDescent="0.2">
      <c r="B33" s="523" t="s">
        <v>266</v>
      </c>
      <c r="C33" s="524">
        <v>7223</v>
      </c>
      <c r="D33" s="524">
        <v>6333</v>
      </c>
      <c r="E33" s="524">
        <v>6412</v>
      </c>
      <c r="F33" s="524">
        <v>5911</v>
      </c>
      <c r="G33" s="524">
        <v>5135</v>
      </c>
      <c r="H33" s="525">
        <v>5664</v>
      </c>
      <c r="I33" s="525">
        <v>6418</v>
      </c>
      <c r="J33" s="525">
        <v>3221</v>
      </c>
      <c r="K33" s="525">
        <v>4367</v>
      </c>
      <c r="L33" s="525">
        <v>3799</v>
      </c>
      <c r="M33" s="525">
        <v>4106</v>
      </c>
      <c r="N33" s="525">
        <v>4910</v>
      </c>
      <c r="O33" s="526">
        <f t="shared" si="7"/>
        <v>63499</v>
      </c>
      <c r="P33" s="484"/>
      <c r="Q33" s="510"/>
      <c r="R33" s="510"/>
      <c r="S33" s="484"/>
      <c r="T33" s="484"/>
      <c r="U33" s="484"/>
      <c r="V33" s="484"/>
      <c r="W33" s="484"/>
      <c r="X33" s="484"/>
      <c r="Y33" s="484"/>
      <c r="Z33" s="484"/>
    </row>
    <row r="34" spans="1:26" ht="15" x14ac:dyDescent="0.25">
      <c r="B34" s="523" t="s">
        <v>267</v>
      </c>
      <c r="C34" s="524">
        <v>9028</v>
      </c>
      <c r="D34" s="524">
        <v>7731</v>
      </c>
      <c r="E34" s="524">
        <v>7728</v>
      </c>
      <c r="F34" s="524">
        <v>7391</v>
      </c>
      <c r="G34" s="524">
        <v>5925</v>
      </c>
      <c r="H34" s="525">
        <v>7456</v>
      </c>
      <c r="I34" s="525">
        <v>8443</v>
      </c>
      <c r="J34" s="525">
        <v>8525</v>
      </c>
      <c r="K34" s="525">
        <v>8380</v>
      </c>
      <c r="L34" s="525">
        <v>9634</v>
      </c>
      <c r="M34" s="525">
        <v>10279</v>
      </c>
      <c r="N34" s="525">
        <v>12818</v>
      </c>
      <c r="O34" s="526">
        <f t="shared" si="7"/>
        <v>103338</v>
      </c>
      <c r="P34" s="511"/>
      <c r="Q34" s="510"/>
      <c r="R34" s="510"/>
      <c r="S34" s="484"/>
      <c r="T34" s="484"/>
      <c r="U34" s="484"/>
      <c r="V34" s="484"/>
      <c r="W34" s="484"/>
      <c r="X34" s="484"/>
      <c r="Y34" s="484"/>
      <c r="Z34" s="484"/>
    </row>
    <row r="35" spans="1:26" ht="15" x14ac:dyDescent="0.25">
      <c r="B35" s="523" t="s">
        <v>268</v>
      </c>
      <c r="C35" s="524">
        <v>785</v>
      </c>
      <c r="D35" s="524">
        <v>726</v>
      </c>
      <c r="E35" s="524">
        <v>1201</v>
      </c>
      <c r="F35" s="524">
        <v>986</v>
      </c>
      <c r="G35" s="524">
        <v>830</v>
      </c>
      <c r="H35" s="525">
        <v>927</v>
      </c>
      <c r="I35" s="525">
        <v>1030</v>
      </c>
      <c r="J35" s="525">
        <v>1030</v>
      </c>
      <c r="K35" s="525">
        <v>1118</v>
      </c>
      <c r="L35" s="525">
        <v>1374</v>
      </c>
      <c r="M35" s="525">
        <v>1522</v>
      </c>
      <c r="N35" s="525">
        <v>1912</v>
      </c>
      <c r="O35" s="526">
        <f t="shared" si="7"/>
        <v>13441</v>
      </c>
      <c r="P35" s="511"/>
      <c r="Q35" s="510"/>
      <c r="R35" s="510"/>
      <c r="S35" s="484"/>
      <c r="T35" s="484"/>
      <c r="U35" s="484"/>
      <c r="V35" s="484"/>
      <c r="W35" s="484"/>
      <c r="X35" s="484"/>
      <c r="Y35" s="484"/>
      <c r="Z35" s="484"/>
    </row>
    <row r="36" spans="1:26" ht="15" x14ac:dyDescent="0.25">
      <c r="B36" s="527" t="s">
        <v>269</v>
      </c>
      <c r="C36" s="528">
        <v>119</v>
      </c>
      <c r="D36" s="528">
        <v>109</v>
      </c>
      <c r="E36" s="528">
        <v>108</v>
      </c>
      <c r="F36" s="528">
        <v>98</v>
      </c>
      <c r="G36" s="528">
        <v>86</v>
      </c>
      <c r="H36" s="25">
        <v>107</v>
      </c>
      <c r="I36" s="25">
        <v>100</v>
      </c>
      <c r="J36" s="25">
        <v>101</v>
      </c>
      <c r="K36" s="25">
        <v>107</v>
      </c>
      <c r="L36" s="25">
        <v>113</v>
      </c>
      <c r="M36" s="25">
        <v>128</v>
      </c>
      <c r="N36" s="25">
        <v>122</v>
      </c>
      <c r="O36" s="529">
        <f t="shared" si="7"/>
        <v>1298</v>
      </c>
      <c r="P36" s="511"/>
      <c r="Q36" s="510"/>
      <c r="R36" s="510"/>
      <c r="S36" s="484"/>
      <c r="T36" s="484"/>
      <c r="U36" s="484"/>
      <c r="V36" s="484"/>
      <c r="W36" s="484"/>
      <c r="X36" s="484"/>
      <c r="Y36" s="484"/>
      <c r="Z36" s="484"/>
    </row>
    <row r="37" spans="1:26" ht="15" x14ac:dyDescent="0.25">
      <c r="B37" s="509" t="s">
        <v>282</v>
      </c>
      <c r="C37" s="510"/>
      <c r="D37" s="2"/>
      <c r="E37" s="2"/>
      <c r="G37" s="268"/>
      <c r="O37" s="533"/>
      <c r="P37" s="511"/>
      <c r="Q37" s="510"/>
      <c r="R37" s="510"/>
      <c r="S37" s="484"/>
      <c r="T37" s="484"/>
      <c r="U37" s="484"/>
      <c r="V37" s="484"/>
      <c r="W37" s="484"/>
      <c r="X37" s="484"/>
      <c r="Y37" s="484"/>
      <c r="Z37" s="484"/>
    </row>
    <row r="38" spans="1:26" ht="15" x14ac:dyDescent="0.25">
      <c r="C38" s="484"/>
      <c r="D38" s="2"/>
      <c r="E38" s="2"/>
      <c r="H38" s="512"/>
      <c r="O38" s="484"/>
      <c r="P38" s="511"/>
      <c r="Q38" s="484"/>
      <c r="R38" s="484"/>
      <c r="S38" s="484"/>
      <c r="T38" s="484"/>
      <c r="U38" s="484"/>
      <c r="V38" s="484"/>
      <c r="W38" s="484"/>
      <c r="X38" s="484"/>
      <c r="Y38" s="484"/>
      <c r="Z38" s="484"/>
    </row>
    <row r="39" spans="1:26" x14ac:dyDescent="0.2">
      <c r="A39" s="484"/>
      <c r="B39" s="484"/>
      <c r="C39" s="484"/>
      <c r="D39" s="2"/>
      <c r="E39" s="2"/>
      <c r="F39" s="2"/>
      <c r="G39" s="2"/>
      <c r="H39" s="2"/>
      <c r="I39" s="2"/>
      <c r="J39" s="2"/>
      <c r="K39" s="2"/>
      <c r="L39" s="2"/>
      <c r="M39" s="2"/>
      <c r="N39" s="2"/>
      <c r="O39" s="484"/>
      <c r="P39" s="484"/>
    </row>
    <row r="40" spans="1:26" s="477" customFormat="1" ht="15" x14ac:dyDescent="0.25">
      <c r="A40" s="492"/>
      <c r="B40" s="491" t="s">
        <v>285</v>
      </c>
      <c r="C40" s="514"/>
      <c r="D40" s="515"/>
      <c r="E40" s="515"/>
      <c r="F40" s="515"/>
      <c r="G40" s="515"/>
      <c r="H40" s="515"/>
      <c r="I40" s="515"/>
      <c r="J40" s="515"/>
      <c r="K40" s="515"/>
      <c r="L40" s="515"/>
      <c r="M40" s="515"/>
      <c r="N40" s="515"/>
      <c r="P40" s="492"/>
    </row>
    <row r="41" spans="1:26" s="477" customFormat="1" ht="15" x14ac:dyDescent="0.25">
      <c r="A41" s="492"/>
      <c r="B41" s="493" t="s">
        <v>2</v>
      </c>
      <c r="C41" s="514"/>
      <c r="D41" s="515"/>
      <c r="E41" s="515"/>
      <c r="F41" s="515"/>
      <c r="G41" s="515"/>
      <c r="H41" s="515"/>
      <c r="I41" s="515"/>
      <c r="J41" s="515"/>
      <c r="K41" s="515"/>
      <c r="L41" s="515"/>
      <c r="M41" s="515"/>
      <c r="N41" s="515"/>
      <c r="O41" s="514"/>
      <c r="P41" s="492"/>
    </row>
    <row r="42" spans="1:26" x14ac:dyDescent="0.2">
      <c r="A42" s="484"/>
      <c r="B42" s="534"/>
      <c r="C42" s="535"/>
      <c r="D42" s="519"/>
      <c r="E42" s="519"/>
      <c r="F42" s="519"/>
      <c r="G42" s="519"/>
      <c r="H42" s="519"/>
      <c r="I42" s="519"/>
      <c r="J42" s="519"/>
      <c r="K42" s="519"/>
      <c r="L42" s="519"/>
      <c r="M42" s="519"/>
      <c r="N42" s="519"/>
      <c r="O42" s="535"/>
      <c r="P42" s="484"/>
    </row>
    <row r="43" spans="1:26" x14ac:dyDescent="0.2">
      <c r="A43" s="484"/>
      <c r="B43" s="495"/>
      <c r="P43" s="484"/>
    </row>
    <row r="44" spans="1:26" x14ac:dyDescent="0.2">
      <c r="A44" s="484"/>
      <c r="B44" s="454" t="s">
        <v>264</v>
      </c>
      <c r="C44" s="455" t="s">
        <v>4</v>
      </c>
      <c r="D44" s="455" t="s">
        <v>5</v>
      </c>
      <c r="E44" s="455" t="s">
        <v>6</v>
      </c>
      <c r="F44" s="455" t="s">
        <v>7</v>
      </c>
      <c r="G44" s="455" t="s">
        <v>8</v>
      </c>
      <c r="H44" s="455" t="s">
        <v>9</v>
      </c>
      <c r="I44" s="455" t="s">
        <v>10</v>
      </c>
      <c r="J44" s="455" t="s">
        <v>11</v>
      </c>
      <c r="K44" s="455" t="s">
        <v>12</v>
      </c>
      <c r="L44" s="455" t="s">
        <v>13</v>
      </c>
      <c r="M44" s="455" t="s">
        <v>14</v>
      </c>
      <c r="N44" s="455" t="s">
        <v>15</v>
      </c>
      <c r="O44" s="456" t="s">
        <v>61</v>
      </c>
      <c r="P44" s="484"/>
    </row>
    <row r="45" spans="1:26" x14ac:dyDescent="0.2">
      <c r="A45" s="484"/>
      <c r="B45" s="523" t="s">
        <v>265</v>
      </c>
      <c r="C45" s="536">
        <v>8</v>
      </c>
      <c r="D45" s="536">
        <v>13</v>
      </c>
      <c r="E45" s="536">
        <v>14</v>
      </c>
      <c r="F45" s="536">
        <v>8</v>
      </c>
      <c r="G45" s="536">
        <v>13</v>
      </c>
      <c r="H45" s="537">
        <v>13</v>
      </c>
      <c r="I45" s="537">
        <v>11</v>
      </c>
      <c r="J45" s="537">
        <v>9</v>
      </c>
      <c r="K45" s="537">
        <v>14</v>
      </c>
      <c r="L45" s="537">
        <v>11</v>
      </c>
      <c r="M45" s="537">
        <v>6</v>
      </c>
      <c r="N45" s="537">
        <v>10</v>
      </c>
      <c r="O45" s="538">
        <f>SUM(C45:N45)</f>
        <v>130</v>
      </c>
      <c r="P45" s="484"/>
    </row>
    <row r="46" spans="1:26" x14ac:dyDescent="0.2">
      <c r="A46" s="484"/>
      <c r="B46" s="523" t="s">
        <v>266</v>
      </c>
      <c r="C46" s="536">
        <v>1</v>
      </c>
      <c r="D46" s="536">
        <v>1</v>
      </c>
      <c r="E46" s="536">
        <v>3</v>
      </c>
      <c r="F46" s="536">
        <v>1</v>
      </c>
      <c r="G46" s="536">
        <v>2</v>
      </c>
      <c r="H46" s="537">
        <v>1</v>
      </c>
      <c r="I46" s="537">
        <v>1</v>
      </c>
      <c r="J46" s="537">
        <v>0</v>
      </c>
      <c r="K46" s="537">
        <v>0</v>
      </c>
      <c r="L46" s="537">
        <v>0</v>
      </c>
      <c r="M46" s="537">
        <v>0</v>
      </c>
      <c r="N46" s="537">
        <v>1</v>
      </c>
      <c r="O46" s="538">
        <f>SUM(C46:N46)</f>
        <v>11</v>
      </c>
      <c r="P46" s="484"/>
    </row>
    <row r="47" spans="1:26" x14ac:dyDescent="0.2">
      <c r="A47" s="484"/>
      <c r="B47" s="523" t="s">
        <v>267</v>
      </c>
      <c r="C47" s="536">
        <v>0</v>
      </c>
      <c r="D47" s="536">
        <v>0</v>
      </c>
      <c r="E47" s="536">
        <v>0</v>
      </c>
      <c r="F47" s="536">
        <v>0</v>
      </c>
      <c r="G47" s="536">
        <v>0</v>
      </c>
      <c r="H47" s="537">
        <v>0</v>
      </c>
      <c r="I47" s="537">
        <v>0</v>
      </c>
      <c r="J47" s="537">
        <v>0</v>
      </c>
      <c r="K47" s="537">
        <v>0</v>
      </c>
      <c r="L47" s="537">
        <v>0</v>
      </c>
      <c r="M47" s="537">
        <v>0</v>
      </c>
      <c r="N47" s="537">
        <v>0</v>
      </c>
      <c r="O47" s="538">
        <f>SUM(C47:N47)</f>
        <v>0</v>
      </c>
      <c r="P47" s="484"/>
    </row>
    <row r="48" spans="1:26" x14ac:dyDescent="0.2">
      <c r="A48" s="484"/>
      <c r="B48" s="523" t="s">
        <v>268</v>
      </c>
      <c r="C48" s="536">
        <v>0</v>
      </c>
      <c r="D48" s="536">
        <v>0</v>
      </c>
      <c r="E48" s="536">
        <v>0</v>
      </c>
      <c r="F48" s="536">
        <v>0</v>
      </c>
      <c r="G48" s="536">
        <v>0</v>
      </c>
      <c r="H48" s="537">
        <v>0</v>
      </c>
      <c r="I48" s="537">
        <v>0</v>
      </c>
      <c r="J48" s="537">
        <v>0</v>
      </c>
      <c r="K48" s="537">
        <v>0</v>
      </c>
      <c r="L48" s="537">
        <v>0</v>
      </c>
      <c r="M48" s="537">
        <v>0</v>
      </c>
      <c r="N48" s="537">
        <v>0</v>
      </c>
      <c r="O48" s="538">
        <f>SUM(C48:N48)</f>
        <v>0</v>
      </c>
      <c r="P48" s="484"/>
    </row>
    <row r="49" spans="1:16" x14ac:dyDescent="0.2">
      <c r="A49" s="484"/>
      <c r="B49" s="527" t="s">
        <v>269</v>
      </c>
      <c r="C49" s="539">
        <v>0</v>
      </c>
      <c r="D49" s="539">
        <v>0</v>
      </c>
      <c r="E49" s="539">
        <v>0</v>
      </c>
      <c r="F49" s="539">
        <v>0</v>
      </c>
      <c r="G49" s="539">
        <v>0</v>
      </c>
      <c r="H49" s="540">
        <v>0</v>
      </c>
      <c r="I49" s="540">
        <v>0</v>
      </c>
      <c r="J49" s="540">
        <v>0</v>
      </c>
      <c r="K49" s="540">
        <v>0</v>
      </c>
      <c r="L49" s="540">
        <v>0</v>
      </c>
      <c r="M49" s="540">
        <v>0</v>
      </c>
      <c r="N49" s="540">
        <v>0</v>
      </c>
      <c r="O49" s="541">
        <f>SUM(C49:N49)</f>
        <v>0</v>
      </c>
      <c r="P49" s="484"/>
    </row>
    <row r="50" spans="1:16" ht="15" x14ac:dyDescent="0.25">
      <c r="A50" s="484"/>
      <c r="B50" s="542" t="s">
        <v>61</v>
      </c>
      <c r="C50" s="543">
        <f t="shared" ref="C50:O50" si="8">SUM(C45:C49)</f>
        <v>9</v>
      </c>
      <c r="D50" s="543">
        <f t="shared" si="8"/>
        <v>14</v>
      </c>
      <c r="E50" s="543">
        <f t="shared" si="8"/>
        <v>17</v>
      </c>
      <c r="F50" s="543">
        <f t="shared" si="8"/>
        <v>9</v>
      </c>
      <c r="G50" s="543">
        <f t="shared" si="8"/>
        <v>15</v>
      </c>
      <c r="H50" s="544">
        <f t="shared" si="8"/>
        <v>14</v>
      </c>
      <c r="I50" s="544">
        <f t="shared" si="8"/>
        <v>12</v>
      </c>
      <c r="J50" s="544">
        <f t="shared" si="8"/>
        <v>9</v>
      </c>
      <c r="K50" s="544">
        <f t="shared" si="8"/>
        <v>14</v>
      </c>
      <c r="L50" s="544">
        <f t="shared" si="8"/>
        <v>11</v>
      </c>
      <c r="M50" s="544">
        <f t="shared" si="8"/>
        <v>6</v>
      </c>
      <c r="N50" s="544">
        <f t="shared" si="8"/>
        <v>11</v>
      </c>
      <c r="O50" s="541">
        <f t="shared" si="8"/>
        <v>141</v>
      </c>
      <c r="P50" s="484"/>
    </row>
    <row r="51" spans="1:16" x14ac:dyDescent="0.2">
      <c r="A51" s="484"/>
      <c r="B51" s="484"/>
      <c r="C51" s="484"/>
      <c r="D51" s="2"/>
      <c r="E51" s="2"/>
      <c r="F51" s="2"/>
      <c r="G51" s="2"/>
      <c r="H51" s="2"/>
      <c r="I51" s="2"/>
      <c r="J51" s="2"/>
      <c r="K51" s="2"/>
      <c r="L51" s="2"/>
      <c r="M51" s="2"/>
      <c r="N51" s="2"/>
      <c r="O51" s="484"/>
      <c r="P51" s="484"/>
    </row>
    <row r="52" spans="1:16" x14ac:dyDescent="0.2">
      <c r="O52" s="5"/>
      <c r="P52" s="484"/>
    </row>
  </sheetData>
  <hyperlinks>
    <hyperlink ref="B30" location="INDICE!C3" display="Volver al Indice"/>
  </hyperlinks>
  <printOptions horizontalCentered="1"/>
  <pageMargins left="0.19685039370078741" right="0.19685039370078741" top="0.78740157480314965" bottom="0.98425196850393704" header="0" footer="0"/>
  <pageSetup paperSize="14"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53"/>
  <sheetViews>
    <sheetView showGridLines="0" zoomScaleNormal="100" zoomScalePageLayoutView="125" workbookViewId="0"/>
  </sheetViews>
  <sheetFormatPr baseColWidth="10" defaultColWidth="10.85546875" defaultRowHeight="12.75" x14ac:dyDescent="0.2"/>
  <cols>
    <col min="1" max="1" width="5.28515625" style="139" customWidth="1"/>
    <col min="2" max="2" width="15.42578125" style="139" customWidth="1"/>
    <col min="3" max="3" width="12.42578125" style="30" customWidth="1"/>
    <col min="4" max="4" width="12.140625" style="30" customWidth="1"/>
    <col min="5" max="6" width="12.42578125" style="30" customWidth="1"/>
    <col min="7" max="7" width="12.7109375" style="30" customWidth="1"/>
    <col min="8" max="8" width="12.140625" style="30" customWidth="1"/>
    <col min="9" max="10" width="12.42578125" style="30" customWidth="1"/>
    <col min="11" max="11" width="14.42578125" style="30" bestFit="1" customWidth="1"/>
    <col min="12" max="12" width="12.140625" style="30" customWidth="1"/>
    <col min="13" max="13" width="13.42578125" style="30" customWidth="1"/>
    <col min="14" max="14" width="12.42578125" style="30" customWidth="1"/>
    <col min="15" max="15" width="14.28515625" style="30" customWidth="1"/>
    <col min="16" max="16" width="11.42578125" style="139" customWidth="1"/>
    <col min="17" max="16384" width="10.85546875" style="139"/>
  </cols>
  <sheetData>
    <row r="2" spans="2:26" ht="15.75" x14ac:dyDescent="0.25">
      <c r="B2" s="545" t="s">
        <v>37</v>
      </c>
      <c r="C2" s="546"/>
      <c r="D2" s="546"/>
      <c r="E2" s="547"/>
      <c r="F2" s="547"/>
      <c r="G2" s="547"/>
      <c r="H2" s="547"/>
      <c r="I2" s="547"/>
      <c r="J2" s="547"/>
      <c r="K2" s="547"/>
      <c r="L2" s="547"/>
      <c r="M2" s="547"/>
      <c r="N2" s="547"/>
      <c r="O2" s="547"/>
      <c r="P2" s="495" t="s">
        <v>37</v>
      </c>
    </row>
    <row r="3" spans="2:26" ht="15.75" x14ac:dyDescent="0.25">
      <c r="B3" s="491" t="s">
        <v>286</v>
      </c>
      <c r="C3" s="546"/>
      <c r="D3" s="546"/>
      <c r="E3" s="547"/>
      <c r="F3" s="547"/>
      <c r="G3" s="547"/>
      <c r="H3" s="547"/>
      <c r="I3" s="547"/>
      <c r="J3" s="547"/>
      <c r="K3" s="547"/>
      <c r="L3" s="547"/>
      <c r="M3" s="547"/>
      <c r="N3" s="547"/>
      <c r="O3" s="547"/>
      <c r="P3" s="495"/>
      <c r="Q3" s="484"/>
      <c r="R3" s="484"/>
      <c r="S3" s="484"/>
      <c r="T3" s="484"/>
      <c r="U3" s="484"/>
      <c r="V3" s="484"/>
      <c r="W3" s="484"/>
      <c r="X3" s="484"/>
      <c r="Y3" s="484"/>
      <c r="Z3" s="484"/>
    </row>
    <row r="4" spans="2:26" ht="15.75" x14ac:dyDescent="0.25">
      <c r="B4" s="548" t="s">
        <v>287</v>
      </c>
      <c r="C4" s="546"/>
      <c r="D4" s="546"/>
      <c r="E4" s="547"/>
      <c r="F4" s="547"/>
      <c r="G4" s="547"/>
      <c r="H4" s="547"/>
      <c r="I4" s="547"/>
      <c r="J4" s="547"/>
      <c r="K4" s="547"/>
      <c r="L4" s="547"/>
      <c r="M4" s="547"/>
      <c r="N4" s="547"/>
      <c r="O4" s="547"/>
      <c r="P4" s="495"/>
      <c r="Q4" s="484"/>
      <c r="R4" s="484"/>
      <c r="S4" s="484"/>
      <c r="T4" s="484"/>
      <c r="U4" s="484"/>
      <c r="V4" s="484"/>
      <c r="W4" s="484"/>
      <c r="X4" s="484"/>
      <c r="Y4" s="484"/>
      <c r="Z4" s="484"/>
    </row>
    <row r="5" spans="2:26" ht="15.75" x14ac:dyDescent="0.25">
      <c r="B5" s="549" t="s">
        <v>288</v>
      </c>
      <c r="C5" s="546"/>
      <c r="D5" s="546"/>
      <c r="E5" s="547"/>
      <c r="F5" s="547"/>
      <c r="G5" s="547"/>
      <c r="H5" s="547"/>
      <c r="I5" s="547"/>
      <c r="J5" s="547"/>
      <c r="K5" s="547"/>
      <c r="L5" s="547"/>
      <c r="M5" s="547"/>
      <c r="N5" s="547"/>
      <c r="O5" s="547"/>
      <c r="P5" s="495"/>
      <c r="Q5" s="484"/>
      <c r="R5" s="484"/>
      <c r="S5" s="484"/>
      <c r="T5" s="484"/>
      <c r="U5" s="484"/>
      <c r="V5" s="484"/>
      <c r="W5" s="484"/>
      <c r="X5" s="484"/>
      <c r="Y5" s="484"/>
      <c r="Z5" s="484"/>
    </row>
    <row r="6" spans="2:26" x14ac:dyDescent="0.2">
      <c r="B6" s="5"/>
      <c r="C6" s="496"/>
      <c r="D6" s="496"/>
      <c r="E6" s="496"/>
      <c r="F6" s="496"/>
      <c r="G6" s="496"/>
      <c r="H6" s="496"/>
      <c r="I6" s="496"/>
      <c r="J6" s="496"/>
      <c r="K6" s="496"/>
      <c r="L6" s="496"/>
      <c r="M6" s="496"/>
      <c r="N6" s="496"/>
      <c r="O6" s="496"/>
      <c r="P6" s="495"/>
      <c r="Q6" s="484"/>
      <c r="R6" s="484"/>
      <c r="S6" s="484"/>
      <c r="T6" s="484"/>
      <c r="U6" s="484"/>
      <c r="V6" s="484"/>
      <c r="W6" s="484"/>
      <c r="X6" s="484"/>
      <c r="Y6" s="484"/>
      <c r="Z6" s="484"/>
    </row>
    <row r="7" spans="2:26" s="477" customFormat="1" x14ac:dyDescent="0.2">
      <c r="B7" s="550" t="s">
        <v>264</v>
      </c>
      <c r="C7" s="455" t="s">
        <v>4</v>
      </c>
      <c r="D7" s="455" t="s">
        <v>5</v>
      </c>
      <c r="E7" s="455" t="s">
        <v>6</v>
      </c>
      <c r="F7" s="455" t="s">
        <v>7</v>
      </c>
      <c r="G7" s="455" t="s">
        <v>8</v>
      </c>
      <c r="H7" s="455" t="s">
        <v>9</v>
      </c>
      <c r="I7" s="455" t="s">
        <v>10</v>
      </c>
      <c r="J7" s="455" t="s">
        <v>11</v>
      </c>
      <c r="K7" s="455" t="s">
        <v>12</v>
      </c>
      <c r="L7" s="455" t="s">
        <v>13</v>
      </c>
      <c r="M7" s="455" t="s">
        <v>14</v>
      </c>
      <c r="N7" s="455" t="s">
        <v>15</v>
      </c>
      <c r="O7" s="551" t="s">
        <v>61</v>
      </c>
      <c r="P7" s="490"/>
      <c r="Q7" s="490"/>
      <c r="R7" s="490"/>
      <c r="S7" s="490"/>
      <c r="T7" s="490"/>
      <c r="U7" s="490"/>
      <c r="V7" s="490"/>
      <c r="W7" s="490"/>
      <c r="X7" s="490"/>
      <c r="Y7" s="490"/>
      <c r="Z7" s="490"/>
    </row>
    <row r="8" spans="2:26" x14ac:dyDescent="0.2">
      <c r="B8" s="478" t="s">
        <v>61</v>
      </c>
      <c r="C8" s="47">
        <f>SUM(C9:C13)</f>
        <v>138802016</v>
      </c>
      <c r="D8" s="47">
        <f>SUM(D9:D13)</f>
        <v>114068644</v>
      </c>
      <c r="E8" s="47">
        <f t="shared" ref="E8:N8" si="0">SUM(E9:E13)</f>
        <v>117125789</v>
      </c>
      <c r="F8" s="47">
        <f t="shared" si="0"/>
        <v>109648364</v>
      </c>
      <c r="G8" s="47">
        <f t="shared" si="0"/>
        <v>96091563</v>
      </c>
      <c r="H8" s="47">
        <f t="shared" si="0"/>
        <v>114511911</v>
      </c>
      <c r="I8" s="47">
        <f t="shared" si="0"/>
        <v>129134126</v>
      </c>
      <c r="J8" s="47">
        <f t="shared" si="0"/>
        <v>106742448</v>
      </c>
      <c r="K8" s="47">
        <f t="shared" si="0"/>
        <v>101841570.141</v>
      </c>
      <c r="L8" s="47">
        <f t="shared" si="0"/>
        <v>110531176</v>
      </c>
      <c r="M8" s="47">
        <f t="shared" si="0"/>
        <v>120660730</v>
      </c>
      <c r="N8" s="47">
        <f t="shared" si="0"/>
        <v>133886634</v>
      </c>
      <c r="O8" s="552">
        <f t="shared" ref="O8" si="1">SUM(C8:N8)</f>
        <v>1393044971.141</v>
      </c>
      <c r="P8" s="501"/>
      <c r="Q8" s="501"/>
      <c r="R8" s="501"/>
      <c r="S8" s="501"/>
      <c r="T8" s="501"/>
      <c r="U8" s="501"/>
      <c r="V8" s="501"/>
      <c r="W8" s="501"/>
      <c r="X8" s="501"/>
      <c r="Y8" s="501"/>
      <c r="Z8" s="501"/>
    </row>
    <row r="9" spans="2:26" x14ac:dyDescent="0.2">
      <c r="B9" s="523" t="s">
        <v>265</v>
      </c>
      <c r="C9" s="525">
        <f>C21+C33</f>
        <v>83792363</v>
      </c>
      <c r="D9" s="525">
        <f t="shared" ref="D9:K13" si="2">D21+D33</f>
        <v>69699636</v>
      </c>
      <c r="E9" s="525">
        <f t="shared" si="2"/>
        <v>68514487</v>
      </c>
      <c r="F9" s="525">
        <f t="shared" si="2"/>
        <v>62414876</v>
      </c>
      <c r="G9" s="525">
        <f t="shared" si="2"/>
        <v>55180221</v>
      </c>
      <c r="H9" s="525">
        <f t="shared" si="2"/>
        <v>65474922</v>
      </c>
      <c r="I9" s="525">
        <f t="shared" si="2"/>
        <v>72972176</v>
      </c>
      <c r="J9" s="525">
        <f t="shared" si="2"/>
        <v>70049407</v>
      </c>
      <c r="K9" s="525">
        <f t="shared" si="2"/>
        <v>67605109.680000007</v>
      </c>
      <c r="L9" s="525">
        <f t="shared" ref="L9:N13" si="3">+L21+L33</f>
        <v>74354612</v>
      </c>
      <c r="M9" s="525">
        <f t="shared" si="3"/>
        <v>80309692</v>
      </c>
      <c r="N9" s="525">
        <f t="shared" si="3"/>
        <v>87905036</v>
      </c>
      <c r="O9" s="553">
        <f>SUM(C9:N9)</f>
        <v>858272537.68000007</v>
      </c>
      <c r="P9" s="484"/>
      <c r="Q9" s="484"/>
      <c r="R9" s="484"/>
      <c r="S9" s="484"/>
      <c r="T9" s="484"/>
      <c r="U9" s="484"/>
      <c r="V9" s="484"/>
      <c r="W9" s="484"/>
      <c r="X9" s="484"/>
      <c r="Y9" s="484"/>
      <c r="Z9" s="484"/>
    </row>
    <row r="10" spans="2:26" x14ac:dyDescent="0.2">
      <c r="B10" s="523" t="s">
        <v>266</v>
      </c>
      <c r="C10" s="525">
        <f t="shared" ref="C10:J13" si="4">C22+C34</f>
        <v>30361215</v>
      </c>
      <c r="D10" s="525">
        <f t="shared" si="4"/>
        <v>23845090</v>
      </c>
      <c r="E10" s="525">
        <f t="shared" si="4"/>
        <v>27023653</v>
      </c>
      <c r="F10" s="525">
        <f t="shared" si="4"/>
        <v>26688470</v>
      </c>
      <c r="G10" s="525">
        <f t="shared" si="4"/>
        <v>22437178</v>
      </c>
      <c r="H10" s="525">
        <f t="shared" si="4"/>
        <v>27610451</v>
      </c>
      <c r="I10" s="525">
        <f t="shared" si="4"/>
        <v>31723278</v>
      </c>
      <c r="J10" s="525">
        <f t="shared" si="4"/>
        <v>13143794</v>
      </c>
      <c r="K10" s="525">
        <f t="shared" si="2"/>
        <v>12390666.791999999</v>
      </c>
      <c r="L10" s="525">
        <f t="shared" si="3"/>
        <v>9801434</v>
      </c>
      <c r="M10" s="525">
        <f t="shared" si="3"/>
        <v>10582352</v>
      </c>
      <c r="N10" s="525">
        <f t="shared" si="3"/>
        <v>12267757</v>
      </c>
      <c r="O10" s="553">
        <f>SUM(C10:N10)</f>
        <v>247875338.792</v>
      </c>
      <c r="P10" s="484"/>
      <c r="Q10" s="484"/>
      <c r="R10" s="484"/>
      <c r="S10" s="484"/>
      <c r="T10" s="484"/>
      <c r="U10" s="484"/>
      <c r="V10" s="484"/>
      <c r="W10" s="484"/>
      <c r="X10" s="484"/>
      <c r="Y10" s="484"/>
      <c r="Z10" s="484"/>
    </row>
    <row r="11" spans="2:26" x14ac:dyDescent="0.2">
      <c r="B11" s="523" t="s">
        <v>267</v>
      </c>
      <c r="C11" s="525">
        <f t="shared" si="4"/>
        <v>18454150</v>
      </c>
      <c r="D11" s="525">
        <f t="shared" si="4"/>
        <v>14710327</v>
      </c>
      <c r="E11" s="525">
        <f t="shared" si="4"/>
        <v>15801458</v>
      </c>
      <c r="F11" s="525">
        <f t="shared" si="4"/>
        <v>15311674</v>
      </c>
      <c r="G11" s="525">
        <f t="shared" si="4"/>
        <v>13519334</v>
      </c>
      <c r="H11" s="525">
        <f t="shared" si="4"/>
        <v>15587915</v>
      </c>
      <c r="I11" s="525">
        <f t="shared" si="4"/>
        <v>17761604</v>
      </c>
      <c r="J11" s="525">
        <f t="shared" si="4"/>
        <v>16866683</v>
      </c>
      <c r="K11" s="525">
        <f t="shared" si="2"/>
        <v>15725913.033</v>
      </c>
      <c r="L11" s="525">
        <f t="shared" si="3"/>
        <v>19150140</v>
      </c>
      <c r="M11" s="525">
        <f t="shared" si="3"/>
        <v>21753343</v>
      </c>
      <c r="N11" s="525">
        <f t="shared" si="3"/>
        <v>25233803</v>
      </c>
      <c r="O11" s="553">
        <f>SUM(C11:N11)</f>
        <v>209876344.03299999</v>
      </c>
      <c r="P11" s="484"/>
      <c r="Q11" s="484"/>
      <c r="R11" s="484"/>
      <c r="S11" s="484"/>
      <c r="T11" s="484"/>
      <c r="U11" s="484"/>
      <c r="V11" s="484"/>
      <c r="W11" s="484"/>
      <c r="X11" s="484"/>
      <c r="Y11" s="484"/>
      <c r="Z11" s="484"/>
    </row>
    <row r="12" spans="2:26" x14ac:dyDescent="0.2">
      <c r="B12" s="523" t="s">
        <v>268</v>
      </c>
      <c r="C12" s="525">
        <f t="shared" si="4"/>
        <v>4338042</v>
      </c>
      <c r="D12" s="525">
        <f t="shared" si="4"/>
        <v>4260698</v>
      </c>
      <c r="E12" s="525">
        <f t="shared" si="4"/>
        <v>4141685</v>
      </c>
      <c r="F12" s="525">
        <f t="shared" si="4"/>
        <v>3742254</v>
      </c>
      <c r="G12" s="525">
        <f t="shared" si="4"/>
        <v>3635723</v>
      </c>
      <c r="H12" s="525">
        <f t="shared" si="4"/>
        <v>4281795</v>
      </c>
      <c r="I12" s="525">
        <f t="shared" si="4"/>
        <v>5026335</v>
      </c>
      <c r="J12" s="525">
        <f t="shared" si="4"/>
        <v>5119412</v>
      </c>
      <c r="K12" s="525">
        <f t="shared" si="2"/>
        <v>4535313.2819999997</v>
      </c>
      <c r="L12" s="525">
        <f t="shared" si="3"/>
        <v>5400835</v>
      </c>
      <c r="M12" s="525">
        <f t="shared" si="3"/>
        <v>6171577</v>
      </c>
      <c r="N12" s="525">
        <f t="shared" si="3"/>
        <v>6233900</v>
      </c>
      <c r="O12" s="553">
        <f>SUM(C12:N12)</f>
        <v>56887569.281999998</v>
      </c>
      <c r="P12" s="484"/>
      <c r="Q12" s="484"/>
      <c r="R12" s="484"/>
      <c r="S12" s="484"/>
      <c r="T12" s="484"/>
      <c r="U12" s="484"/>
      <c r="V12" s="484"/>
      <c r="W12" s="484"/>
      <c r="X12" s="484"/>
      <c r="Y12" s="484"/>
      <c r="Z12" s="484"/>
    </row>
    <row r="13" spans="2:26" x14ac:dyDescent="0.2">
      <c r="B13" s="527" t="s">
        <v>269</v>
      </c>
      <c r="C13" s="25">
        <f t="shared" si="4"/>
        <v>1856246</v>
      </c>
      <c r="D13" s="25">
        <f t="shared" si="4"/>
        <v>1552893</v>
      </c>
      <c r="E13" s="25">
        <f t="shared" si="4"/>
        <v>1644506</v>
      </c>
      <c r="F13" s="25">
        <f t="shared" si="4"/>
        <v>1491090</v>
      </c>
      <c r="G13" s="25">
        <f t="shared" si="4"/>
        <v>1319107</v>
      </c>
      <c r="H13" s="25">
        <f t="shared" si="4"/>
        <v>1556828</v>
      </c>
      <c r="I13" s="25">
        <f t="shared" si="4"/>
        <v>1650733</v>
      </c>
      <c r="J13" s="25">
        <f t="shared" si="4"/>
        <v>1563152</v>
      </c>
      <c r="K13" s="25">
        <f t="shared" si="2"/>
        <v>1584567.3540000001</v>
      </c>
      <c r="L13" s="25">
        <f t="shared" si="3"/>
        <v>1824155</v>
      </c>
      <c r="M13" s="25">
        <f t="shared" si="3"/>
        <v>1843766</v>
      </c>
      <c r="N13" s="25">
        <f t="shared" si="3"/>
        <v>2246138</v>
      </c>
      <c r="O13" s="554">
        <f>SUM(C13:N13)</f>
        <v>20133181.354000002</v>
      </c>
      <c r="P13" s="484"/>
      <c r="Q13" s="484"/>
      <c r="R13" s="484"/>
      <c r="S13" s="484"/>
      <c r="T13" s="484"/>
      <c r="U13" s="484"/>
      <c r="V13" s="484"/>
      <c r="W13" s="484"/>
      <c r="X13" s="484"/>
      <c r="Y13" s="484"/>
      <c r="Z13" s="484"/>
    </row>
    <row r="14" spans="2:26" ht="13.5" customHeight="1" x14ac:dyDescent="0.25">
      <c r="B14" s="509" t="s">
        <v>282</v>
      </c>
      <c r="C14" s="2"/>
      <c r="D14" s="2"/>
      <c r="E14" s="2"/>
      <c r="F14" s="2"/>
      <c r="G14" s="268"/>
      <c r="O14" s="555"/>
      <c r="P14" s="511"/>
      <c r="Q14" s="511"/>
      <c r="R14" s="511"/>
      <c r="S14" s="511"/>
      <c r="T14" s="511"/>
      <c r="U14" s="511"/>
      <c r="V14" s="511"/>
      <c r="W14" s="511"/>
      <c r="X14" s="511"/>
      <c r="Y14" s="511"/>
      <c r="Z14" s="511"/>
    </row>
    <row r="15" spans="2:26" ht="12.75" customHeight="1" x14ac:dyDescent="0.25">
      <c r="B15" s="556"/>
      <c r="C15" s="2"/>
      <c r="D15" s="2"/>
      <c r="E15" s="2"/>
      <c r="F15" s="2"/>
      <c r="H15" s="512"/>
      <c r="O15" s="555"/>
      <c r="P15" s="511"/>
      <c r="Q15" s="484"/>
      <c r="R15" s="484"/>
      <c r="S15" s="484"/>
      <c r="T15" s="484"/>
      <c r="U15" s="484"/>
      <c r="V15" s="484"/>
      <c r="W15" s="484"/>
      <c r="X15" s="484"/>
      <c r="Y15" s="484"/>
      <c r="Z15" s="484"/>
    </row>
    <row r="16" spans="2:26" ht="20.25" customHeight="1" x14ac:dyDescent="0.25">
      <c r="B16" s="513" t="s">
        <v>289</v>
      </c>
      <c r="C16" s="515"/>
      <c r="D16" s="515"/>
      <c r="E16" s="515"/>
      <c r="F16" s="515"/>
      <c r="G16" s="515"/>
      <c r="H16" s="516"/>
      <c r="I16" s="515"/>
      <c r="J16" s="515"/>
      <c r="K16" s="515"/>
      <c r="L16" s="515"/>
      <c r="M16" s="519"/>
      <c r="N16" s="519"/>
      <c r="O16" s="547"/>
      <c r="P16" s="495"/>
      <c r="Q16" s="484"/>
      <c r="R16" s="484"/>
      <c r="S16" s="484"/>
      <c r="T16" s="484"/>
      <c r="U16" s="484"/>
      <c r="V16" s="484"/>
      <c r="W16" s="484"/>
      <c r="X16" s="484"/>
      <c r="Y16" s="484"/>
      <c r="Z16" s="484"/>
    </row>
    <row r="17" spans="2:26" ht="15.75" x14ac:dyDescent="0.25">
      <c r="B17" s="548" t="s">
        <v>287</v>
      </c>
      <c r="C17" s="487"/>
      <c r="D17" s="487"/>
      <c r="E17" s="488"/>
      <c r="F17" s="488"/>
      <c r="G17" s="488"/>
      <c r="H17" s="488"/>
      <c r="I17" s="515"/>
      <c r="J17" s="515"/>
      <c r="K17" s="515"/>
      <c r="L17" s="515"/>
      <c r="M17" s="519"/>
      <c r="N17" s="519"/>
      <c r="O17" s="547"/>
      <c r="P17" s="495"/>
      <c r="Q17" s="484"/>
      <c r="R17" s="484"/>
      <c r="S17" s="484"/>
      <c r="T17" s="484"/>
      <c r="U17" s="484"/>
      <c r="V17" s="484"/>
      <c r="W17" s="484"/>
      <c r="X17" s="484"/>
      <c r="Y17" s="484"/>
      <c r="Z17" s="484"/>
    </row>
    <row r="18" spans="2:26" x14ac:dyDescent="0.2">
      <c r="B18" s="495"/>
      <c r="C18" s="518"/>
      <c r="D18" s="518"/>
      <c r="E18" s="518"/>
      <c r="F18" s="516"/>
      <c r="G18" s="516"/>
      <c r="H18" s="516"/>
      <c r="I18" s="515"/>
      <c r="J18" s="474"/>
      <c r="K18" s="474"/>
      <c r="L18" s="474"/>
      <c r="M18" s="474"/>
      <c r="N18" s="474"/>
      <c r="P18" s="495"/>
      <c r="Q18" s="484"/>
      <c r="R18" s="484"/>
      <c r="S18" s="484"/>
      <c r="T18" s="484"/>
      <c r="U18" s="484"/>
      <c r="V18" s="484"/>
      <c r="W18" s="484"/>
      <c r="X18" s="484"/>
      <c r="Y18" s="484"/>
      <c r="Z18" s="484"/>
    </row>
    <row r="19" spans="2:26" s="477" customFormat="1" ht="18.75" customHeight="1" x14ac:dyDescent="0.2">
      <c r="B19" s="454" t="s">
        <v>264</v>
      </c>
      <c r="C19" s="455" t="s">
        <v>4</v>
      </c>
      <c r="D19" s="455" t="s">
        <v>5</v>
      </c>
      <c r="E19" s="455" t="s">
        <v>6</v>
      </c>
      <c r="F19" s="455" t="s">
        <v>7</v>
      </c>
      <c r="G19" s="455" t="s">
        <v>8</v>
      </c>
      <c r="H19" s="455" t="s">
        <v>9</v>
      </c>
      <c r="I19" s="455" t="s">
        <v>10</v>
      </c>
      <c r="J19" s="455" t="s">
        <v>11</v>
      </c>
      <c r="K19" s="455" t="s">
        <v>12</v>
      </c>
      <c r="L19" s="455" t="s">
        <v>13</v>
      </c>
      <c r="M19" s="455" t="s">
        <v>14</v>
      </c>
      <c r="N19" s="455" t="s">
        <v>15</v>
      </c>
      <c r="O19" s="557" t="s">
        <v>61</v>
      </c>
      <c r="P19" s="490"/>
      <c r="Q19" s="492"/>
      <c r="R19" s="492"/>
      <c r="S19" s="492"/>
      <c r="T19" s="492"/>
      <c r="U19" s="492"/>
      <c r="V19" s="492"/>
      <c r="W19" s="492"/>
      <c r="X19" s="492"/>
      <c r="Y19" s="492"/>
      <c r="Z19" s="492"/>
    </row>
    <row r="20" spans="2:26" x14ac:dyDescent="0.2">
      <c r="B20" s="478" t="s">
        <v>61</v>
      </c>
      <c r="C20" s="47">
        <f t="shared" ref="C20:N20" si="5">SUM(C21:C25)</f>
        <v>120300912</v>
      </c>
      <c r="D20" s="47">
        <f t="shared" si="5"/>
        <v>98124963</v>
      </c>
      <c r="E20" s="47">
        <f t="shared" si="5"/>
        <v>100503961</v>
      </c>
      <c r="F20" s="47">
        <f t="shared" si="5"/>
        <v>93914939</v>
      </c>
      <c r="G20" s="47">
        <f t="shared" si="5"/>
        <v>82125140</v>
      </c>
      <c r="H20" s="47">
        <f t="shared" si="5"/>
        <v>98583885</v>
      </c>
      <c r="I20" s="47">
        <f t="shared" si="5"/>
        <v>111074467</v>
      </c>
      <c r="J20" s="47">
        <f t="shared" si="5"/>
        <v>91838586</v>
      </c>
      <c r="K20" s="47">
        <f>SUM(K21:K25)</f>
        <v>86000395.343999997</v>
      </c>
      <c r="L20" s="47">
        <f t="shared" si="5"/>
        <v>94128014</v>
      </c>
      <c r="M20" s="47">
        <f t="shared" si="5"/>
        <v>103259697</v>
      </c>
      <c r="N20" s="47">
        <f t="shared" si="5"/>
        <v>113092140</v>
      </c>
      <c r="O20" s="188">
        <f t="shared" ref="O20:O25" si="6">SUM(C20:N20)</f>
        <v>1192947099.3439999</v>
      </c>
      <c r="P20" s="495"/>
      <c r="Q20" s="495"/>
      <c r="R20" s="495"/>
      <c r="S20" s="495"/>
      <c r="T20" s="495"/>
      <c r="U20" s="495"/>
      <c r="V20" s="495"/>
      <c r="W20" s="495"/>
      <c r="X20" s="495"/>
      <c r="Y20" s="495"/>
      <c r="Z20" s="495"/>
    </row>
    <row r="21" spans="2:26" x14ac:dyDescent="0.2">
      <c r="B21" s="523" t="s">
        <v>265</v>
      </c>
      <c r="C21" s="525">
        <v>77944948</v>
      </c>
      <c r="D21" s="525">
        <v>64769123</v>
      </c>
      <c r="E21" s="525">
        <v>63642189</v>
      </c>
      <c r="F21" s="525">
        <v>57700601</v>
      </c>
      <c r="G21" s="525">
        <v>51133515</v>
      </c>
      <c r="H21" s="525">
        <v>60688754</v>
      </c>
      <c r="I21" s="525">
        <v>67313098</v>
      </c>
      <c r="J21" s="525">
        <v>64945009</v>
      </c>
      <c r="K21" s="525">
        <v>62748613.590000004</v>
      </c>
      <c r="L21" s="525">
        <v>69138431</v>
      </c>
      <c r="M21" s="525">
        <v>75096530</v>
      </c>
      <c r="N21" s="525">
        <v>81512527</v>
      </c>
      <c r="O21" s="16">
        <f t="shared" si="6"/>
        <v>796633338.59000003</v>
      </c>
      <c r="P21" s="501"/>
      <c r="Q21" s="501"/>
      <c r="R21" s="501"/>
      <c r="S21" s="501"/>
      <c r="T21" s="501"/>
      <c r="U21" s="501"/>
      <c r="V21" s="501"/>
      <c r="W21" s="501"/>
      <c r="X21" s="501"/>
      <c r="Y21" s="501"/>
      <c r="Z21" s="501"/>
    </row>
    <row r="22" spans="2:26" ht="12.75" customHeight="1" x14ac:dyDescent="0.2">
      <c r="B22" s="523" t="s">
        <v>278</v>
      </c>
      <c r="C22" s="525">
        <v>23968118</v>
      </c>
      <c r="D22" s="525">
        <v>18356688</v>
      </c>
      <c r="E22" s="525">
        <v>21101584</v>
      </c>
      <c r="F22" s="525">
        <v>21325111</v>
      </c>
      <c r="G22" s="525">
        <v>17442065</v>
      </c>
      <c r="H22" s="525">
        <v>22353451</v>
      </c>
      <c r="I22" s="525">
        <v>25928751</v>
      </c>
      <c r="J22" s="525">
        <v>10252043</v>
      </c>
      <c r="K22" s="525">
        <v>8426442.0059999991</v>
      </c>
      <c r="L22" s="525">
        <v>6453694</v>
      </c>
      <c r="M22" s="525">
        <v>7144384</v>
      </c>
      <c r="N22" s="525">
        <v>8101308</v>
      </c>
      <c r="O22" s="16">
        <f t="shared" si="6"/>
        <v>190853639.00600001</v>
      </c>
      <c r="P22" s="484"/>
      <c r="Q22" s="484"/>
      <c r="R22" s="484"/>
      <c r="S22" s="484"/>
      <c r="T22" s="484"/>
      <c r="U22" s="484"/>
      <c r="V22" s="484"/>
      <c r="W22" s="484"/>
      <c r="X22" s="484"/>
      <c r="Y22" s="484"/>
      <c r="Z22" s="484"/>
    </row>
    <row r="23" spans="2:26" x14ac:dyDescent="0.2">
      <c r="B23" s="523" t="s">
        <v>267</v>
      </c>
      <c r="C23" s="525">
        <v>12742769</v>
      </c>
      <c r="D23" s="525">
        <v>9770333</v>
      </c>
      <c r="E23" s="525">
        <v>10692176</v>
      </c>
      <c r="F23" s="525">
        <v>10308239</v>
      </c>
      <c r="G23" s="525">
        <v>9210722</v>
      </c>
      <c r="H23" s="525">
        <v>10288604</v>
      </c>
      <c r="I23" s="525">
        <v>11871568</v>
      </c>
      <c r="J23" s="525">
        <v>10627627</v>
      </c>
      <c r="K23" s="525">
        <v>9429232.8120000008</v>
      </c>
      <c r="L23" s="525">
        <v>12200550</v>
      </c>
      <c r="M23" s="525">
        <v>14017697</v>
      </c>
      <c r="N23" s="525">
        <v>16246437</v>
      </c>
      <c r="O23" s="16">
        <f t="shared" si="6"/>
        <v>137405954.81200001</v>
      </c>
      <c r="P23" s="484"/>
      <c r="Q23" s="484"/>
      <c r="R23" s="484"/>
      <c r="S23" s="484"/>
      <c r="T23" s="484"/>
      <c r="U23" s="484"/>
      <c r="V23" s="484"/>
      <c r="W23" s="484"/>
      <c r="X23" s="484"/>
      <c r="Y23" s="484"/>
      <c r="Z23" s="484"/>
    </row>
    <row r="24" spans="2:26" x14ac:dyDescent="0.2">
      <c r="B24" s="523" t="s">
        <v>268</v>
      </c>
      <c r="C24" s="525">
        <v>3854049</v>
      </c>
      <c r="D24" s="525">
        <v>3734524</v>
      </c>
      <c r="E24" s="525">
        <v>3491826</v>
      </c>
      <c r="F24" s="525">
        <v>3145207</v>
      </c>
      <c r="G24" s="525">
        <v>3070637</v>
      </c>
      <c r="H24" s="525">
        <v>3743969</v>
      </c>
      <c r="I24" s="525">
        <v>4361593</v>
      </c>
      <c r="J24" s="525">
        <v>4508686</v>
      </c>
      <c r="K24" s="525">
        <v>3857542.358</v>
      </c>
      <c r="L24" s="525">
        <v>4566841</v>
      </c>
      <c r="M24" s="525">
        <v>5208096</v>
      </c>
      <c r="N24" s="525">
        <v>5036118</v>
      </c>
      <c r="O24" s="16">
        <f t="shared" si="6"/>
        <v>48579088.358000003</v>
      </c>
      <c r="P24" s="484"/>
      <c r="Q24" s="484"/>
      <c r="R24" s="484"/>
      <c r="S24" s="484"/>
      <c r="T24" s="484"/>
      <c r="U24" s="484"/>
      <c r="V24" s="484"/>
      <c r="W24" s="484"/>
      <c r="X24" s="484"/>
      <c r="Y24" s="484"/>
      <c r="Z24" s="484"/>
    </row>
    <row r="25" spans="2:26" x14ac:dyDescent="0.2">
      <c r="B25" s="527" t="s">
        <v>269</v>
      </c>
      <c r="C25" s="25">
        <v>1791028</v>
      </c>
      <c r="D25" s="25">
        <v>1494295</v>
      </c>
      <c r="E25" s="25">
        <v>1576186</v>
      </c>
      <c r="F25" s="25">
        <v>1435781</v>
      </c>
      <c r="G25" s="25">
        <v>1268201</v>
      </c>
      <c r="H25" s="25">
        <v>1509107</v>
      </c>
      <c r="I25" s="25">
        <v>1599457</v>
      </c>
      <c r="J25" s="25">
        <v>1505221</v>
      </c>
      <c r="K25" s="25">
        <v>1538564.578</v>
      </c>
      <c r="L25" s="25">
        <v>1768498</v>
      </c>
      <c r="M25" s="25">
        <v>1792990</v>
      </c>
      <c r="N25" s="25">
        <v>2195750</v>
      </c>
      <c r="O25" s="558">
        <f t="shared" si="6"/>
        <v>19475078.578000002</v>
      </c>
      <c r="P25" s="484"/>
      <c r="Q25" s="484"/>
      <c r="R25" s="484"/>
      <c r="S25" s="484"/>
      <c r="T25" s="484"/>
      <c r="U25" s="484"/>
      <c r="V25" s="484"/>
      <c r="W25" s="484"/>
      <c r="X25" s="484"/>
      <c r="Y25" s="484"/>
      <c r="Z25" s="484"/>
    </row>
    <row r="26" spans="2:26" ht="12.75" customHeight="1" x14ac:dyDescent="0.25">
      <c r="B26" s="509" t="s">
        <v>282</v>
      </c>
      <c r="C26" s="2"/>
      <c r="D26" s="2"/>
      <c r="E26" s="2"/>
      <c r="H26" s="512"/>
      <c r="O26" s="555"/>
      <c r="P26" s="511"/>
      <c r="Q26" s="511"/>
      <c r="R26" s="511"/>
      <c r="S26" s="511"/>
      <c r="T26" s="511"/>
      <c r="U26" s="511"/>
      <c r="V26" s="511"/>
      <c r="W26" s="511"/>
      <c r="X26" s="511"/>
      <c r="Y26" s="511"/>
      <c r="Z26" s="511"/>
    </row>
    <row r="27" spans="2:26" ht="15" x14ac:dyDescent="0.25">
      <c r="B27" s="556"/>
      <c r="C27" s="2"/>
      <c r="D27" s="2"/>
      <c r="E27" s="2"/>
      <c r="H27" s="512"/>
      <c r="J27" s="474"/>
      <c r="K27" s="474"/>
      <c r="L27" s="474"/>
      <c r="M27" s="474"/>
      <c r="N27" s="474"/>
      <c r="O27" s="32"/>
      <c r="P27" s="511"/>
      <c r="Q27" s="484"/>
      <c r="R27" s="484"/>
      <c r="S27" s="484"/>
      <c r="T27" s="484"/>
      <c r="U27" s="484"/>
      <c r="V27" s="484"/>
      <c r="W27" s="484"/>
      <c r="X27" s="484"/>
      <c r="Y27" s="484"/>
      <c r="Z27" s="484"/>
    </row>
    <row r="28" spans="2:26" ht="15" x14ac:dyDescent="0.25">
      <c r="B28" s="559" t="s">
        <v>290</v>
      </c>
      <c r="C28" s="559"/>
      <c r="D28" s="559"/>
      <c r="E28" s="559"/>
      <c r="F28" s="559"/>
      <c r="G28" s="559"/>
      <c r="H28" s="559"/>
      <c r="I28" s="559"/>
      <c r="J28" s="559"/>
      <c r="K28" s="559"/>
      <c r="L28" s="559"/>
      <c r="M28" s="559"/>
      <c r="N28" s="559"/>
      <c r="O28" s="559"/>
      <c r="P28" s="484"/>
      <c r="Q28" s="484"/>
      <c r="R28" s="484"/>
      <c r="S28" s="484"/>
      <c r="T28" s="484"/>
      <c r="U28" s="484"/>
      <c r="V28" s="484"/>
      <c r="W28" s="484"/>
      <c r="X28" s="484"/>
      <c r="Y28" s="484"/>
      <c r="Z28" s="484"/>
    </row>
    <row r="29" spans="2:26" ht="15.75" x14ac:dyDescent="0.25">
      <c r="B29" s="560" t="s">
        <v>287</v>
      </c>
      <c r="C29" s="560"/>
      <c r="D29" s="560"/>
      <c r="E29" s="560"/>
      <c r="F29" s="560"/>
      <c r="G29" s="560"/>
      <c r="H29" s="560"/>
      <c r="I29" s="560"/>
      <c r="J29" s="560"/>
      <c r="K29" s="560"/>
      <c r="L29" s="560"/>
      <c r="M29" s="560"/>
      <c r="N29" s="560"/>
      <c r="O29" s="560"/>
      <c r="P29" s="511"/>
      <c r="Q29" s="484"/>
      <c r="R29" s="484"/>
      <c r="S29" s="484"/>
      <c r="T29" s="484"/>
      <c r="U29" s="484"/>
      <c r="V29" s="484"/>
      <c r="W29" s="484"/>
      <c r="X29" s="484"/>
      <c r="Y29" s="484"/>
      <c r="Z29" s="484"/>
    </row>
    <row r="30" spans="2:26" x14ac:dyDescent="0.2">
      <c r="B30" s="561" t="s">
        <v>288</v>
      </c>
      <c r="C30" s="561"/>
      <c r="D30" s="561"/>
      <c r="E30" s="561"/>
      <c r="F30" s="561"/>
      <c r="G30" s="561"/>
      <c r="H30" s="561"/>
      <c r="I30" s="561"/>
      <c r="J30" s="561"/>
      <c r="K30" s="561"/>
      <c r="L30" s="561"/>
      <c r="M30" s="561"/>
      <c r="N30" s="561"/>
      <c r="O30" s="561"/>
      <c r="P30" s="484"/>
      <c r="Q30" s="484"/>
      <c r="R30" s="484"/>
      <c r="S30" s="484"/>
      <c r="T30" s="484"/>
      <c r="U30" s="484"/>
      <c r="V30" s="484"/>
      <c r="W30" s="484"/>
      <c r="X30" s="484"/>
      <c r="Y30" s="484"/>
      <c r="Z30" s="484"/>
    </row>
    <row r="31" spans="2:26" s="477" customFormat="1" ht="15" x14ac:dyDescent="0.25">
      <c r="B31" s="562" t="s">
        <v>264</v>
      </c>
      <c r="C31" s="455" t="s">
        <v>4</v>
      </c>
      <c r="D31" s="455" t="s">
        <v>5</v>
      </c>
      <c r="E31" s="455" t="s">
        <v>6</v>
      </c>
      <c r="F31" s="455" t="s">
        <v>7</v>
      </c>
      <c r="G31" s="455" t="s">
        <v>8</v>
      </c>
      <c r="H31" s="455" t="s">
        <v>9</v>
      </c>
      <c r="I31" s="455" t="s">
        <v>10</v>
      </c>
      <c r="J31" s="455" t="s">
        <v>11</v>
      </c>
      <c r="K31" s="455" t="s">
        <v>12</v>
      </c>
      <c r="L31" s="455" t="s">
        <v>13</v>
      </c>
      <c r="M31" s="455" t="s">
        <v>14</v>
      </c>
      <c r="N31" s="455" t="s">
        <v>15</v>
      </c>
      <c r="O31" s="563" t="s">
        <v>61</v>
      </c>
      <c r="P31" s="530"/>
      <c r="Q31" s="492"/>
      <c r="R31" s="492"/>
      <c r="S31" s="492"/>
      <c r="T31" s="492"/>
      <c r="U31" s="492"/>
      <c r="V31" s="492"/>
      <c r="W31" s="492"/>
      <c r="X31" s="492"/>
      <c r="Y31" s="492"/>
      <c r="Z31" s="492"/>
    </row>
    <row r="32" spans="2:26" x14ac:dyDescent="0.2">
      <c r="B32" s="478" t="s">
        <v>61</v>
      </c>
      <c r="C32" s="47">
        <f t="shared" ref="C32:N32" si="7">SUM(C33:C37)</f>
        <v>18501104</v>
      </c>
      <c r="D32" s="47">
        <f t="shared" si="7"/>
        <v>15943681</v>
      </c>
      <c r="E32" s="47">
        <f t="shared" si="7"/>
        <v>16621828</v>
      </c>
      <c r="F32" s="47">
        <f t="shared" si="7"/>
        <v>15733425</v>
      </c>
      <c r="G32" s="47">
        <f t="shared" si="7"/>
        <v>13966423</v>
      </c>
      <c r="H32" s="47">
        <f t="shared" si="7"/>
        <v>15928026</v>
      </c>
      <c r="I32" s="47">
        <f t="shared" si="7"/>
        <v>18059659</v>
      </c>
      <c r="J32" s="47">
        <f t="shared" si="7"/>
        <v>14903862</v>
      </c>
      <c r="K32" s="47">
        <f>SUM(K33:K37)</f>
        <v>15841174.797</v>
      </c>
      <c r="L32" s="47">
        <f>SUM(L33:L37)</f>
        <v>16403162</v>
      </c>
      <c r="M32" s="47">
        <f t="shared" si="7"/>
        <v>17401033</v>
      </c>
      <c r="N32" s="47">
        <f t="shared" si="7"/>
        <v>20794494</v>
      </c>
      <c r="O32" s="188">
        <f t="shared" ref="O32:O37" si="8">SUM(C32:N32)</f>
        <v>200097871.79699999</v>
      </c>
      <c r="P32" s="484"/>
      <c r="Q32" s="484"/>
      <c r="R32" s="484"/>
      <c r="S32" s="484"/>
      <c r="T32" s="484"/>
      <c r="U32" s="484"/>
      <c r="V32" s="484"/>
      <c r="W32" s="484"/>
      <c r="X32" s="484"/>
      <c r="Y32" s="484"/>
      <c r="Z32" s="484"/>
    </row>
    <row r="33" spans="1:26" ht="15" x14ac:dyDescent="0.25">
      <c r="B33" s="523" t="s">
        <v>265</v>
      </c>
      <c r="C33" s="525">
        <v>5847415</v>
      </c>
      <c r="D33" s="525">
        <v>4930513</v>
      </c>
      <c r="E33" s="525">
        <v>4872298</v>
      </c>
      <c r="F33" s="525">
        <v>4714275</v>
      </c>
      <c r="G33" s="525">
        <v>4046706</v>
      </c>
      <c r="H33" s="525">
        <v>4786168</v>
      </c>
      <c r="I33" s="525">
        <v>5659078</v>
      </c>
      <c r="J33" s="525">
        <v>5104398</v>
      </c>
      <c r="K33" s="525">
        <v>4856496.09</v>
      </c>
      <c r="L33" s="525">
        <v>5216181</v>
      </c>
      <c r="M33" s="525">
        <v>5213162</v>
      </c>
      <c r="N33" s="525">
        <v>6392509</v>
      </c>
      <c r="O33" s="16">
        <f t="shared" si="8"/>
        <v>61639199.090000004</v>
      </c>
      <c r="P33" s="511"/>
      <c r="Q33" s="510"/>
      <c r="R33" s="510"/>
      <c r="S33" s="484"/>
      <c r="T33" s="484"/>
      <c r="U33" s="484"/>
      <c r="V33" s="484"/>
      <c r="W33" s="484"/>
      <c r="X33" s="484"/>
      <c r="Y33" s="484"/>
      <c r="Z33" s="484"/>
    </row>
    <row r="34" spans="1:26" x14ac:dyDescent="0.2">
      <c r="B34" s="523" t="s">
        <v>278</v>
      </c>
      <c r="C34" s="525">
        <v>6393097</v>
      </c>
      <c r="D34" s="525">
        <v>5488402</v>
      </c>
      <c r="E34" s="525">
        <v>5922069</v>
      </c>
      <c r="F34" s="525">
        <v>5363359</v>
      </c>
      <c r="G34" s="525">
        <v>4995113</v>
      </c>
      <c r="H34" s="525">
        <v>5257000</v>
      </c>
      <c r="I34" s="525">
        <v>5794527</v>
      </c>
      <c r="J34" s="525">
        <v>2891751</v>
      </c>
      <c r="K34" s="525">
        <v>3964224.7859999998</v>
      </c>
      <c r="L34" s="525">
        <v>3347740</v>
      </c>
      <c r="M34" s="525">
        <v>3437968</v>
      </c>
      <c r="N34" s="525">
        <v>4166449</v>
      </c>
      <c r="O34" s="16">
        <f t="shared" si="8"/>
        <v>57021699.785999998</v>
      </c>
      <c r="P34" s="484"/>
      <c r="Q34" s="510"/>
      <c r="R34" s="510"/>
      <c r="S34" s="484"/>
      <c r="T34" s="484"/>
      <c r="U34" s="484"/>
      <c r="V34" s="484"/>
      <c r="W34" s="484"/>
      <c r="X34" s="484"/>
      <c r="Y34" s="484"/>
      <c r="Z34" s="484"/>
    </row>
    <row r="35" spans="1:26" ht="15" x14ac:dyDescent="0.25">
      <c r="B35" s="523" t="s">
        <v>267</v>
      </c>
      <c r="C35" s="525">
        <v>5711381</v>
      </c>
      <c r="D35" s="525">
        <v>4939994</v>
      </c>
      <c r="E35" s="525">
        <v>5109282</v>
      </c>
      <c r="F35" s="525">
        <v>5003435</v>
      </c>
      <c r="G35" s="525">
        <v>4308612</v>
      </c>
      <c r="H35" s="525">
        <v>5299311</v>
      </c>
      <c r="I35" s="525">
        <v>5890036</v>
      </c>
      <c r="J35" s="525">
        <v>6239056</v>
      </c>
      <c r="K35" s="525">
        <v>6296680.2209999999</v>
      </c>
      <c r="L35" s="525">
        <v>6949590</v>
      </c>
      <c r="M35" s="525">
        <v>7735646</v>
      </c>
      <c r="N35" s="525">
        <v>8987366</v>
      </c>
      <c r="O35" s="16">
        <f t="shared" si="8"/>
        <v>72470389.221000001</v>
      </c>
      <c r="P35" s="511"/>
      <c r="Q35" s="510"/>
      <c r="R35" s="510"/>
      <c r="S35" s="484"/>
      <c r="T35" s="484"/>
      <c r="U35" s="484"/>
      <c r="V35" s="484"/>
      <c r="W35" s="484"/>
      <c r="X35" s="484"/>
      <c r="Y35" s="484"/>
      <c r="Z35" s="484"/>
    </row>
    <row r="36" spans="1:26" ht="15" x14ac:dyDescent="0.25">
      <c r="B36" s="523" t="s">
        <v>268</v>
      </c>
      <c r="C36" s="525">
        <v>483993</v>
      </c>
      <c r="D36" s="525">
        <v>526174</v>
      </c>
      <c r="E36" s="525">
        <v>649859</v>
      </c>
      <c r="F36" s="525">
        <v>597047</v>
      </c>
      <c r="G36" s="525">
        <v>565086</v>
      </c>
      <c r="H36" s="525">
        <v>537826</v>
      </c>
      <c r="I36" s="525">
        <v>664742</v>
      </c>
      <c r="J36" s="525">
        <v>610726</v>
      </c>
      <c r="K36" s="525">
        <v>677770.924</v>
      </c>
      <c r="L36" s="525">
        <v>833994</v>
      </c>
      <c r="M36" s="525">
        <v>963481</v>
      </c>
      <c r="N36" s="525">
        <v>1197782</v>
      </c>
      <c r="O36" s="16">
        <f t="shared" si="8"/>
        <v>8308480.9239999996</v>
      </c>
      <c r="P36" s="511"/>
      <c r="Q36" s="510"/>
      <c r="R36" s="510"/>
      <c r="S36" s="484"/>
      <c r="T36" s="484"/>
      <c r="U36" s="484"/>
      <c r="V36" s="484"/>
      <c r="W36" s="484"/>
      <c r="X36" s="484"/>
      <c r="Y36" s="484"/>
      <c r="Z36" s="484"/>
    </row>
    <row r="37" spans="1:26" ht="15" x14ac:dyDescent="0.25">
      <c r="B37" s="527" t="s">
        <v>269</v>
      </c>
      <c r="C37" s="25">
        <v>65218</v>
      </c>
      <c r="D37" s="25">
        <v>58598</v>
      </c>
      <c r="E37" s="25">
        <v>68320</v>
      </c>
      <c r="F37" s="25">
        <v>55309</v>
      </c>
      <c r="G37" s="25">
        <v>50906</v>
      </c>
      <c r="H37" s="25">
        <v>47721</v>
      </c>
      <c r="I37" s="25">
        <v>51276</v>
      </c>
      <c r="J37" s="25">
        <v>57931</v>
      </c>
      <c r="K37" s="25">
        <v>46002.775999999998</v>
      </c>
      <c r="L37" s="25">
        <v>55657</v>
      </c>
      <c r="M37" s="25">
        <v>50776</v>
      </c>
      <c r="N37" s="25">
        <v>50388</v>
      </c>
      <c r="O37" s="558">
        <f t="shared" si="8"/>
        <v>658102.77600000007</v>
      </c>
      <c r="P37" s="511"/>
      <c r="Q37" s="510"/>
      <c r="R37" s="510"/>
      <c r="S37" s="484"/>
      <c r="T37" s="484"/>
      <c r="U37" s="484"/>
      <c r="V37" s="484"/>
      <c r="W37" s="484"/>
      <c r="X37" s="484"/>
      <c r="Y37" s="484"/>
      <c r="Z37" s="484"/>
    </row>
    <row r="38" spans="1:26" ht="15" x14ac:dyDescent="0.25">
      <c r="B38" s="509" t="s">
        <v>282</v>
      </c>
      <c r="C38" s="2"/>
      <c r="D38" s="2"/>
      <c r="E38" s="2"/>
      <c r="G38" s="268"/>
      <c r="P38" s="511"/>
      <c r="Q38" s="510"/>
      <c r="R38" s="510"/>
      <c r="S38" s="484"/>
      <c r="T38" s="484"/>
      <c r="U38" s="484"/>
      <c r="V38" s="484"/>
      <c r="W38" s="484"/>
      <c r="X38" s="484"/>
      <c r="Y38" s="484"/>
      <c r="Z38" s="484"/>
    </row>
    <row r="39" spans="1:26" ht="15" x14ac:dyDescent="0.25">
      <c r="B39" s="556"/>
      <c r="C39" s="2"/>
      <c r="D39" s="2"/>
      <c r="E39" s="2"/>
      <c r="H39" s="512"/>
      <c r="O39" s="2"/>
      <c r="P39" s="511"/>
      <c r="Q39" s="484"/>
      <c r="R39" s="484"/>
      <c r="S39" s="484"/>
      <c r="T39" s="484"/>
      <c r="U39" s="484"/>
      <c r="V39" s="484"/>
      <c r="W39" s="484"/>
      <c r="X39" s="484"/>
      <c r="Y39" s="484"/>
      <c r="Z39" s="484"/>
    </row>
    <row r="40" spans="1:26" x14ac:dyDescent="0.2">
      <c r="A40" s="484"/>
      <c r="B40" s="484"/>
      <c r="C40" s="2"/>
      <c r="D40" s="2"/>
      <c r="E40" s="2"/>
      <c r="F40" s="2"/>
      <c r="G40" s="2"/>
      <c r="H40" s="2"/>
      <c r="I40" s="2"/>
      <c r="J40" s="2"/>
      <c r="K40" s="2"/>
      <c r="L40" s="2"/>
      <c r="M40" s="2"/>
      <c r="N40" s="2"/>
      <c r="O40" s="2"/>
      <c r="P40" s="484"/>
    </row>
    <row r="41" spans="1:26" ht="15" x14ac:dyDescent="0.25">
      <c r="A41" s="484"/>
      <c r="B41" s="564" t="s">
        <v>291</v>
      </c>
      <c r="C41" s="564"/>
      <c r="D41" s="564"/>
      <c r="E41" s="564"/>
      <c r="F41" s="564"/>
      <c r="G41" s="564"/>
      <c r="H41" s="564"/>
      <c r="I41" s="564"/>
      <c r="J41" s="564"/>
      <c r="K41" s="564"/>
      <c r="L41" s="564"/>
      <c r="M41" s="564"/>
      <c r="N41" s="564"/>
      <c r="O41" s="564"/>
      <c r="P41" s="484"/>
    </row>
    <row r="42" spans="1:26" ht="15" x14ac:dyDescent="0.25">
      <c r="A42" s="484"/>
      <c r="B42" s="565" t="s">
        <v>287</v>
      </c>
      <c r="C42" s="565"/>
      <c r="D42" s="565"/>
      <c r="E42" s="565"/>
      <c r="F42" s="565"/>
      <c r="G42" s="565"/>
      <c r="H42" s="565"/>
      <c r="I42" s="565"/>
      <c r="J42" s="565"/>
      <c r="K42" s="565"/>
      <c r="L42" s="565"/>
      <c r="M42" s="565"/>
      <c r="N42" s="565"/>
      <c r="O42" s="565"/>
      <c r="P42" s="484"/>
    </row>
    <row r="43" spans="1:26" x14ac:dyDescent="0.2">
      <c r="A43" s="484"/>
      <c r="B43" s="566" t="s">
        <v>288</v>
      </c>
      <c r="C43" s="566"/>
      <c r="D43" s="566"/>
      <c r="E43" s="566"/>
      <c r="F43" s="566"/>
      <c r="G43" s="566"/>
      <c r="H43" s="566"/>
      <c r="I43" s="566"/>
      <c r="J43" s="566"/>
      <c r="K43" s="566"/>
      <c r="L43" s="566"/>
      <c r="M43" s="566"/>
      <c r="N43" s="566"/>
      <c r="O43" s="566"/>
      <c r="P43" s="484"/>
    </row>
    <row r="44" spans="1:26" x14ac:dyDescent="0.2">
      <c r="A44" s="484"/>
      <c r="B44" s="567"/>
      <c r="M44" s="568"/>
      <c r="P44" s="484"/>
    </row>
    <row r="45" spans="1:26" s="477" customFormat="1" x14ac:dyDescent="0.2">
      <c r="A45" s="492"/>
      <c r="B45" s="454" t="s">
        <v>264</v>
      </c>
      <c r="C45" s="455" t="s">
        <v>4</v>
      </c>
      <c r="D45" s="455" t="s">
        <v>5</v>
      </c>
      <c r="E45" s="455" t="s">
        <v>6</v>
      </c>
      <c r="F45" s="455" t="s">
        <v>7</v>
      </c>
      <c r="G45" s="455" t="s">
        <v>8</v>
      </c>
      <c r="H45" s="455" t="s">
        <v>9</v>
      </c>
      <c r="I45" s="455" t="s">
        <v>10</v>
      </c>
      <c r="J45" s="455" t="s">
        <v>11</v>
      </c>
      <c r="K45" s="455" t="s">
        <v>12</v>
      </c>
      <c r="L45" s="455" t="s">
        <v>13</v>
      </c>
      <c r="M45" s="455" t="s">
        <v>14</v>
      </c>
      <c r="N45" s="455" t="s">
        <v>15</v>
      </c>
      <c r="O45" s="557" t="s">
        <v>61</v>
      </c>
      <c r="P45" s="492"/>
    </row>
    <row r="46" spans="1:26" x14ac:dyDescent="0.2">
      <c r="A46" s="484"/>
      <c r="B46" s="458" t="s">
        <v>265</v>
      </c>
      <c r="C46" s="525">
        <v>129477</v>
      </c>
      <c r="D46" s="525">
        <v>320930</v>
      </c>
      <c r="E46" s="525">
        <v>321981</v>
      </c>
      <c r="F46" s="525">
        <v>207231</v>
      </c>
      <c r="G46" s="525">
        <v>321686</v>
      </c>
      <c r="H46" s="525">
        <v>288623</v>
      </c>
      <c r="I46" s="525">
        <v>290154</v>
      </c>
      <c r="J46" s="525">
        <v>229199</v>
      </c>
      <c r="K46" s="525">
        <v>301777.11300000001</v>
      </c>
      <c r="L46" s="525">
        <v>209967</v>
      </c>
      <c r="M46" s="525">
        <v>226980</v>
      </c>
      <c r="N46" s="525">
        <v>247280</v>
      </c>
      <c r="O46" s="16">
        <f>SUM(C46:N46)</f>
        <v>3095285.1129999999</v>
      </c>
      <c r="P46" s="484"/>
    </row>
    <row r="47" spans="1:26" x14ac:dyDescent="0.2">
      <c r="A47" s="484"/>
      <c r="B47" s="458" t="s">
        <v>266</v>
      </c>
      <c r="C47" s="525">
        <v>18295</v>
      </c>
      <c r="D47" s="525">
        <v>34670</v>
      </c>
      <c r="E47" s="525">
        <v>37662</v>
      </c>
      <c r="F47" s="525">
        <v>13504</v>
      </c>
      <c r="G47" s="525">
        <v>27962</v>
      </c>
      <c r="H47" s="525">
        <v>9741</v>
      </c>
      <c r="I47" s="525">
        <v>15482</v>
      </c>
      <c r="J47" s="525">
        <v>0</v>
      </c>
      <c r="K47" s="525">
        <v>0</v>
      </c>
      <c r="L47" s="525">
        <v>0</v>
      </c>
      <c r="M47" s="525">
        <v>0</v>
      </c>
      <c r="N47" s="525">
        <v>34343</v>
      </c>
      <c r="O47" s="16">
        <f>SUM(C47:N47)</f>
        <v>191659</v>
      </c>
      <c r="P47" s="484"/>
    </row>
    <row r="48" spans="1:26" x14ac:dyDescent="0.2">
      <c r="A48" s="484"/>
      <c r="B48" s="458" t="s">
        <v>267</v>
      </c>
      <c r="C48" s="525">
        <v>0</v>
      </c>
      <c r="D48" s="525">
        <v>0</v>
      </c>
      <c r="E48" s="525">
        <v>0</v>
      </c>
      <c r="F48" s="525">
        <v>0</v>
      </c>
      <c r="G48" s="525">
        <v>0</v>
      </c>
      <c r="H48" s="525">
        <v>0</v>
      </c>
      <c r="I48" s="525">
        <v>0</v>
      </c>
      <c r="J48" s="525">
        <v>0</v>
      </c>
      <c r="K48" s="525">
        <v>0</v>
      </c>
      <c r="L48" s="525">
        <v>0</v>
      </c>
      <c r="M48" s="525">
        <v>0</v>
      </c>
      <c r="N48" s="525">
        <v>0</v>
      </c>
      <c r="O48" s="16">
        <f>SUM(C48:N48)</f>
        <v>0</v>
      </c>
      <c r="P48" s="484"/>
    </row>
    <row r="49" spans="1:16" x14ac:dyDescent="0.2">
      <c r="A49" s="484"/>
      <c r="B49" s="458" t="s">
        <v>268</v>
      </c>
      <c r="C49" s="525">
        <v>0</v>
      </c>
      <c r="D49" s="525">
        <v>0</v>
      </c>
      <c r="E49" s="525">
        <v>0</v>
      </c>
      <c r="F49" s="525">
        <v>0</v>
      </c>
      <c r="G49" s="525">
        <v>0</v>
      </c>
      <c r="H49" s="525">
        <v>0</v>
      </c>
      <c r="I49" s="525">
        <v>0</v>
      </c>
      <c r="J49" s="525">
        <v>0</v>
      </c>
      <c r="K49" s="525">
        <v>0</v>
      </c>
      <c r="L49" s="525">
        <v>0</v>
      </c>
      <c r="M49" s="525">
        <v>0</v>
      </c>
      <c r="N49" s="525">
        <v>0</v>
      </c>
      <c r="O49" s="16">
        <f>SUM(C49:N49)</f>
        <v>0</v>
      </c>
      <c r="P49" s="484"/>
    </row>
    <row r="50" spans="1:16" x14ac:dyDescent="0.2">
      <c r="A50" s="484"/>
      <c r="B50" s="527" t="s">
        <v>269</v>
      </c>
      <c r="C50" s="25">
        <v>0</v>
      </c>
      <c r="D50" s="25">
        <v>0</v>
      </c>
      <c r="E50" s="25">
        <v>0</v>
      </c>
      <c r="F50" s="25">
        <v>0</v>
      </c>
      <c r="G50" s="25">
        <v>0</v>
      </c>
      <c r="H50" s="25">
        <v>0</v>
      </c>
      <c r="I50" s="25">
        <v>0</v>
      </c>
      <c r="J50" s="25">
        <v>0</v>
      </c>
      <c r="K50" s="25">
        <v>0</v>
      </c>
      <c r="L50" s="25">
        <v>0</v>
      </c>
      <c r="M50" s="25">
        <v>0</v>
      </c>
      <c r="N50" s="25">
        <v>0</v>
      </c>
      <c r="O50" s="558">
        <f>SUM(C50:N50)</f>
        <v>0</v>
      </c>
      <c r="P50" s="484"/>
    </row>
    <row r="51" spans="1:16" ht="15" x14ac:dyDescent="0.25">
      <c r="A51" s="484"/>
      <c r="B51" s="542" t="s">
        <v>61</v>
      </c>
      <c r="C51" s="27">
        <f t="shared" ref="C51:O51" si="9">SUM(C46:C50)</f>
        <v>147772</v>
      </c>
      <c r="D51" s="27">
        <f t="shared" si="9"/>
        <v>355600</v>
      </c>
      <c r="E51" s="27">
        <f t="shared" si="9"/>
        <v>359643</v>
      </c>
      <c r="F51" s="27">
        <f t="shared" si="9"/>
        <v>220735</v>
      </c>
      <c r="G51" s="27">
        <f t="shared" si="9"/>
        <v>349648</v>
      </c>
      <c r="H51" s="27">
        <f t="shared" si="9"/>
        <v>298364</v>
      </c>
      <c r="I51" s="27">
        <f t="shared" si="9"/>
        <v>305636</v>
      </c>
      <c r="J51" s="27">
        <f t="shared" si="9"/>
        <v>229199</v>
      </c>
      <c r="K51" s="27">
        <f t="shared" si="9"/>
        <v>301777.11300000001</v>
      </c>
      <c r="L51" s="27">
        <f t="shared" si="9"/>
        <v>209967</v>
      </c>
      <c r="M51" s="27">
        <f t="shared" si="9"/>
        <v>226980</v>
      </c>
      <c r="N51" s="27">
        <f t="shared" si="9"/>
        <v>281623</v>
      </c>
      <c r="O51" s="569">
        <f t="shared" si="9"/>
        <v>3286944.1129999999</v>
      </c>
      <c r="P51" s="484"/>
    </row>
    <row r="52" spans="1:16" x14ac:dyDescent="0.2">
      <c r="A52" s="484"/>
      <c r="B52" s="484"/>
      <c r="C52" s="2"/>
      <c r="D52" s="2"/>
      <c r="E52" s="2"/>
      <c r="F52" s="2"/>
      <c r="G52" s="2"/>
      <c r="H52" s="2"/>
      <c r="I52" s="2"/>
      <c r="J52" s="2"/>
      <c r="K52" s="2"/>
      <c r="L52" s="2"/>
      <c r="M52" s="2"/>
      <c r="N52" s="2"/>
      <c r="O52" s="2"/>
      <c r="P52" s="484"/>
    </row>
    <row r="53" spans="1:16" x14ac:dyDescent="0.2">
      <c r="B53" s="556"/>
      <c r="O53" s="32"/>
      <c r="P53" s="484"/>
    </row>
  </sheetData>
  <mergeCells count="6">
    <mergeCell ref="B28:O28"/>
    <mergeCell ref="B29:O29"/>
    <mergeCell ref="B30:O30"/>
    <mergeCell ref="B41:O41"/>
    <mergeCell ref="B42:O42"/>
    <mergeCell ref="B43:O43"/>
  </mergeCells>
  <pageMargins left="0.70866141732283472" right="0.70866141732283472" top="0.74803149606299213" bottom="0.74803149606299213" header="0.31496062992125984" footer="0.31496062992125984"/>
  <pageSetup paperSize="1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8"/>
  <sheetViews>
    <sheetView showGridLines="0" zoomScale="80" zoomScaleNormal="80" zoomScalePageLayoutView="125" workbookViewId="0"/>
  </sheetViews>
  <sheetFormatPr baseColWidth="10" defaultColWidth="10.85546875" defaultRowHeight="15" x14ac:dyDescent="0.25"/>
  <cols>
    <col min="1" max="1" width="18" style="571" customWidth="1"/>
    <col min="2" max="2" width="15" style="571" bestFit="1" customWidth="1"/>
    <col min="3" max="3" width="13.140625" style="571" bestFit="1" customWidth="1"/>
    <col min="4" max="4" width="13.140625" style="571" customWidth="1"/>
    <col min="5" max="6" width="13.85546875" style="571" bestFit="1" customWidth="1"/>
    <col min="7" max="7" width="13.140625" style="571" bestFit="1" customWidth="1"/>
    <col min="8" max="8" width="13.140625" style="571" customWidth="1"/>
    <col min="9" max="9" width="14.42578125" style="571" customWidth="1"/>
    <col min="10" max="10" width="13" style="571" customWidth="1"/>
    <col min="11" max="11" width="13.28515625" style="571" customWidth="1"/>
    <col min="12" max="12" width="15.140625" style="571" customWidth="1"/>
    <col min="13" max="13" width="14.140625" style="571" customWidth="1"/>
    <col min="14" max="14" width="13.7109375" style="571" customWidth="1"/>
    <col min="15" max="15" width="13.5703125" style="571" customWidth="1"/>
    <col min="16" max="16" width="12.28515625" style="571" customWidth="1"/>
    <col min="17" max="17" width="12.85546875" style="571" customWidth="1"/>
    <col min="18" max="18" width="12.42578125" style="571" customWidth="1"/>
    <col min="19" max="19" width="13.42578125" style="571" customWidth="1"/>
    <col min="20" max="20" width="12.7109375" style="571" customWidth="1"/>
    <col min="21" max="21" width="13.7109375" style="571" customWidth="1"/>
    <col min="22" max="22" width="13" style="571" customWidth="1"/>
    <col min="23" max="24" width="13.42578125" style="571" customWidth="1"/>
    <col min="25" max="25" width="16" style="571" customWidth="1"/>
    <col min="26" max="16384" width="10.85546875" style="571"/>
  </cols>
  <sheetData>
    <row r="1" spans="1:25" ht="30" customHeight="1" x14ac:dyDescent="0.25">
      <c r="A1" s="570" t="s">
        <v>292</v>
      </c>
      <c r="B1" s="570"/>
      <c r="C1" s="570"/>
      <c r="D1" s="570"/>
      <c r="E1" s="570"/>
      <c r="F1" s="570"/>
      <c r="G1" s="570"/>
      <c r="H1" s="570"/>
      <c r="I1" s="570"/>
      <c r="J1" s="570"/>
      <c r="K1" s="570"/>
      <c r="L1" s="570"/>
      <c r="M1" s="570"/>
      <c r="N1" s="570"/>
      <c r="O1" s="570"/>
      <c r="P1" s="570"/>
      <c r="Q1" s="570"/>
      <c r="R1" s="570"/>
      <c r="S1" s="570"/>
      <c r="T1" s="570"/>
      <c r="U1" s="570"/>
      <c r="V1" s="570"/>
      <c r="W1" s="570"/>
      <c r="X1" s="570"/>
      <c r="Y1" s="570"/>
    </row>
    <row r="2" spans="1:25" x14ac:dyDescent="0.25">
      <c r="A2" s="570" t="s">
        <v>293</v>
      </c>
      <c r="B2" s="570"/>
      <c r="C2" s="570"/>
      <c r="D2" s="570"/>
      <c r="E2" s="570"/>
      <c r="F2" s="570"/>
      <c r="G2" s="570"/>
      <c r="H2" s="570"/>
      <c r="I2" s="570"/>
      <c r="J2" s="570"/>
      <c r="K2" s="570"/>
      <c r="L2" s="570"/>
      <c r="M2" s="570"/>
      <c r="N2" s="570"/>
      <c r="O2" s="570"/>
      <c r="P2" s="570"/>
      <c r="Q2" s="570"/>
      <c r="R2" s="570"/>
      <c r="S2" s="570"/>
      <c r="T2" s="570"/>
      <c r="U2" s="570"/>
      <c r="V2" s="570"/>
      <c r="W2" s="570"/>
      <c r="X2" s="570"/>
      <c r="Y2" s="570"/>
    </row>
    <row r="3" spans="1:25" ht="15.75" x14ac:dyDescent="0.25">
      <c r="A3" s="572" t="s">
        <v>294</v>
      </c>
      <c r="B3" s="573"/>
      <c r="C3" s="573"/>
      <c r="D3" s="573"/>
      <c r="E3" s="573"/>
      <c r="F3" s="573"/>
      <c r="G3" s="573"/>
      <c r="H3" s="573"/>
      <c r="I3" s="573"/>
      <c r="J3" s="573"/>
      <c r="K3" s="573"/>
      <c r="L3" s="573"/>
      <c r="M3" s="573"/>
      <c r="N3" s="573"/>
      <c r="O3" s="573"/>
      <c r="P3" s="573"/>
      <c r="Q3" s="573"/>
      <c r="R3" s="573"/>
      <c r="S3" s="573"/>
      <c r="T3" s="573"/>
      <c r="U3" s="573"/>
      <c r="V3" s="573"/>
      <c r="W3" s="573"/>
      <c r="X3" s="573"/>
      <c r="Y3" s="573"/>
    </row>
    <row r="4" spans="1:25" ht="45" customHeight="1" x14ac:dyDescent="0.25">
      <c r="A4" s="5"/>
      <c r="B4" s="574"/>
      <c r="C4" s="574"/>
      <c r="D4" s="574"/>
      <c r="E4" s="574"/>
      <c r="F4" s="574"/>
      <c r="G4" s="574"/>
      <c r="H4" s="574"/>
      <c r="I4" s="574"/>
      <c r="J4" s="574"/>
      <c r="K4" s="574"/>
      <c r="L4" s="574"/>
      <c r="M4" s="574"/>
      <c r="N4" s="574"/>
      <c r="O4" s="574"/>
      <c r="P4" s="574"/>
      <c r="Q4" s="574"/>
      <c r="R4" s="574"/>
      <c r="S4" s="574"/>
      <c r="T4" s="574"/>
      <c r="U4" s="574"/>
      <c r="V4" s="574"/>
      <c r="W4" s="574"/>
      <c r="X4" s="574"/>
      <c r="Y4" s="574"/>
    </row>
    <row r="5" spans="1:25" ht="15.75" x14ac:dyDescent="0.25">
      <c r="A5" s="575" t="s">
        <v>295</v>
      </c>
    </row>
    <row r="6" spans="1:25" s="582" customFormat="1" ht="15.75" x14ac:dyDescent="0.25">
      <c r="A6" s="576"/>
      <c r="B6" s="577" t="s">
        <v>110</v>
      </c>
      <c r="C6" s="578"/>
      <c r="D6" s="577" t="s">
        <v>111</v>
      </c>
      <c r="E6" s="578"/>
      <c r="F6" s="579" t="s">
        <v>112</v>
      </c>
      <c r="G6" s="578"/>
      <c r="H6" s="579" t="s">
        <v>113</v>
      </c>
      <c r="I6" s="578"/>
      <c r="J6" s="579" t="s">
        <v>114</v>
      </c>
      <c r="K6" s="578"/>
      <c r="L6" s="579" t="s">
        <v>115</v>
      </c>
      <c r="M6" s="578"/>
      <c r="N6" s="579" t="s">
        <v>296</v>
      </c>
      <c r="O6" s="578"/>
      <c r="P6" s="579" t="s">
        <v>297</v>
      </c>
      <c r="Q6" s="578"/>
      <c r="R6" s="579" t="s">
        <v>118</v>
      </c>
      <c r="S6" s="578"/>
      <c r="T6" s="579" t="s">
        <v>119</v>
      </c>
      <c r="U6" s="578"/>
      <c r="V6" s="579" t="s">
        <v>120</v>
      </c>
      <c r="W6" s="578"/>
      <c r="X6" s="580" t="s">
        <v>121</v>
      </c>
      <c r="Y6" s="581"/>
    </row>
    <row r="7" spans="1:25" s="582" customFormat="1" ht="32.25" customHeight="1" x14ac:dyDescent="0.25">
      <c r="A7" s="583" t="s">
        <v>264</v>
      </c>
      <c r="B7" s="584" t="s">
        <v>298</v>
      </c>
      <c r="C7" s="585" t="s">
        <v>299</v>
      </c>
      <c r="D7" s="584" t="s">
        <v>298</v>
      </c>
      <c r="E7" s="585" t="s">
        <v>299</v>
      </c>
      <c r="F7" s="584" t="s">
        <v>298</v>
      </c>
      <c r="G7" s="585" t="s">
        <v>299</v>
      </c>
      <c r="H7" s="584" t="s">
        <v>298</v>
      </c>
      <c r="I7" s="585" t="s">
        <v>299</v>
      </c>
      <c r="J7" s="584" t="s">
        <v>298</v>
      </c>
      <c r="K7" s="585" t="s">
        <v>299</v>
      </c>
      <c r="L7" s="584" t="s">
        <v>298</v>
      </c>
      <c r="M7" s="585" t="s">
        <v>299</v>
      </c>
      <c r="N7" s="584" t="s">
        <v>298</v>
      </c>
      <c r="O7" s="585" t="s">
        <v>299</v>
      </c>
      <c r="P7" s="584" t="s">
        <v>298</v>
      </c>
      <c r="Q7" s="585" t="s">
        <v>299</v>
      </c>
      <c r="R7" s="584" t="s">
        <v>298</v>
      </c>
      <c r="S7" s="585" t="s">
        <v>299</v>
      </c>
      <c r="T7" s="584" t="s">
        <v>298</v>
      </c>
      <c r="U7" s="585" t="s">
        <v>299</v>
      </c>
      <c r="V7" s="584" t="s">
        <v>298</v>
      </c>
      <c r="W7" s="585" t="s">
        <v>299</v>
      </c>
      <c r="X7" s="584" t="s">
        <v>298</v>
      </c>
      <c r="Y7" s="585" t="s">
        <v>299</v>
      </c>
    </row>
    <row r="8" spans="1:25" x14ac:dyDescent="0.25">
      <c r="A8" s="586" t="s">
        <v>265</v>
      </c>
      <c r="B8" s="587">
        <v>2.3900000000000001E-2</v>
      </c>
      <c r="C8" s="588">
        <v>1.6E-2</v>
      </c>
      <c r="D8" s="587">
        <v>2.3800000000000002E-2</v>
      </c>
      <c r="E8" s="588">
        <v>1.6E-2</v>
      </c>
      <c r="F8" s="587">
        <v>2.35E-2</v>
      </c>
      <c r="G8" s="589">
        <v>1.6E-2</v>
      </c>
      <c r="H8" s="587">
        <v>2.35E-2</v>
      </c>
      <c r="I8" s="589">
        <v>1.6E-2</v>
      </c>
      <c r="J8" s="587">
        <v>2.3900000000000001E-2</v>
      </c>
      <c r="K8" s="589">
        <v>1.6E-2</v>
      </c>
      <c r="L8" s="587">
        <v>2.3900000000000001E-2</v>
      </c>
      <c r="M8" s="589">
        <v>1.6E-2</v>
      </c>
      <c r="N8" s="590">
        <v>2.4E-2</v>
      </c>
      <c r="O8" s="589">
        <v>1.6E-2</v>
      </c>
      <c r="P8" s="587">
        <v>2.4E-2</v>
      </c>
      <c r="Q8" s="589">
        <v>1.6E-2</v>
      </c>
      <c r="R8" s="589">
        <v>2.3900000000000001E-2</v>
      </c>
      <c r="S8" s="589">
        <v>1.6E-2</v>
      </c>
      <c r="T8" s="587">
        <v>2.5899999999999999E-2</v>
      </c>
      <c r="U8" s="589">
        <v>1.6E-2</v>
      </c>
      <c r="V8" s="587">
        <v>2.5899999999999999E-2</v>
      </c>
      <c r="W8" s="589">
        <v>1.6E-2</v>
      </c>
      <c r="X8" s="591">
        <v>2.47E-2</v>
      </c>
      <c r="Y8" s="592">
        <v>1.6E-2</v>
      </c>
    </row>
    <row r="9" spans="1:25" x14ac:dyDescent="0.25">
      <c r="A9" s="593" t="s">
        <v>266</v>
      </c>
      <c r="B9" s="591">
        <v>2.1499999999999998E-2</v>
      </c>
      <c r="C9" s="594">
        <v>1.78E-2</v>
      </c>
      <c r="D9" s="591">
        <v>2.1499999999999998E-2</v>
      </c>
      <c r="E9" s="595">
        <v>1.6799999999999999E-2</v>
      </c>
      <c r="F9" s="591">
        <v>2.3400000000000001E-2</v>
      </c>
      <c r="G9" s="596">
        <v>1.6799999999999999E-2</v>
      </c>
      <c r="H9" s="591">
        <v>2.3699999999999999E-2</v>
      </c>
      <c r="I9" s="596">
        <v>1.6799999999999999E-2</v>
      </c>
      <c r="J9" s="591">
        <v>2.3400000000000001E-2</v>
      </c>
      <c r="K9" s="596">
        <v>1.6799999999999999E-2</v>
      </c>
      <c r="L9" s="591">
        <v>2.3900000000000001E-2</v>
      </c>
      <c r="M9" s="596">
        <v>1.8800000000000001E-2</v>
      </c>
      <c r="N9" s="597">
        <v>2.3800000000000002E-2</v>
      </c>
      <c r="O9" s="596">
        <v>1.77E-2</v>
      </c>
      <c r="P9" s="591">
        <v>2.4899999999999999E-2</v>
      </c>
      <c r="Q9" s="596">
        <v>1.77E-2</v>
      </c>
      <c r="R9" s="596">
        <v>2.4899999999999999E-2</v>
      </c>
      <c r="S9" s="596">
        <v>1.77E-2</v>
      </c>
      <c r="T9" s="591">
        <v>2.4899999999999999E-2</v>
      </c>
      <c r="U9" s="596">
        <v>1.77E-2</v>
      </c>
      <c r="V9" s="591">
        <v>2.4899999999999999E-2</v>
      </c>
      <c r="W9" s="596">
        <v>1.77E-2</v>
      </c>
      <c r="X9" s="591">
        <v>2.4899999999999999E-2</v>
      </c>
      <c r="Y9" s="592">
        <v>1.77E-2</v>
      </c>
    </row>
    <row r="10" spans="1:25" x14ac:dyDescent="0.25">
      <c r="A10" s="593" t="s">
        <v>267</v>
      </c>
      <c r="B10" s="591">
        <v>2.24E-2</v>
      </c>
      <c r="C10" s="594">
        <v>1.6899999999999998E-2</v>
      </c>
      <c r="D10" s="591">
        <v>2.3900000000000001E-2</v>
      </c>
      <c r="E10" s="594">
        <v>1.7899999999999999E-2</v>
      </c>
      <c r="F10" s="591">
        <v>2.3900000000000001E-2</v>
      </c>
      <c r="G10" s="596">
        <v>1.89E-2</v>
      </c>
      <c r="H10" s="591">
        <v>2.3900000000000001E-2</v>
      </c>
      <c r="I10" s="596">
        <v>1.9300000000000001E-2</v>
      </c>
      <c r="J10" s="591">
        <v>2.4899999999999999E-2</v>
      </c>
      <c r="K10" s="596">
        <v>1.9400000000000001E-2</v>
      </c>
      <c r="L10" s="591">
        <v>2.4899999999999999E-2</v>
      </c>
      <c r="M10" s="596">
        <v>1.7899999999999999E-2</v>
      </c>
      <c r="N10" s="597">
        <v>2.6200000000000001E-2</v>
      </c>
      <c r="O10" s="596">
        <v>1.77E-2</v>
      </c>
      <c r="P10" s="591">
        <v>2.6200000000000001E-2</v>
      </c>
      <c r="Q10" s="596">
        <v>1.77E-2</v>
      </c>
      <c r="R10" s="596">
        <v>2.6100000000000002E-2</v>
      </c>
      <c r="S10" s="596">
        <v>1.6899999999999998E-2</v>
      </c>
      <c r="T10" s="591">
        <v>2.5999999999999999E-2</v>
      </c>
      <c r="U10" s="596">
        <v>1.6799999999999999E-2</v>
      </c>
      <c r="V10" s="591">
        <v>2.6100000000000002E-2</v>
      </c>
      <c r="W10" s="596">
        <v>1.6899999999999998E-2</v>
      </c>
      <c r="X10" s="591">
        <v>2.9899999999999999E-2</v>
      </c>
      <c r="Y10" s="592">
        <v>1.8700000000000001E-2</v>
      </c>
    </row>
    <row r="11" spans="1:25" x14ac:dyDescent="0.25">
      <c r="A11" s="598" t="s">
        <v>300</v>
      </c>
      <c r="B11" s="591">
        <v>2.3800000000000002E-2</v>
      </c>
      <c r="C11" s="594">
        <v>1.67E-2</v>
      </c>
      <c r="D11" s="591">
        <v>2.3800000000000002E-2</v>
      </c>
      <c r="E11" s="594">
        <v>1.67E-2</v>
      </c>
      <c r="F11" s="591">
        <v>2.3800000000000002E-2</v>
      </c>
      <c r="G11" s="596">
        <v>1.67E-2</v>
      </c>
      <c r="H11" s="591">
        <v>2.3800000000000002E-2</v>
      </c>
      <c r="I11" s="596">
        <v>1.67E-2</v>
      </c>
      <c r="J11" s="591">
        <v>2.5000000000000001E-2</v>
      </c>
      <c r="K11" s="596">
        <v>0.02</v>
      </c>
      <c r="L11" s="591">
        <v>2.5000000000000001E-2</v>
      </c>
      <c r="M11" s="596">
        <v>1.9800000000000002E-2</v>
      </c>
      <c r="N11" s="597">
        <v>2.5000000000000001E-2</v>
      </c>
      <c r="O11" s="596">
        <v>1.9599999999999999E-2</v>
      </c>
      <c r="P11" s="591">
        <v>2.5000000000000001E-2</v>
      </c>
      <c r="Q11" s="596">
        <v>1.9599999999999999E-2</v>
      </c>
      <c r="R11" s="596">
        <v>2.5899999999999999E-2</v>
      </c>
      <c r="S11" s="596">
        <v>1.8599999999999998E-2</v>
      </c>
      <c r="T11" s="591">
        <v>2.5899999999999999E-2</v>
      </c>
      <c r="U11" s="596">
        <v>1.8499999999999999E-2</v>
      </c>
      <c r="V11" s="591">
        <v>2.5899999999999999E-2</v>
      </c>
      <c r="W11" s="596">
        <v>1.8499999999999999E-2</v>
      </c>
      <c r="X11" s="591">
        <v>2.5899999999999999E-2</v>
      </c>
      <c r="Y11" s="592">
        <v>1.8499999999999999E-2</v>
      </c>
    </row>
    <row r="12" spans="1:25" x14ac:dyDescent="0.25">
      <c r="A12" s="599" t="s">
        <v>301</v>
      </c>
      <c r="B12" s="600">
        <v>2.3900000000000001E-2</v>
      </c>
      <c r="C12" s="601">
        <v>1.6500000000000001E-2</v>
      </c>
      <c r="D12" s="600">
        <v>2.3900000000000001E-2</v>
      </c>
      <c r="E12" s="601">
        <v>1.6500000000000001E-2</v>
      </c>
      <c r="F12" s="600">
        <v>2.3900000000000001E-2</v>
      </c>
      <c r="G12" s="602">
        <v>1.6500000000000001E-2</v>
      </c>
      <c r="H12" s="600">
        <v>1.9900000000000001E-2</v>
      </c>
      <c r="I12" s="602">
        <v>1.6500000000000001E-2</v>
      </c>
      <c r="J12" s="600">
        <v>2.3900000000000001E-2</v>
      </c>
      <c r="K12" s="602">
        <v>1.6500000000000001E-2</v>
      </c>
      <c r="L12" s="600">
        <v>2.3900000000000001E-2</v>
      </c>
      <c r="M12" s="602">
        <v>1.6500000000000001E-2</v>
      </c>
      <c r="N12" s="600">
        <v>2.3900000000000001E-2</v>
      </c>
      <c r="O12" s="602">
        <v>1.6500000000000001E-2</v>
      </c>
      <c r="P12" s="600">
        <v>2.3900000000000001E-2</v>
      </c>
      <c r="Q12" s="602">
        <v>1.6500000000000001E-2</v>
      </c>
      <c r="R12" s="602">
        <v>2.3900000000000001E-2</v>
      </c>
      <c r="S12" s="602">
        <v>1.6500000000000001E-2</v>
      </c>
      <c r="T12" s="600">
        <v>2.3900000000000001E-2</v>
      </c>
      <c r="U12" s="602">
        <v>1.6500000000000001E-2</v>
      </c>
      <c r="V12" s="600">
        <v>2.3900000000000001E-2</v>
      </c>
      <c r="W12" s="602">
        <v>1.6500000000000001E-2</v>
      </c>
      <c r="X12" s="600">
        <v>2.4899999999999999E-2</v>
      </c>
      <c r="Y12" s="603">
        <v>1.6500000000000001E-2</v>
      </c>
    </row>
    <row r="13" spans="1:25" x14ac:dyDescent="0.25">
      <c r="A13" s="604" t="s">
        <v>302</v>
      </c>
      <c r="B13" s="605"/>
      <c r="C13" s="605"/>
      <c r="D13" s="605"/>
      <c r="E13" s="605"/>
      <c r="F13" s="605"/>
      <c r="G13" s="605"/>
      <c r="H13" s="605"/>
      <c r="I13" s="605"/>
      <c r="J13" s="605"/>
      <c r="K13" s="605"/>
      <c r="L13" s="605"/>
      <c r="M13" s="605"/>
      <c r="N13" s="605"/>
      <c r="O13" s="605"/>
      <c r="P13" s="605"/>
      <c r="Q13" s="605"/>
      <c r="R13" s="605"/>
      <c r="S13" s="605"/>
      <c r="T13" s="605"/>
      <c r="U13" s="605"/>
      <c r="V13" s="605"/>
      <c r="W13" s="605"/>
      <c r="X13" s="605"/>
      <c r="Y13" s="605"/>
    </row>
    <row r="14" spans="1:25" x14ac:dyDescent="0.25">
      <c r="A14" s="49" t="s">
        <v>303</v>
      </c>
      <c r="B14" s="605"/>
      <c r="C14" s="605"/>
      <c r="D14" s="605"/>
      <c r="E14" s="606"/>
      <c r="F14" s="607"/>
      <c r="G14" s="608"/>
      <c r="H14" s="605"/>
      <c r="I14" s="605"/>
      <c r="P14" s="605"/>
      <c r="Q14" s="605"/>
      <c r="R14" s="605"/>
      <c r="S14" s="605"/>
      <c r="T14" s="605"/>
      <c r="U14" s="605"/>
      <c r="V14" s="605"/>
      <c r="W14" s="605"/>
      <c r="X14" s="605"/>
      <c r="Y14" s="605"/>
    </row>
    <row r="15" spans="1:25" x14ac:dyDescent="0.25">
      <c r="A15" s="605"/>
      <c r="B15" s="605"/>
      <c r="C15" s="605"/>
      <c r="D15" s="605"/>
      <c r="H15" s="609"/>
      <c r="I15" s="605"/>
      <c r="J15" s="605"/>
      <c r="K15" s="605"/>
      <c r="L15" s="605"/>
      <c r="M15" s="605"/>
      <c r="N15" s="605"/>
      <c r="O15" s="605"/>
      <c r="P15" s="605"/>
      <c r="Q15" s="605"/>
      <c r="R15" s="605"/>
      <c r="S15" s="605"/>
      <c r="T15" s="605"/>
      <c r="U15" s="605"/>
      <c r="V15" s="605"/>
      <c r="W15" s="605"/>
      <c r="X15" s="605"/>
      <c r="Y15" s="605"/>
    </row>
    <row r="16" spans="1:25" ht="15.75" x14ac:dyDescent="0.25">
      <c r="A16" s="575" t="s">
        <v>304</v>
      </c>
    </row>
    <row r="17" spans="1:25" s="582" customFormat="1" ht="15.75" x14ac:dyDescent="0.25">
      <c r="A17" s="576"/>
      <c r="B17" s="577" t="s">
        <v>110</v>
      </c>
      <c r="C17" s="578"/>
      <c r="D17" s="577" t="s">
        <v>111</v>
      </c>
      <c r="E17" s="578"/>
      <c r="F17" s="579" t="s">
        <v>112</v>
      </c>
      <c r="G17" s="578"/>
      <c r="H17" s="579" t="s">
        <v>113</v>
      </c>
      <c r="I17" s="578"/>
      <c r="J17" s="579" t="s">
        <v>114</v>
      </c>
      <c r="K17" s="578"/>
      <c r="L17" s="579" t="s">
        <v>115</v>
      </c>
      <c r="M17" s="578"/>
      <c r="N17" s="579" t="s">
        <v>296</v>
      </c>
      <c r="O17" s="578"/>
      <c r="P17" s="579" t="s">
        <v>297</v>
      </c>
      <c r="Q17" s="578"/>
      <c r="R17" s="579" t="s">
        <v>118</v>
      </c>
      <c r="S17" s="578"/>
      <c r="T17" s="579" t="s">
        <v>119</v>
      </c>
      <c r="U17" s="578"/>
      <c r="V17" s="579" t="s">
        <v>120</v>
      </c>
      <c r="W17" s="578"/>
      <c r="X17" s="580" t="s">
        <v>121</v>
      </c>
      <c r="Y17" s="581"/>
    </row>
    <row r="18" spans="1:25" s="582" customFormat="1" x14ac:dyDescent="0.25">
      <c r="A18" s="583" t="s">
        <v>264</v>
      </c>
      <c r="B18" s="610" t="s">
        <v>298</v>
      </c>
      <c r="C18" s="611" t="s">
        <v>299</v>
      </c>
      <c r="D18" s="610" t="s">
        <v>298</v>
      </c>
      <c r="E18" s="611" t="s">
        <v>299</v>
      </c>
      <c r="F18" s="610" t="s">
        <v>298</v>
      </c>
      <c r="G18" s="611" t="s">
        <v>299</v>
      </c>
      <c r="H18" s="610" t="s">
        <v>298</v>
      </c>
      <c r="I18" s="611" t="s">
        <v>299</v>
      </c>
      <c r="J18" s="610" t="s">
        <v>298</v>
      </c>
      <c r="K18" s="611" t="s">
        <v>299</v>
      </c>
      <c r="L18" s="610" t="s">
        <v>298</v>
      </c>
      <c r="M18" s="611" t="s">
        <v>299</v>
      </c>
      <c r="N18" s="610" t="s">
        <v>298</v>
      </c>
      <c r="O18" s="611" t="s">
        <v>299</v>
      </c>
      <c r="P18" s="610" t="s">
        <v>298</v>
      </c>
      <c r="Q18" s="611" t="s">
        <v>299</v>
      </c>
      <c r="R18" s="610" t="s">
        <v>298</v>
      </c>
      <c r="S18" s="611" t="s">
        <v>299</v>
      </c>
      <c r="T18" s="610" t="s">
        <v>298</v>
      </c>
      <c r="U18" s="611" t="s">
        <v>299</v>
      </c>
      <c r="V18" s="610" t="s">
        <v>298</v>
      </c>
      <c r="W18" s="611" t="s">
        <v>299</v>
      </c>
      <c r="X18" s="610" t="s">
        <v>298</v>
      </c>
      <c r="Y18" s="612" t="s">
        <v>299</v>
      </c>
    </row>
    <row r="19" spans="1:25" x14ac:dyDescent="0.25">
      <c r="A19" s="586" t="s">
        <v>265</v>
      </c>
      <c r="B19" s="587">
        <v>2.4E-2</v>
      </c>
      <c r="C19" s="588">
        <v>1.61E-2</v>
      </c>
      <c r="D19" s="587">
        <v>2.3900000000000001E-2</v>
      </c>
      <c r="E19" s="588">
        <v>1.61E-2</v>
      </c>
      <c r="F19" s="587">
        <v>2.3599999999999999E-2</v>
      </c>
      <c r="G19" s="589">
        <v>1.61E-2</v>
      </c>
      <c r="H19" s="587">
        <v>2.3599999999999999E-2</v>
      </c>
      <c r="I19" s="589">
        <v>1.61E-2</v>
      </c>
      <c r="J19" s="587">
        <v>2.3900000000000001E-2</v>
      </c>
      <c r="K19" s="589">
        <v>1.61E-2</v>
      </c>
      <c r="L19" s="587">
        <v>2.3900000000000001E-2</v>
      </c>
      <c r="M19" s="589">
        <v>1.61E-2</v>
      </c>
      <c r="N19" s="587">
        <v>2.4E-2</v>
      </c>
      <c r="O19" s="589">
        <v>1.61E-2</v>
      </c>
      <c r="P19" s="587">
        <v>2.4E-2</v>
      </c>
      <c r="Q19" s="589">
        <v>1.61E-2</v>
      </c>
      <c r="R19" s="589">
        <v>2.3900000000000001E-2</v>
      </c>
      <c r="S19" s="589">
        <v>1.61E-2</v>
      </c>
      <c r="T19" s="587">
        <v>2.5899999999999999E-2</v>
      </c>
      <c r="U19" s="589">
        <v>1.61E-2</v>
      </c>
      <c r="V19" s="587">
        <v>2.5899999999999999E-2</v>
      </c>
      <c r="W19" s="589">
        <v>1.61E-2</v>
      </c>
      <c r="X19" s="591">
        <v>2.47E-2</v>
      </c>
      <c r="Y19" s="592">
        <v>1.61E-2</v>
      </c>
    </row>
    <row r="20" spans="1:25" x14ac:dyDescent="0.25">
      <c r="A20" s="593" t="s">
        <v>266</v>
      </c>
      <c r="B20" s="591">
        <v>2.29E-2</v>
      </c>
      <c r="C20" s="594">
        <v>1.7899999999999999E-2</v>
      </c>
      <c r="D20" s="591">
        <v>2.29E-2</v>
      </c>
      <c r="E20" s="595">
        <v>1.6899999999999998E-2</v>
      </c>
      <c r="F20" s="591">
        <v>2.35E-2</v>
      </c>
      <c r="G20" s="596">
        <v>1.9699999999999999E-2</v>
      </c>
      <c r="H20" s="591">
        <v>2.4E-2</v>
      </c>
      <c r="I20" s="596">
        <v>1.9699999999999999E-2</v>
      </c>
      <c r="J20" s="591">
        <v>2.35E-2</v>
      </c>
      <c r="K20" s="596">
        <v>1.9699999999999999E-2</v>
      </c>
      <c r="L20" s="591">
        <v>2.3900000000000001E-2</v>
      </c>
      <c r="M20" s="596">
        <v>1.9800000000000002E-2</v>
      </c>
      <c r="N20" s="591">
        <v>2.35E-2</v>
      </c>
      <c r="O20" s="596">
        <v>1.9800000000000002E-2</v>
      </c>
      <c r="P20" s="591">
        <v>2.35E-2</v>
      </c>
      <c r="Q20" s="596">
        <v>1.9800000000000002E-2</v>
      </c>
      <c r="R20" s="596">
        <v>2.35E-2</v>
      </c>
      <c r="S20" s="596">
        <v>1.8599999999999998E-2</v>
      </c>
      <c r="T20" s="591">
        <v>2.35E-2</v>
      </c>
      <c r="U20" s="596">
        <v>1.8499999999999999E-2</v>
      </c>
      <c r="V20" s="591">
        <v>2.35E-2</v>
      </c>
      <c r="W20" s="596">
        <v>1.8499999999999999E-2</v>
      </c>
      <c r="X20" s="591">
        <v>2.35E-2</v>
      </c>
      <c r="Y20" s="592">
        <v>1.8499999999999999E-2</v>
      </c>
    </row>
    <row r="21" spans="1:25" x14ac:dyDescent="0.25">
      <c r="A21" s="593" t="s">
        <v>267</v>
      </c>
      <c r="B21" s="591">
        <v>2.4899999999999999E-2</v>
      </c>
      <c r="C21" s="594">
        <v>1.9800000000000002E-2</v>
      </c>
      <c r="D21" s="591">
        <v>2.4899999999999999E-2</v>
      </c>
      <c r="E21" s="594">
        <v>1.89E-2</v>
      </c>
      <c r="F21" s="591">
        <v>2.4899999999999999E-2</v>
      </c>
      <c r="G21" s="596">
        <v>1.9599999999999999E-2</v>
      </c>
      <c r="H21" s="591">
        <v>2.4899999999999999E-2</v>
      </c>
      <c r="I21" s="596">
        <v>1.9300000000000001E-2</v>
      </c>
      <c r="J21" s="591">
        <v>2.4899999999999999E-2</v>
      </c>
      <c r="K21" s="596">
        <v>1.9400000000000001E-2</v>
      </c>
      <c r="L21" s="591">
        <v>2.4899999999999999E-2</v>
      </c>
      <c r="M21" s="596">
        <v>1.7899999999999999E-2</v>
      </c>
      <c r="N21" s="591">
        <v>2.6200000000000001E-2</v>
      </c>
      <c r="O21" s="596">
        <v>1.77E-2</v>
      </c>
      <c r="P21" s="591">
        <v>2.6200000000000001E-2</v>
      </c>
      <c r="Q21" s="596">
        <v>1.77E-2</v>
      </c>
      <c r="R21" s="596">
        <v>2.6100000000000002E-2</v>
      </c>
      <c r="S21" s="596">
        <v>1.6899999999999998E-2</v>
      </c>
      <c r="T21" s="591">
        <v>2.5999999999999999E-2</v>
      </c>
      <c r="U21" s="596">
        <v>1.6799999999999999E-2</v>
      </c>
      <c r="V21" s="591">
        <v>2.6100000000000002E-2</v>
      </c>
      <c r="W21" s="596">
        <v>1.6899999999999998E-2</v>
      </c>
      <c r="X21" s="591">
        <v>2.9899999999999999E-2</v>
      </c>
      <c r="Y21" s="592">
        <v>1.8700000000000001E-2</v>
      </c>
    </row>
    <row r="22" spans="1:25" x14ac:dyDescent="0.25">
      <c r="A22" s="598" t="s">
        <v>300</v>
      </c>
      <c r="B22" s="591">
        <v>2.53E-2</v>
      </c>
      <c r="C22" s="594">
        <v>2.0799999999999999E-2</v>
      </c>
      <c r="D22" s="591">
        <v>2.53E-2</v>
      </c>
      <c r="E22" s="594">
        <v>2.0799999999999999E-2</v>
      </c>
      <c r="F22" s="591">
        <v>2.53E-2</v>
      </c>
      <c r="G22" s="596">
        <v>2.0799999999999999E-2</v>
      </c>
      <c r="H22" s="591">
        <v>2.53E-2</v>
      </c>
      <c r="I22" s="596">
        <v>2.0799999999999999E-2</v>
      </c>
      <c r="J22" s="591">
        <v>2.6599999999999999E-2</v>
      </c>
      <c r="K22" s="596">
        <v>2.1299999999999999E-2</v>
      </c>
      <c r="L22" s="591">
        <v>2.6599999999999999E-2</v>
      </c>
      <c r="M22" s="596">
        <v>1.9800000000000002E-2</v>
      </c>
      <c r="N22" s="591">
        <v>2.3E-2</v>
      </c>
      <c r="O22" s="596">
        <v>1.9599999999999999E-2</v>
      </c>
      <c r="P22" s="591">
        <v>2.3E-2</v>
      </c>
      <c r="Q22" s="596">
        <v>1.9599999999999999E-2</v>
      </c>
      <c r="R22" s="596">
        <v>2.5899999999999999E-2</v>
      </c>
      <c r="S22" s="596">
        <v>1.8599999999999998E-2</v>
      </c>
      <c r="T22" s="591">
        <v>2.5899999999999999E-2</v>
      </c>
      <c r="U22" s="596">
        <v>1.8499999999999999E-2</v>
      </c>
      <c r="V22" s="591">
        <v>2.5899999999999999E-2</v>
      </c>
      <c r="W22" s="596">
        <v>1.8499999999999999E-2</v>
      </c>
      <c r="X22" s="591">
        <v>2.5899999999999999E-2</v>
      </c>
      <c r="Y22" s="592">
        <v>1.8499999999999999E-2</v>
      </c>
    </row>
    <row r="23" spans="1:25" x14ac:dyDescent="0.25">
      <c r="A23" s="599" t="s">
        <v>301</v>
      </c>
      <c r="B23" s="600">
        <v>2.8899999999999999E-2</v>
      </c>
      <c r="C23" s="601">
        <v>1.6899999999999998E-2</v>
      </c>
      <c r="D23" s="600">
        <v>2.8899999999999999E-2</v>
      </c>
      <c r="E23" s="601">
        <v>1.6899999999999998E-2</v>
      </c>
      <c r="F23" s="600">
        <v>2.8899999999999999E-2</v>
      </c>
      <c r="G23" s="602">
        <v>1.6899999999999998E-2</v>
      </c>
      <c r="H23" s="600">
        <v>1.9900000000000001E-2</v>
      </c>
      <c r="I23" s="602">
        <v>1.6899999999999998E-2</v>
      </c>
      <c r="J23" s="600">
        <v>2.8899999999999999E-2</v>
      </c>
      <c r="K23" s="602">
        <v>1.6899999999999998E-2</v>
      </c>
      <c r="L23" s="600">
        <v>2.8899999999999999E-2</v>
      </c>
      <c r="M23" s="602">
        <v>1.6899999999999998E-2</v>
      </c>
      <c r="N23" s="600">
        <v>2.8899999999999999E-2</v>
      </c>
      <c r="O23" s="602">
        <v>1.6899999999999998E-2</v>
      </c>
      <c r="P23" s="600">
        <v>2.8899999999999999E-2</v>
      </c>
      <c r="Q23" s="602">
        <v>1.6899999999999998E-2</v>
      </c>
      <c r="R23" s="602">
        <v>2.8899999999999999E-2</v>
      </c>
      <c r="S23" s="602">
        <v>1.6899999999999998E-2</v>
      </c>
      <c r="T23" s="600">
        <v>2.8899999999999999E-2</v>
      </c>
      <c r="U23" s="602">
        <v>1.6899999999999998E-2</v>
      </c>
      <c r="V23" s="600">
        <v>2.8899999999999999E-2</v>
      </c>
      <c r="W23" s="602">
        <v>1.6899999999999998E-2</v>
      </c>
      <c r="X23" s="600">
        <v>2.8899999999999999E-2</v>
      </c>
      <c r="Y23" s="603">
        <v>1.6899999999999998E-2</v>
      </c>
    </row>
    <row r="24" spans="1:25" x14ac:dyDescent="0.25">
      <c r="A24" s="604" t="s">
        <v>302</v>
      </c>
      <c r="B24" s="605"/>
      <c r="C24" s="605"/>
      <c r="D24" s="605"/>
      <c r="E24" s="605"/>
      <c r="F24" s="605"/>
      <c r="G24" s="605"/>
      <c r="H24" s="605"/>
      <c r="I24" s="605"/>
      <c r="J24" s="605"/>
      <c r="K24" s="605"/>
      <c r="L24" s="605"/>
      <c r="M24" s="605"/>
      <c r="N24" s="605"/>
      <c r="O24" s="605"/>
      <c r="P24" s="605"/>
      <c r="Q24" s="605"/>
      <c r="R24" s="605"/>
      <c r="S24" s="605"/>
      <c r="T24" s="605"/>
      <c r="U24" s="605"/>
      <c r="V24" s="605"/>
      <c r="W24" s="605"/>
      <c r="X24" s="605"/>
      <c r="Y24" s="605"/>
    </row>
    <row r="25" spans="1:25" x14ac:dyDescent="0.25">
      <c r="A25" s="49" t="s">
        <v>303</v>
      </c>
      <c r="B25" s="605"/>
      <c r="C25" s="605"/>
      <c r="D25" s="605"/>
      <c r="E25" s="605"/>
      <c r="F25" s="605"/>
      <c r="G25" s="605"/>
      <c r="H25" s="605"/>
      <c r="I25" s="605"/>
      <c r="J25" s="605"/>
      <c r="K25" s="605"/>
      <c r="L25" s="605"/>
      <c r="M25" s="605"/>
      <c r="N25" s="605"/>
      <c r="O25" s="605"/>
      <c r="P25" s="605"/>
      <c r="Q25" s="605"/>
      <c r="R25" s="605"/>
      <c r="S25" s="605"/>
      <c r="T25" s="605"/>
      <c r="U25" s="605"/>
      <c r="V25" s="605"/>
      <c r="W25" s="605"/>
      <c r="X25" s="605"/>
      <c r="Y25" s="605"/>
    </row>
    <row r="26" spans="1:25" x14ac:dyDescent="0.25">
      <c r="A26" s="605"/>
      <c r="B26" s="605"/>
      <c r="C26" s="605"/>
      <c r="D26" s="605"/>
      <c r="E26" s="605"/>
      <c r="F26" s="605"/>
      <c r="G26" s="605"/>
      <c r="H26" s="605"/>
      <c r="I26" s="605"/>
      <c r="J26" s="605"/>
      <c r="K26" s="605"/>
      <c r="L26" s="605"/>
      <c r="M26" s="605"/>
      <c r="N26" s="605"/>
      <c r="O26" s="605"/>
      <c r="P26" s="605"/>
      <c r="Q26" s="605"/>
      <c r="R26" s="605"/>
      <c r="S26" s="605"/>
      <c r="T26" s="605"/>
      <c r="U26" s="605"/>
      <c r="V26" s="605"/>
      <c r="W26" s="605"/>
      <c r="X26" s="605"/>
      <c r="Y26" s="605"/>
    </row>
    <row r="27" spans="1:25" ht="15.75" x14ac:dyDescent="0.25">
      <c r="A27" s="575" t="s">
        <v>305</v>
      </c>
    </row>
    <row r="28" spans="1:25" s="582" customFormat="1" ht="15.75" x14ac:dyDescent="0.25">
      <c r="A28" s="576"/>
      <c r="B28" s="577" t="s">
        <v>110</v>
      </c>
      <c r="C28" s="578"/>
      <c r="D28" s="577" t="s">
        <v>111</v>
      </c>
      <c r="E28" s="578"/>
      <c r="F28" s="579" t="s">
        <v>112</v>
      </c>
      <c r="G28" s="578"/>
      <c r="H28" s="579" t="s">
        <v>113</v>
      </c>
      <c r="I28" s="578"/>
      <c r="J28" s="579" t="s">
        <v>114</v>
      </c>
      <c r="K28" s="578"/>
      <c r="L28" s="579" t="s">
        <v>115</v>
      </c>
      <c r="M28" s="578"/>
      <c r="N28" s="579" t="s">
        <v>296</v>
      </c>
      <c r="O28" s="578"/>
      <c r="P28" s="579" t="s">
        <v>297</v>
      </c>
      <c r="Q28" s="578"/>
      <c r="R28" s="579" t="s">
        <v>118</v>
      </c>
      <c r="S28" s="578"/>
      <c r="T28" s="579" t="s">
        <v>119</v>
      </c>
      <c r="U28" s="578"/>
      <c r="V28" s="579" t="s">
        <v>120</v>
      </c>
      <c r="W28" s="578"/>
      <c r="X28" s="580" t="s">
        <v>121</v>
      </c>
      <c r="Y28" s="581"/>
    </row>
    <row r="29" spans="1:25" s="582" customFormat="1" x14ac:dyDescent="0.25">
      <c r="A29" s="583" t="s">
        <v>264</v>
      </c>
      <c r="B29" s="610" t="s">
        <v>298</v>
      </c>
      <c r="C29" s="611" t="s">
        <v>299</v>
      </c>
      <c r="D29" s="610" t="s">
        <v>298</v>
      </c>
      <c r="E29" s="611" t="s">
        <v>299</v>
      </c>
      <c r="F29" s="610" t="s">
        <v>298</v>
      </c>
      <c r="G29" s="611" t="s">
        <v>299</v>
      </c>
      <c r="H29" s="610" t="s">
        <v>298</v>
      </c>
      <c r="I29" s="611" t="s">
        <v>299</v>
      </c>
      <c r="J29" s="610" t="s">
        <v>298</v>
      </c>
      <c r="K29" s="611" t="s">
        <v>299</v>
      </c>
      <c r="L29" s="610" t="s">
        <v>298</v>
      </c>
      <c r="M29" s="611" t="s">
        <v>299</v>
      </c>
      <c r="N29" s="610" t="s">
        <v>298</v>
      </c>
      <c r="O29" s="611" t="s">
        <v>299</v>
      </c>
      <c r="P29" s="610" t="s">
        <v>298</v>
      </c>
      <c r="Q29" s="611" t="s">
        <v>299</v>
      </c>
      <c r="R29" s="610" t="s">
        <v>298</v>
      </c>
      <c r="S29" s="611" t="s">
        <v>299</v>
      </c>
      <c r="T29" s="610" t="s">
        <v>298</v>
      </c>
      <c r="U29" s="611" t="s">
        <v>299</v>
      </c>
      <c r="V29" s="610" t="s">
        <v>298</v>
      </c>
      <c r="W29" s="611" t="s">
        <v>299</v>
      </c>
      <c r="X29" s="610" t="s">
        <v>298</v>
      </c>
      <c r="Y29" s="612" t="s">
        <v>299</v>
      </c>
    </row>
    <row r="30" spans="1:25" x14ac:dyDescent="0.25">
      <c r="A30" s="586" t="s">
        <v>265</v>
      </c>
      <c r="B30" s="587">
        <v>2.41E-2</v>
      </c>
      <c r="C30" s="588">
        <v>1.61E-2</v>
      </c>
      <c r="D30" s="587">
        <v>2.3900000000000001E-2</v>
      </c>
      <c r="E30" s="588">
        <v>1.61E-2</v>
      </c>
      <c r="F30" s="587">
        <v>2.3900000000000001E-2</v>
      </c>
      <c r="G30" s="589">
        <v>1.61E-2</v>
      </c>
      <c r="H30" s="587">
        <v>2.3900000000000001E-2</v>
      </c>
      <c r="I30" s="589">
        <v>1.61E-2</v>
      </c>
      <c r="J30" s="587">
        <v>2.3900000000000001E-2</v>
      </c>
      <c r="K30" s="589">
        <v>1.61E-2</v>
      </c>
      <c r="L30" s="587">
        <v>2.3900000000000001E-2</v>
      </c>
      <c r="M30" s="589">
        <v>1.61E-2</v>
      </c>
      <c r="N30" s="590">
        <v>2.4E-2</v>
      </c>
      <c r="O30" s="589">
        <v>1.61E-2</v>
      </c>
      <c r="P30" s="587">
        <v>2.4E-2</v>
      </c>
      <c r="Q30" s="589">
        <v>1.61E-2</v>
      </c>
      <c r="R30" s="589">
        <v>2.3900000000000001E-2</v>
      </c>
      <c r="S30" s="589">
        <v>1.61E-2</v>
      </c>
      <c r="T30" s="587">
        <v>2.5899999999999999E-2</v>
      </c>
      <c r="U30" s="589">
        <v>1.61E-2</v>
      </c>
      <c r="V30" s="587">
        <v>2.5899999999999999E-2</v>
      </c>
      <c r="W30" s="589">
        <v>1.61E-2</v>
      </c>
      <c r="X30" s="591">
        <v>2.47E-2</v>
      </c>
      <c r="Y30" s="592">
        <v>1.61E-2</v>
      </c>
    </row>
    <row r="31" spans="1:25" x14ac:dyDescent="0.25">
      <c r="A31" s="593" t="s">
        <v>266</v>
      </c>
      <c r="B31" s="591">
        <v>2.4899999999999999E-2</v>
      </c>
      <c r="C31" s="594">
        <v>1.7999999999999999E-2</v>
      </c>
      <c r="D31" s="591">
        <v>2.4899999999999999E-2</v>
      </c>
      <c r="E31" s="595">
        <v>1.7999999999999999E-2</v>
      </c>
      <c r="F31" s="591">
        <v>2.4899999999999999E-2</v>
      </c>
      <c r="G31" s="596">
        <v>1.95E-2</v>
      </c>
      <c r="H31" s="591">
        <v>2.4899999999999999E-2</v>
      </c>
      <c r="I31" s="596">
        <v>1.95E-2</v>
      </c>
      <c r="J31" s="591">
        <v>2.4899999999999999E-2</v>
      </c>
      <c r="K31" s="596">
        <v>1.7999999999999999E-2</v>
      </c>
      <c r="L31" s="591">
        <v>1.89E-2</v>
      </c>
      <c r="M31" s="596">
        <v>1.7999999999999999E-2</v>
      </c>
      <c r="N31" s="591">
        <v>1.89E-2</v>
      </c>
      <c r="O31" s="596">
        <v>1.7899999999999999E-2</v>
      </c>
      <c r="P31" s="591">
        <v>2.3900000000000001E-2</v>
      </c>
      <c r="Q31" s="596">
        <v>1.7899999999999999E-2</v>
      </c>
      <c r="R31" s="596">
        <v>2.3900000000000001E-2</v>
      </c>
      <c r="S31" s="596">
        <v>1.7899999999999999E-2</v>
      </c>
      <c r="T31" s="591">
        <v>2.3900000000000001E-2</v>
      </c>
      <c r="U31" s="596">
        <v>1.7899999999999999E-2</v>
      </c>
      <c r="V31" s="591">
        <v>2.3900000000000001E-2</v>
      </c>
      <c r="W31" s="596">
        <v>1.7899999999999999E-2</v>
      </c>
      <c r="X31" s="591">
        <v>2.3900000000000001E-2</v>
      </c>
      <c r="Y31" s="592">
        <v>1.7899999999999999E-2</v>
      </c>
    </row>
    <row r="32" spans="1:25" x14ac:dyDescent="0.25">
      <c r="A32" s="593" t="s">
        <v>267</v>
      </c>
      <c r="B32" s="591">
        <v>2.3E-2</v>
      </c>
      <c r="C32" s="594">
        <v>1.9599999999999999E-2</v>
      </c>
      <c r="D32" s="591">
        <v>2.4899999999999999E-2</v>
      </c>
      <c r="E32" s="594">
        <v>1.9900000000000001E-2</v>
      </c>
      <c r="F32" s="591">
        <v>2.4899999999999999E-2</v>
      </c>
      <c r="G32" s="596">
        <v>1.9599999999999999E-2</v>
      </c>
      <c r="H32" s="591">
        <v>2.4899999999999999E-2</v>
      </c>
      <c r="I32" s="596">
        <v>1.9300000000000001E-2</v>
      </c>
      <c r="J32" s="591">
        <v>2.4899999999999999E-2</v>
      </c>
      <c r="K32" s="596">
        <v>1.9400000000000001E-2</v>
      </c>
      <c r="L32" s="591">
        <v>2.4899999999999999E-2</v>
      </c>
      <c r="M32" s="596">
        <v>1.7899999999999999E-2</v>
      </c>
      <c r="N32" s="591">
        <v>2.6200000000000001E-2</v>
      </c>
      <c r="O32" s="596">
        <v>1.77E-2</v>
      </c>
      <c r="P32" s="591">
        <v>2.6200000000000001E-2</v>
      </c>
      <c r="Q32" s="596">
        <v>1.77E-2</v>
      </c>
      <c r="R32" s="596">
        <v>2.6100000000000002E-2</v>
      </c>
      <c r="S32" s="596">
        <v>1.6899999999999998E-2</v>
      </c>
      <c r="T32" s="591">
        <v>2.5999999999999999E-2</v>
      </c>
      <c r="U32" s="596">
        <v>1.6799999999999999E-2</v>
      </c>
      <c r="V32" s="591">
        <v>2.6100000000000002E-2</v>
      </c>
      <c r="W32" s="596">
        <v>1.6899999999999998E-2</v>
      </c>
      <c r="X32" s="591">
        <v>2.9899999999999999E-2</v>
      </c>
      <c r="Y32" s="592">
        <v>1.8700000000000001E-2</v>
      </c>
    </row>
    <row r="33" spans="1:25" x14ac:dyDescent="0.25">
      <c r="A33" s="598" t="s">
        <v>300</v>
      </c>
      <c r="B33" s="591">
        <v>1.9900000000000001E-2</v>
      </c>
      <c r="C33" s="594">
        <v>1.8499999999999999E-2</v>
      </c>
      <c r="D33" s="591">
        <v>1.9900000000000001E-2</v>
      </c>
      <c r="E33" s="594">
        <v>1.8499999999999999E-2</v>
      </c>
      <c r="F33" s="591">
        <v>1.9900000000000001E-2</v>
      </c>
      <c r="G33" s="596">
        <v>1.8499999999999999E-2</v>
      </c>
      <c r="H33" s="591">
        <v>1.9900000000000001E-2</v>
      </c>
      <c r="I33" s="596">
        <v>1.8499999999999999E-2</v>
      </c>
      <c r="J33" s="591">
        <v>2.4899999999999999E-2</v>
      </c>
      <c r="K33" s="596">
        <v>1.9900000000000001E-2</v>
      </c>
      <c r="L33" s="591">
        <v>2.4899999999999999E-2</v>
      </c>
      <c r="M33" s="596">
        <v>1.9800000000000002E-2</v>
      </c>
      <c r="N33" s="591">
        <v>2.4899999999999999E-2</v>
      </c>
      <c r="O33" s="596">
        <v>1.9599999999999999E-2</v>
      </c>
      <c r="P33" s="591">
        <v>2.4899999999999999E-2</v>
      </c>
      <c r="Q33" s="596">
        <v>1.9599999999999999E-2</v>
      </c>
      <c r="R33" s="596">
        <v>2.5899999999999999E-2</v>
      </c>
      <c r="S33" s="596">
        <v>1.8599999999999998E-2</v>
      </c>
      <c r="T33" s="591">
        <v>2.5899999999999999E-2</v>
      </c>
      <c r="U33" s="596">
        <v>1.8499999999999999E-2</v>
      </c>
      <c r="V33" s="591">
        <v>2.5899999999999999E-2</v>
      </c>
      <c r="W33" s="596">
        <v>1.8499999999999999E-2</v>
      </c>
      <c r="X33" s="591">
        <v>2.5899999999999999E-2</v>
      </c>
      <c r="Y33" s="592">
        <v>1.8499999999999999E-2</v>
      </c>
    </row>
    <row r="34" spans="1:25" x14ac:dyDescent="0.25">
      <c r="A34" s="599" t="s">
        <v>301</v>
      </c>
      <c r="B34" s="600">
        <v>2.8899999999999999E-2</v>
      </c>
      <c r="C34" s="601">
        <v>1.7899999999999999E-2</v>
      </c>
      <c r="D34" s="600">
        <v>2.8899999999999999E-2</v>
      </c>
      <c r="E34" s="601">
        <v>1.7899999999999999E-2</v>
      </c>
      <c r="F34" s="600">
        <v>2.8899999999999999E-2</v>
      </c>
      <c r="G34" s="602">
        <v>1.7899999999999999E-2</v>
      </c>
      <c r="H34" s="600">
        <v>2.8899999999999999E-2</v>
      </c>
      <c r="I34" s="602">
        <v>1.4999999999999999E-2</v>
      </c>
      <c r="J34" s="600">
        <v>2.8899999999999999E-2</v>
      </c>
      <c r="K34" s="602">
        <v>1.7899999999999999E-2</v>
      </c>
      <c r="L34" s="600">
        <v>2.8899999999999999E-2</v>
      </c>
      <c r="M34" s="602">
        <v>1.7899999999999999E-2</v>
      </c>
      <c r="N34" s="600">
        <v>2.8899999999999999E-2</v>
      </c>
      <c r="O34" s="602">
        <v>1.7899999999999999E-2</v>
      </c>
      <c r="P34" s="600">
        <v>2.8899999999999999E-2</v>
      </c>
      <c r="Q34" s="602">
        <v>1.7899999999999999E-2</v>
      </c>
      <c r="R34" s="602">
        <v>2.8899999999999999E-2</v>
      </c>
      <c r="S34" s="602">
        <v>1.7899999999999999E-2</v>
      </c>
      <c r="T34" s="600">
        <v>2.8899999999999999E-2</v>
      </c>
      <c r="U34" s="602">
        <v>1.7899999999999999E-2</v>
      </c>
      <c r="V34" s="600">
        <v>2.8899999999999999E-2</v>
      </c>
      <c r="W34" s="602">
        <v>1.7899999999999999E-2</v>
      </c>
      <c r="X34" s="600">
        <v>2.8899999999999999E-2</v>
      </c>
      <c r="Y34" s="603">
        <v>1.7899999999999999E-2</v>
      </c>
    </row>
    <row r="35" spans="1:25" x14ac:dyDescent="0.25">
      <c r="A35" s="604" t="s">
        <v>302</v>
      </c>
      <c r="B35" s="605"/>
      <c r="Y35" s="5"/>
    </row>
    <row r="36" spans="1:25" x14ac:dyDescent="0.25">
      <c r="A36" s="49" t="s">
        <v>303</v>
      </c>
    </row>
    <row r="37" spans="1:25" x14ac:dyDescent="0.25">
      <c r="D37" s="613"/>
      <c r="E37" s="614"/>
    </row>
    <row r="38" spans="1:25" x14ac:dyDescent="0.25">
      <c r="D38" s="613"/>
      <c r="E38" s="614"/>
    </row>
  </sheetData>
  <mergeCells count="2">
    <mergeCell ref="A1:Y1"/>
    <mergeCell ref="A2:Y2"/>
  </mergeCells>
  <pageMargins left="0.7" right="0.7" top="0.75" bottom="0.75" header="0.3" footer="0.3"/>
  <pageSetup paperSize="14" scale="50"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7"/>
  <sheetViews>
    <sheetView showGridLines="0" zoomScaleNormal="100" workbookViewId="0"/>
  </sheetViews>
  <sheetFormatPr baseColWidth="10" defaultColWidth="10.85546875" defaultRowHeight="15" x14ac:dyDescent="0.25"/>
  <cols>
    <col min="1" max="1" width="18" style="616" customWidth="1"/>
    <col min="2" max="2" width="15.7109375" style="616" customWidth="1"/>
    <col min="3" max="3" width="13.140625" style="616" bestFit="1" customWidth="1"/>
    <col min="4" max="4" width="10.85546875" style="616"/>
    <col min="5" max="5" width="15.42578125" style="616" customWidth="1"/>
    <col min="6" max="6" width="10.85546875" style="616"/>
    <col min="7" max="7" width="13.140625" style="616" bestFit="1" customWidth="1"/>
    <col min="8" max="16384" width="10.85546875" style="616"/>
  </cols>
  <sheetData>
    <row r="1" spans="1:25" x14ac:dyDescent="0.25">
      <c r="A1" s="615" t="s">
        <v>292</v>
      </c>
      <c r="B1" s="615"/>
      <c r="C1" s="615"/>
      <c r="D1" s="615"/>
      <c r="E1" s="615"/>
      <c r="F1" s="615"/>
      <c r="G1" s="615"/>
      <c r="H1" s="615"/>
      <c r="I1" s="615"/>
      <c r="J1" s="615"/>
      <c r="K1" s="615"/>
      <c r="L1" s="615"/>
      <c r="M1" s="615"/>
      <c r="N1" s="615"/>
      <c r="O1" s="615"/>
      <c r="P1" s="615"/>
      <c r="Q1" s="615"/>
      <c r="R1" s="615"/>
      <c r="S1" s="615"/>
      <c r="T1" s="615"/>
      <c r="U1" s="615"/>
      <c r="V1" s="615"/>
      <c r="W1" s="615"/>
      <c r="X1" s="615"/>
      <c r="Y1" s="615"/>
    </row>
    <row r="2" spans="1:25" x14ac:dyDescent="0.25">
      <c r="A2" s="615" t="s">
        <v>293</v>
      </c>
      <c r="B2" s="615"/>
      <c r="C2" s="615"/>
      <c r="D2" s="615"/>
      <c r="E2" s="615"/>
      <c r="F2" s="615"/>
      <c r="G2" s="615"/>
      <c r="H2" s="615"/>
      <c r="I2" s="615"/>
      <c r="J2" s="615"/>
      <c r="K2" s="615"/>
      <c r="L2" s="615"/>
      <c r="M2" s="615"/>
      <c r="N2" s="615"/>
      <c r="O2" s="615"/>
      <c r="P2" s="615"/>
      <c r="Q2" s="615"/>
      <c r="R2" s="615"/>
      <c r="S2" s="615"/>
      <c r="T2" s="615"/>
      <c r="U2" s="615"/>
      <c r="V2" s="615"/>
      <c r="W2" s="615"/>
      <c r="X2" s="615"/>
      <c r="Y2" s="615"/>
    </row>
    <row r="3" spans="1:25" ht="15.75" x14ac:dyDescent="0.25">
      <c r="A3" s="617" t="s">
        <v>306</v>
      </c>
      <c r="B3" s="618"/>
      <c r="C3" s="618"/>
      <c r="D3" s="618"/>
      <c r="E3" s="618"/>
      <c r="F3" s="618"/>
      <c r="G3" s="618"/>
      <c r="H3" s="618"/>
      <c r="I3" s="618"/>
      <c r="J3" s="618"/>
      <c r="K3" s="618"/>
      <c r="L3" s="618"/>
      <c r="M3" s="618"/>
      <c r="N3" s="618"/>
      <c r="O3" s="618"/>
      <c r="P3" s="618"/>
      <c r="Q3" s="618"/>
      <c r="R3" s="618"/>
      <c r="S3" s="618"/>
      <c r="T3" s="618"/>
      <c r="U3" s="618"/>
      <c r="V3" s="618"/>
      <c r="W3" s="618"/>
      <c r="X3" s="618"/>
      <c r="Y3" s="618"/>
    </row>
    <row r="4" spans="1:25" ht="45" customHeight="1" x14ac:dyDescent="0.25">
      <c r="A4" s="389"/>
      <c r="B4" s="619"/>
      <c r="C4" s="619"/>
      <c r="D4" s="619"/>
      <c r="E4" s="619"/>
      <c r="F4" s="619"/>
      <c r="G4" s="619"/>
      <c r="H4" s="619"/>
      <c r="I4" s="619"/>
      <c r="J4" s="619"/>
      <c r="K4" s="619"/>
      <c r="L4" s="619"/>
      <c r="M4" s="619"/>
      <c r="N4" s="619"/>
      <c r="O4" s="619"/>
      <c r="P4" s="619"/>
      <c r="Q4" s="619"/>
      <c r="R4" s="619"/>
      <c r="S4" s="619"/>
      <c r="T4" s="619"/>
      <c r="U4" s="619"/>
      <c r="V4" s="619"/>
      <c r="W4" s="619"/>
      <c r="X4" s="619"/>
      <c r="Y4" s="619"/>
    </row>
    <row r="5" spans="1:25" ht="15.75" x14ac:dyDescent="0.25">
      <c r="A5" s="620" t="s">
        <v>307</v>
      </c>
      <c r="B5" s="621"/>
      <c r="C5" s="621"/>
      <c r="D5" s="621"/>
      <c r="E5" s="621"/>
      <c r="F5" s="621"/>
      <c r="G5" s="621"/>
      <c r="H5" s="621"/>
      <c r="I5" s="621"/>
      <c r="J5" s="621"/>
      <c r="K5" s="621"/>
      <c r="L5" s="621"/>
      <c r="M5" s="621"/>
      <c r="N5" s="621"/>
      <c r="O5" s="621"/>
      <c r="P5" s="621"/>
      <c r="Q5" s="621"/>
      <c r="R5" s="621"/>
      <c r="S5" s="621"/>
      <c r="T5" s="621"/>
      <c r="U5" s="621"/>
      <c r="V5" s="621"/>
      <c r="W5" s="621"/>
      <c r="X5" s="621"/>
      <c r="Y5" s="621"/>
    </row>
    <row r="6" spans="1:25" s="622" customFormat="1" ht="15.75" x14ac:dyDescent="0.25">
      <c r="A6" s="576"/>
      <c r="B6" s="577" t="s">
        <v>110</v>
      </c>
      <c r="C6" s="578"/>
      <c r="D6" s="577" t="s">
        <v>111</v>
      </c>
      <c r="E6" s="578"/>
      <c r="F6" s="579" t="s">
        <v>112</v>
      </c>
      <c r="G6" s="578"/>
      <c r="H6" s="579" t="s">
        <v>113</v>
      </c>
      <c r="I6" s="578"/>
      <c r="J6" s="579" t="s">
        <v>114</v>
      </c>
      <c r="K6" s="578"/>
      <c r="L6" s="579" t="s">
        <v>115</v>
      </c>
      <c r="M6" s="578"/>
      <c r="N6" s="579" t="s">
        <v>296</v>
      </c>
      <c r="O6" s="578"/>
      <c r="P6" s="579" t="s">
        <v>297</v>
      </c>
      <c r="Q6" s="578"/>
      <c r="R6" s="579" t="s">
        <v>118</v>
      </c>
      <c r="S6" s="578"/>
      <c r="T6" s="579" t="s">
        <v>119</v>
      </c>
      <c r="U6" s="578"/>
      <c r="V6" s="579" t="s">
        <v>120</v>
      </c>
      <c r="W6" s="578"/>
      <c r="X6" s="580" t="s">
        <v>121</v>
      </c>
      <c r="Y6" s="581"/>
    </row>
    <row r="7" spans="1:25" s="622" customFormat="1" x14ac:dyDescent="0.25">
      <c r="A7" s="583" t="s">
        <v>264</v>
      </c>
      <c r="B7" s="610" t="s">
        <v>298</v>
      </c>
      <c r="C7" s="611" t="s">
        <v>299</v>
      </c>
      <c r="D7" s="610" t="s">
        <v>298</v>
      </c>
      <c r="E7" s="611" t="s">
        <v>299</v>
      </c>
      <c r="F7" s="610" t="s">
        <v>298</v>
      </c>
      <c r="G7" s="611" t="s">
        <v>299</v>
      </c>
      <c r="H7" s="610" t="s">
        <v>298</v>
      </c>
      <c r="I7" s="611" t="s">
        <v>299</v>
      </c>
      <c r="J7" s="610" t="s">
        <v>298</v>
      </c>
      <c r="K7" s="611" t="s">
        <v>299</v>
      </c>
      <c r="L7" s="610" t="s">
        <v>298</v>
      </c>
      <c r="M7" s="611" t="s">
        <v>299</v>
      </c>
      <c r="N7" s="610" t="s">
        <v>298</v>
      </c>
      <c r="O7" s="611" t="s">
        <v>299</v>
      </c>
      <c r="P7" s="610" t="s">
        <v>298</v>
      </c>
      <c r="Q7" s="611" t="s">
        <v>299</v>
      </c>
      <c r="R7" s="610" t="s">
        <v>298</v>
      </c>
      <c r="S7" s="611" t="s">
        <v>299</v>
      </c>
      <c r="T7" s="610" t="s">
        <v>298</v>
      </c>
      <c r="U7" s="611" t="s">
        <v>299</v>
      </c>
      <c r="V7" s="610" t="s">
        <v>298</v>
      </c>
      <c r="W7" s="611" t="s">
        <v>299</v>
      </c>
      <c r="X7" s="610" t="s">
        <v>298</v>
      </c>
      <c r="Y7" s="612" t="s">
        <v>299</v>
      </c>
    </row>
    <row r="8" spans="1:25" x14ac:dyDescent="0.25">
      <c r="A8" s="586" t="s">
        <v>265</v>
      </c>
      <c r="B8" s="587">
        <v>2.3099999999999999E-2</v>
      </c>
      <c r="C8" s="588">
        <v>1.5699999999999999E-2</v>
      </c>
      <c r="D8" s="587">
        <v>2.3300000000000001E-2</v>
      </c>
      <c r="E8" s="588">
        <v>1.5699999999999999E-2</v>
      </c>
      <c r="F8" s="587">
        <v>2.35E-2</v>
      </c>
      <c r="G8" s="589">
        <v>1.5699999999999999E-2</v>
      </c>
      <c r="H8" s="587">
        <v>2.35E-2</v>
      </c>
      <c r="I8" s="589">
        <v>1.5699999999999999E-2</v>
      </c>
      <c r="J8" s="587">
        <v>2.3800000000000002E-2</v>
      </c>
      <c r="K8" s="589">
        <v>1.5699999999999999E-2</v>
      </c>
      <c r="L8" s="587">
        <v>2.3699999999999999E-2</v>
      </c>
      <c r="M8" s="589">
        <v>1.5699999999999999E-2</v>
      </c>
      <c r="N8" s="587">
        <v>2.3900000000000001E-2</v>
      </c>
      <c r="O8" s="589">
        <v>1.5699999999999999E-2</v>
      </c>
      <c r="P8" s="587">
        <v>2.3900000000000001E-2</v>
      </c>
      <c r="Q8" s="589">
        <v>1.5699999999999999E-2</v>
      </c>
      <c r="R8" s="589">
        <v>2.3300000000000001E-2</v>
      </c>
      <c r="S8" s="589">
        <v>1.5699999999999999E-2</v>
      </c>
      <c r="T8" s="587">
        <v>2.29E-2</v>
      </c>
      <c r="U8" s="589">
        <v>1.5699999999999999E-2</v>
      </c>
      <c r="V8" s="587">
        <v>2.2200000000000001E-2</v>
      </c>
      <c r="W8" s="589">
        <v>1.5699999999999999E-2</v>
      </c>
      <c r="X8" s="591">
        <v>2.2200000000000001E-2</v>
      </c>
      <c r="Y8" s="592">
        <v>1.5699999999999999E-2</v>
      </c>
    </row>
    <row r="9" spans="1:25" x14ac:dyDescent="0.25">
      <c r="A9" s="593" t="s">
        <v>266</v>
      </c>
      <c r="B9" s="591">
        <v>2.1499999999999998E-2</v>
      </c>
      <c r="C9" s="594">
        <v>1.6799999999999999E-2</v>
      </c>
      <c r="D9" s="591">
        <v>2.1499999999999998E-2</v>
      </c>
      <c r="E9" s="595">
        <v>1.6799999999999999E-2</v>
      </c>
      <c r="F9" s="591">
        <v>2.1499999999999998E-2</v>
      </c>
      <c r="G9" s="596">
        <v>1.6799999999999999E-2</v>
      </c>
      <c r="H9" s="591">
        <v>2.3400000000000001E-2</v>
      </c>
      <c r="I9" s="596">
        <v>1.6799999999999999E-2</v>
      </c>
      <c r="J9" s="591">
        <v>2.29E-2</v>
      </c>
      <c r="K9" s="596">
        <v>1.6799999999999999E-2</v>
      </c>
      <c r="L9" s="591">
        <v>2.3800000000000002E-2</v>
      </c>
      <c r="M9" s="596">
        <v>1.8800000000000001E-2</v>
      </c>
      <c r="N9" s="591">
        <v>2.3800000000000002E-2</v>
      </c>
      <c r="O9" s="596">
        <v>1.8800000000000001E-2</v>
      </c>
      <c r="P9" s="591">
        <v>2.41E-2</v>
      </c>
      <c r="Q9" s="596">
        <v>1.8800000000000001E-2</v>
      </c>
      <c r="R9" s="596">
        <v>2.41E-2</v>
      </c>
      <c r="S9" s="596">
        <v>1.8599999999999998E-2</v>
      </c>
      <c r="T9" s="591">
        <v>2.41E-2</v>
      </c>
      <c r="U9" s="596">
        <v>1.8499999999999999E-2</v>
      </c>
      <c r="V9" s="591">
        <v>2.41E-2</v>
      </c>
      <c r="W9" s="596">
        <v>1.8499999999999999E-2</v>
      </c>
      <c r="X9" s="591">
        <v>2.41E-2</v>
      </c>
      <c r="Y9" s="592">
        <v>1.8499999999999999E-2</v>
      </c>
    </row>
    <row r="10" spans="1:25" x14ac:dyDescent="0.25">
      <c r="A10" s="593" t="s">
        <v>267</v>
      </c>
      <c r="B10" s="591">
        <v>2.24E-2</v>
      </c>
      <c r="C10" s="594">
        <v>1.6500000000000001E-2</v>
      </c>
      <c r="D10" s="591">
        <v>2.3900000000000001E-2</v>
      </c>
      <c r="E10" s="594">
        <v>1.6500000000000001E-2</v>
      </c>
      <c r="F10" s="591">
        <v>2.3900000000000001E-2</v>
      </c>
      <c r="G10" s="596">
        <v>1.6500000000000001E-2</v>
      </c>
      <c r="H10" s="591">
        <v>2.3900000000000001E-2</v>
      </c>
      <c r="I10" s="596">
        <v>1.9300000000000001E-2</v>
      </c>
      <c r="J10" s="591">
        <v>2.4899999999999999E-2</v>
      </c>
      <c r="K10" s="596">
        <v>1.9400000000000001E-2</v>
      </c>
      <c r="L10" s="591">
        <v>2.4500000000000001E-2</v>
      </c>
      <c r="M10" s="596">
        <v>1.7899999999999999E-2</v>
      </c>
      <c r="N10" s="591">
        <v>2.4299999999999999E-2</v>
      </c>
      <c r="O10" s="596">
        <v>1.77E-2</v>
      </c>
      <c r="P10" s="591">
        <v>2.4299999999999999E-2</v>
      </c>
      <c r="Q10" s="596">
        <v>1.77E-2</v>
      </c>
      <c r="R10" s="596">
        <v>2.29E-2</v>
      </c>
      <c r="S10" s="596">
        <v>1.6899999999999998E-2</v>
      </c>
      <c r="T10" s="591">
        <v>2.2800000000000001E-2</v>
      </c>
      <c r="U10" s="596">
        <v>1.6799999999999999E-2</v>
      </c>
      <c r="V10" s="591">
        <v>2.29E-2</v>
      </c>
      <c r="W10" s="596">
        <v>1.6899999999999998E-2</v>
      </c>
      <c r="X10" s="591">
        <v>2.4500000000000001E-2</v>
      </c>
      <c r="Y10" s="592">
        <v>1.8700000000000001E-2</v>
      </c>
    </row>
    <row r="11" spans="1:25" x14ac:dyDescent="0.25">
      <c r="A11" s="598" t="s">
        <v>300</v>
      </c>
      <c r="B11" s="591">
        <v>2.3800000000000002E-2</v>
      </c>
      <c r="C11" s="594">
        <v>1.67E-2</v>
      </c>
      <c r="D11" s="591">
        <v>2.3800000000000002E-2</v>
      </c>
      <c r="E11" s="594">
        <v>1.67E-2</v>
      </c>
      <c r="F11" s="591">
        <v>2.3800000000000002E-2</v>
      </c>
      <c r="G11" s="596">
        <v>1.67E-2</v>
      </c>
      <c r="H11" s="591">
        <v>2.3800000000000002E-2</v>
      </c>
      <c r="I11" s="596">
        <v>1.67E-2</v>
      </c>
      <c r="J11" s="591">
        <v>2.5000000000000001E-2</v>
      </c>
      <c r="K11" s="596">
        <v>0.02</v>
      </c>
      <c r="L11" s="591">
        <v>2.5000000000000001E-2</v>
      </c>
      <c r="M11" s="596">
        <v>1.9800000000000002E-2</v>
      </c>
      <c r="N11" s="591">
        <v>2.5000000000000001E-2</v>
      </c>
      <c r="O11" s="596">
        <v>1.9599999999999999E-2</v>
      </c>
      <c r="P11" s="591">
        <v>2.5000000000000001E-2</v>
      </c>
      <c r="Q11" s="596">
        <v>1.9599999999999999E-2</v>
      </c>
      <c r="R11" s="596">
        <v>2.5899999999999999E-2</v>
      </c>
      <c r="S11" s="596">
        <v>1.8599999999999998E-2</v>
      </c>
      <c r="T11" s="591">
        <v>2.5899999999999999E-2</v>
      </c>
      <c r="U11" s="596">
        <v>1.8499999999999999E-2</v>
      </c>
      <c r="V11" s="591">
        <v>2.5899999999999999E-2</v>
      </c>
      <c r="W11" s="596">
        <v>1.8499999999999999E-2</v>
      </c>
      <c r="X11" s="591">
        <v>2.47E-2</v>
      </c>
      <c r="Y11" s="592">
        <v>1.8499999999999999E-2</v>
      </c>
    </row>
    <row r="12" spans="1:25" x14ac:dyDescent="0.25">
      <c r="A12" s="599" t="s">
        <v>301</v>
      </c>
      <c r="B12" s="600">
        <v>2.3900000000000001E-2</v>
      </c>
      <c r="C12" s="601">
        <v>1.6500000000000001E-2</v>
      </c>
      <c r="D12" s="600">
        <v>2.3900000000000001E-2</v>
      </c>
      <c r="E12" s="601">
        <v>1.6500000000000001E-2</v>
      </c>
      <c r="F12" s="600">
        <v>2.3900000000000001E-2</v>
      </c>
      <c r="G12" s="602">
        <v>1.6500000000000001E-2</v>
      </c>
      <c r="H12" s="600">
        <v>1.9900000000000001E-2</v>
      </c>
      <c r="I12" s="602">
        <v>1.6500000000000001E-2</v>
      </c>
      <c r="J12" s="600">
        <v>2.3900000000000001E-2</v>
      </c>
      <c r="K12" s="602">
        <v>1.6500000000000001E-2</v>
      </c>
      <c r="L12" s="600">
        <v>2.3900000000000001E-2</v>
      </c>
      <c r="M12" s="602">
        <v>1.6500000000000001E-2</v>
      </c>
      <c r="N12" s="600">
        <v>2.3900000000000001E-2</v>
      </c>
      <c r="O12" s="602">
        <v>1.6500000000000001E-2</v>
      </c>
      <c r="P12" s="600">
        <v>2.3900000000000001E-2</v>
      </c>
      <c r="Q12" s="602">
        <v>1.6500000000000001E-2</v>
      </c>
      <c r="R12" s="602">
        <v>2.3900000000000001E-2</v>
      </c>
      <c r="S12" s="602">
        <v>1.6500000000000001E-2</v>
      </c>
      <c r="T12" s="600">
        <v>2.3900000000000001E-2</v>
      </c>
      <c r="U12" s="602">
        <v>1.6500000000000001E-2</v>
      </c>
      <c r="V12" s="600">
        <v>2.3900000000000001E-2</v>
      </c>
      <c r="W12" s="602">
        <v>1.6500000000000001E-2</v>
      </c>
      <c r="X12" s="600">
        <v>2.3900000000000001E-2</v>
      </c>
      <c r="Y12" s="603">
        <v>1.6500000000000001E-2</v>
      </c>
    </row>
    <row r="13" spans="1:25" x14ac:dyDescent="0.25">
      <c r="A13" s="604" t="s">
        <v>308</v>
      </c>
      <c r="B13" s="623"/>
      <c r="C13" s="623"/>
      <c r="D13" s="623"/>
      <c r="E13" s="623"/>
      <c r="F13" s="623"/>
      <c r="G13" s="623"/>
      <c r="H13" s="623"/>
      <c r="I13" s="623"/>
      <c r="J13" s="623"/>
      <c r="K13" s="623"/>
      <c r="L13" s="623"/>
      <c r="M13" s="623"/>
      <c r="N13" s="623"/>
      <c r="O13" s="623"/>
      <c r="P13" s="623"/>
      <c r="Q13" s="623"/>
      <c r="R13" s="623"/>
      <c r="S13" s="623"/>
      <c r="T13" s="623"/>
      <c r="U13" s="623"/>
      <c r="V13" s="623"/>
      <c r="W13" s="623"/>
      <c r="X13" s="623"/>
      <c r="Y13" s="623"/>
    </row>
    <row r="14" spans="1:25" x14ac:dyDescent="0.25">
      <c r="A14" s="624" t="s">
        <v>303</v>
      </c>
      <c r="B14" s="623"/>
      <c r="C14" s="623"/>
      <c r="D14" s="623"/>
      <c r="E14" s="608"/>
      <c r="F14" s="605"/>
      <c r="G14" s="605"/>
      <c r="H14" s="605"/>
      <c r="I14" s="605"/>
      <c r="J14" s="605"/>
      <c r="K14" s="623"/>
      <c r="L14" s="623"/>
      <c r="M14" s="623"/>
      <c r="N14" s="623"/>
      <c r="O14" s="623"/>
      <c r="P14" s="623"/>
      <c r="Q14" s="623"/>
      <c r="R14" s="623"/>
      <c r="S14" s="623"/>
      <c r="T14" s="623"/>
      <c r="U14" s="623"/>
      <c r="V14" s="623"/>
      <c r="W14" s="623"/>
      <c r="X14" s="623"/>
      <c r="Y14" s="623"/>
    </row>
    <row r="15" spans="1:25" x14ac:dyDescent="0.25">
      <c r="A15" s="623"/>
      <c r="B15" s="623"/>
      <c r="C15" s="623"/>
      <c r="D15" s="605"/>
      <c r="E15" s="605"/>
      <c r="F15" s="605"/>
      <c r="G15" s="623"/>
      <c r="H15" s="623"/>
      <c r="I15" s="623"/>
      <c r="J15" s="623"/>
      <c r="K15" s="623"/>
      <c r="L15" s="623"/>
      <c r="M15" s="623"/>
      <c r="N15" s="623"/>
      <c r="O15" s="623"/>
      <c r="P15" s="623"/>
      <c r="Q15" s="623"/>
      <c r="R15" s="623"/>
      <c r="S15" s="623"/>
      <c r="T15" s="623"/>
      <c r="U15" s="623"/>
      <c r="V15" s="623"/>
      <c r="W15" s="623"/>
      <c r="X15" s="623"/>
      <c r="Y15" s="623"/>
    </row>
    <row r="16" spans="1:25" ht="15.75" x14ac:dyDescent="0.25">
      <c r="A16" s="620" t="s">
        <v>309</v>
      </c>
      <c r="B16" s="621"/>
      <c r="C16" s="621"/>
      <c r="D16" s="621"/>
      <c r="E16" s="621"/>
      <c r="F16" s="621"/>
      <c r="G16" s="621"/>
      <c r="H16" s="621"/>
      <c r="I16" s="621"/>
      <c r="J16" s="621"/>
      <c r="K16" s="621"/>
      <c r="L16" s="621"/>
      <c r="M16" s="621"/>
      <c r="N16" s="621"/>
      <c r="O16" s="621"/>
      <c r="P16" s="621"/>
      <c r="Q16" s="621"/>
      <c r="R16" s="621"/>
      <c r="S16" s="621"/>
      <c r="T16" s="621"/>
      <c r="U16" s="621"/>
      <c r="V16" s="621"/>
      <c r="W16" s="621"/>
      <c r="X16" s="621"/>
      <c r="Y16" s="621"/>
    </row>
    <row r="17" spans="1:25" s="622" customFormat="1" ht="15.75" x14ac:dyDescent="0.25">
      <c r="A17" s="576"/>
      <c r="B17" s="577" t="s">
        <v>110</v>
      </c>
      <c r="C17" s="578"/>
      <c r="D17" s="577" t="s">
        <v>111</v>
      </c>
      <c r="E17" s="578"/>
      <c r="F17" s="579" t="s">
        <v>112</v>
      </c>
      <c r="G17" s="578"/>
      <c r="H17" s="579" t="s">
        <v>113</v>
      </c>
      <c r="I17" s="578"/>
      <c r="J17" s="579" t="s">
        <v>114</v>
      </c>
      <c r="K17" s="578"/>
      <c r="L17" s="579" t="s">
        <v>115</v>
      </c>
      <c r="M17" s="578"/>
      <c r="N17" s="579" t="s">
        <v>296</v>
      </c>
      <c r="O17" s="578"/>
      <c r="P17" s="579" t="s">
        <v>297</v>
      </c>
      <c r="Q17" s="578"/>
      <c r="R17" s="579" t="s">
        <v>118</v>
      </c>
      <c r="S17" s="578"/>
      <c r="T17" s="579" t="s">
        <v>119</v>
      </c>
      <c r="U17" s="578"/>
      <c r="V17" s="579" t="s">
        <v>120</v>
      </c>
      <c r="W17" s="578"/>
      <c r="X17" s="580" t="s">
        <v>121</v>
      </c>
      <c r="Y17" s="581"/>
    </row>
    <row r="18" spans="1:25" s="622" customFormat="1" x14ac:dyDescent="0.25">
      <c r="A18" s="583" t="s">
        <v>264</v>
      </c>
      <c r="B18" s="610" t="s">
        <v>298</v>
      </c>
      <c r="C18" s="611" t="s">
        <v>299</v>
      </c>
      <c r="D18" s="610" t="s">
        <v>298</v>
      </c>
      <c r="E18" s="611" t="s">
        <v>299</v>
      </c>
      <c r="F18" s="610" t="s">
        <v>298</v>
      </c>
      <c r="G18" s="611" t="s">
        <v>299</v>
      </c>
      <c r="H18" s="610" t="s">
        <v>298</v>
      </c>
      <c r="I18" s="611" t="s">
        <v>299</v>
      </c>
      <c r="J18" s="610" t="s">
        <v>298</v>
      </c>
      <c r="K18" s="611" t="s">
        <v>299</v>
      </c>
      <c r="L18" s="610" t="s">
        <v>298</v>
      </c>
      <c r="M18" s="611" t="s">
        <v>299</v>
      </c>
      <c r="N18" s="610" t="s">
        <v>298</v>
      </c>
      <c r="O18" s="611" t="s">
        <v>299</v>
      </c>
      <c r="P18" s="610" t="s">
        <v>298</v>
      </c>
      <c r="Q18" s="611" t="s">
        <v>299</v>
      </c>
      <c r="R18" s="610" t="s">
        <v>298</v>
      </c>
      <c r="S18" s="611" t="s">
        <v>299</v>
      </c>
      <c r="T18" s="610" t="s">
        <v>298</v>
      </c>
      <c r="U18" s="611" t="s">
        <v>299</v>
      </c>
      <c r="V18" s="610" t="s">
        <v>298</v>
      </c>
      <c r="W18" s="611" t="s">
        <v>299</v>
      </c>
      <c r="X18" s="610" t="s">
        <v>298</v>
      </c>
      <c r="Y18" s="612" t="s">
        <v>299</v>
      </c>
    </row>
    <row r="19" spans="1:25" x14ac:dyDescent="0.25">
      <c r="A19" s="586" t="s">
        <v>265</v>
      </c>
      <c r="B19" s="587">
        <v>2.3400000000000001E-2</v>
      </c>
      <c r="C19" s="588">
        <v>1.5800000000000002E-2</v>
      </c>
      <c r="D19" s="587">
        <v>2.3400000000000001E-2</v>
      </c>
      <c r="E19" s="588">
        <v>1.5800000000000002E-2</v>
      </c>
      <c r="F19" s="587">
        <v>2.3599999999999999E-2</v>
      </c>
      <c r="G19" s="589">
        <v>1.5800000000000002E-2</v>
      </c>
      <c r="H19" s="587">
        <v>2.3599999999999999E-2</v>
      </c>
      <c r="I19" s="589">
        <v>1.5800000000000002E-2</v>
      </c>
      <c r="J19" s="587">
        <v>2.3800000000000002E-2</v>
      </c>
      <c r="K19" s="589">
        <v>1.5800000000000002E-2</v>
      </c>
      <c r="L19" s="587">
        <v>2.3699999999999999E-2</v>
      </c>
      <c r="M19" s="589">
        <v>1.5800000000000002E-2</v>
      </c>
      <c r="N19" s="587">
        <v>2.3900000000000001E-2</v>
      </c>
      <c r="O19" s="589">
        <v>1.5800000000000002E-2</v>
      </c>
      <c r="P19" s="587">
        <v>2.3900000000000001E-2</v>
      </c>
      <c r="Q19" s="589">
        <v>1.5800000000000002E-2</v>
      </c>
      <c r="R19" s="589">
        <v>2.3300000000000001E-2</v>
      </c>
      <c r="S19" s="589">
        <v>1.5800000000000002E-2</v>
      </c>
      <c r="T19" s="587">
        <v>2.29E-2</v>
      </c>
      <c r="U19" s="589">
        <v>1.5800000000000002E-2</v>
      </c>
      <c r="V19" s="587">
        <v>2.2200000000000001E-2</v>
      </c>
      <c r="W19" s="589">
        <v>1.5800000000000002E-2</v>
      </c>
      <c r="X19" s="591">
        <v>2.2200000000000001E-2</v>
      </c>
      <c r="Y19" s="592">
        <v>1.5800000000000002E-2</v>
      </c>
    </row>
    <row r="20" spans="1:25" x14ac:dyDescent="0.25">
      <c r="A20" s="593" t="s">
        <v>266</v>
      </c>
      <c r="B20" s="591">
        <v>2.1899999999999999E-2</v>
      </c>
      <c r="C20" s="594">
        <v>1.6899999999999998E-2</v>
      </c>
      <c r="D20" s="591">
        <v>2.29E-2</v>
      </c>
      <c r="E20" s="595">
        <v>1.6899999999999998E-2</v>
      </c>
      <c r="F20" s="591">
        <v>2.29E-2</v>
      </c>
      <c r="G20" s="596">
        <v>1.6899999999999998E-2</v>
      </c>
      <c r="H20" s="591">
        <v>2.35E-2</v>
      </c>
      <c r="I20" s="596">
        <v>1.7100000000000001E-2</v>
      </c>
      <c r="J20" s="591">
        <v>2.35E-2</v>
      </c>
      <c r="K20" s="596">
        <v>1.7100000000000001E-2</v>
      </c>
      <c r="L20" s="591">
        <v>2.3900000000000001E-2</v>
      </c>
      <c r="M20" s="596">
        <v>1.8800000000000001E-2</v>
      </c>
      <c r="N20" s="591">
        <v>2.3900000000000001E-2</v>
      </c>
      <c r="O20" s="596">
        <v>1.8800000000000001E-2</v>
      </c>
      <c r="P20" s="591">
        <v>2.41E-2</v>
      </c>
      <c r="Q20" s="596">
        <v>1.8800000000000001E-2</v>
      </c>
      <c r="R20" s="596">
        <v>2.41E-2</v>
      </c>
      <c r="S20" s="596">
        <v>1.8599999999999998E-2</v>
      </c>
      <c r="T20" s="591">
        <v>2.41E-2</v>
      </c>
      <c r="U20" s="596">
        <v>1.8499999999999999E-2</v>
      </c>
      <c r="V20" s="591">
        <v>2.41E-2</v>
      </c>
      <c r="W20" s="596">
        <v>1.8499999999999999E-2</v>
      </c>
      <c r="X20" s="591">
        <v>2.41E-2</v>
      </c>
      <c r="Y20" s="592">
        <v>1.8499999999999999E-2</v>
      </c>
    </row>
    <row r="21" spans="1:25" x14ac:dyDescent="0.25">
      <c r="A21" s="593" t="s">
        <v>267</v>
      </c>
      <c r="B21" s="591">
        <v>2.4899999999999999E-2</v>
      </c>
      <c r="C21" s="594">
        <v>1.6899999999999998E-2</v>
      </c>
      <c r="D21" s="591">
        <v>2.53E-2</v>
      </c>
      <c r="E21" s="594">
        <v>1.6899999999999998E-2</v>
      </c>
      <c r="F21" s="591">
        <v>2.53E-2</v>
      </c>
      <c r="G21" s="596">
        <v>1.6899999999999998E-2</v>
      </c>
      <c r="H21" s="591">
        <v>2.53E-2</v>
      </c>
      <c r="I21" s="596">
        <v>1.9300000000000001E-2</v>
      </c>
      <c r="J21" s="591">
        <v>2.5700000000000001E-2</v>
      </c>
      <c r="K21" s="596">
        <v>1.9400000000000001E-2</v>
      </c>
      <c r="L21" s="591">
        <v>2.4500000000000001E-2</v>
      </c>
      <c r="M21" s="596">
        <v>1.7899999999999999E-2</v>
      </c>
      <c r="N21" s="591">
        <v>2.4299999999999999E-2</v>
      </c>
      <c r="O21" s="596">
        <v>1.77E-2</v>
      </c>
      <c r="P21" s="591">
        <v>2.4299999999999999E-2</v>
      </c>
      <c r="Q21" s="596">
        <v>1.77E-2</v>
      </c>
      <c r="R21" s="596">
        <v>2.29E-2</v>
      </c>
      <c r="S21" s="596">
        <v>1.6899999999999998E-2</v>
      </c>
      <c r="T21" s="591">
        <v>2.2800000000000001E-2</v>
      </c>
      <c r="U21" s="596">
        <v>1.6799999999999999E-2</v>
      </c>
      <c r="V21" s="591">
        <v>2.29E-2</v>
      </c>
      <c r="W21" s="596">
        <v>1.6899999999999998E-2</v>
      </c>
      <c r="X21" s="591">
        <v>2.4500000000000001E-2</v>
      </c>
      <c r="Y21" s="592">
        <v>1.8700000000000001E-2</v>
      </c>
    </row>
    <row r="22" spans="1:25" x14ac:dyDescent="0.25">
      <c r="A22" s="598" t="s">
        <v>300</v>
      </c>
      <c r="B22" s="591">
        <v>2.53E-2</v>
      </c>
      <c r="C22" s="594">
        <v>2.0799999999999999E-2</v>
      </c>
      <c r="D22" s="591">
        <v>2.53E-2</v>
      </c>
      <c r="E22" s="594">
        <v>2.0799999999999999E-2</v>
      </c>
      <c r="F22" s="591">
        <v>2.53E-2</v>
      </c>
      <c r="G22" s="596">
        <v>2.0799999999999999E-2</v>
      </c>
      <c r="H22" s="591">
        <v>2.53E-2</v>
      </c>
      <c r="I22" s="596">
        <v>2.0799999999999999E-2</v>
      </c>
      <c r="J22" s="591">
        <v>2.6599999999999999E-2</v>
      </c>
      <c r="K22" s="596">
        <v>2.1299999999999999E-2</v>
      </c>
      <c r="L22" s="591">
        <v>2.6599999999999999E-2</v>
      </c>
      <c r="M22" s="596">
        <v>1.9800000000000002E-2</v>
      </c>
      <c r="N22" s="591">
        <v>2.6599999999999999E-2</v>
      </c>
      <c r="O22" s="596">
        <v>1.9599999999999999E-2</v>
      </c>
      <c r="P22" s="591">
        <v>2.6599999999999999E-2</v>
      </c>
      <c r="Q22" s="596">
        <v>1.9599999999999999E-2</v>
      </c>
      <c r="R22" s="596">
        <v>2.5899999999999999E-2</v>
      </c>
      <c r="S22" s="596">
        <v>1.8599999999999998E-2</v>
      </c>
      <c r="T22" s="591">
        <v>2.5899999999999999E-2</v>
      </c>
      <c r="U22" s="596">
        <v>1.8499999999999999E-2</v>
      </c>
      <c r="V22" s="591">
        <v>2.5899999999999999E-2</v>
      </c>
      <c r="W22" s="596">
        <v>1.8499999999999999E-2</v>
      </c>
      <c r="X22" s="591">
        <v>2.47E-2</v>
      </c>
      <c r="Y22" s="592">
        <v>1.8499999999999999E-2</v>
      </c>
    </row>
    <row r="23" spans="1:25" x14ac:dyDescent="0.25">
      <c r="A23" s="599" t="s">
        <v>301</v>
      </c>
      <c r="B23" s="600">
        <v>2.4899999999999999E-2</v>
      </c>
      <c r="C23" s="601">
        <v>1.6899999999999998E-2</v>
      </c>
      <c r="D23" s="600">
        <v>2.4899999999999999E-2</v>
      </c>
      <c r="E23" s="601">
        <v>1.6899999999999998E-2</v>
      </c>
      <c r="F23" s="600">
        <v>2.4899999999999999E-2</v>
      </c>
      <c r="G23" s="602">
        <v>1.6899999999999998E-2</v>
      </c>
      <c r="H23" s="600">
        <v>1.9900000000000001E-2</v>
      </c>
      <c r="I23" s="602">
        <v>1.6899999999999998E-2</v>
      </c>
      <c r="J23" s="600">
        <v>2.4899999999999999E-2</v>
      </c>
      <c r="K23" s="602">
        <v>1.6899999999999998E-2</v>
      </c>
      <c r="L23" s="600">
        <v>2.4899999999999999E-2</v>
      </c>
      <c r="M23" s="602">
        <v>1.6899999999999998E-2</v>
      </c>
      <c r="N23" s="600">
        <v>2.4899999999999999E-2</v>
      </c>
      <c r="O23" s="602">
        <v>1.6899999999999998E-2</v>
      </c>
      <c r="P23" s="600">
        <v>2.4899999999999999E-2</v>
      </c>
      <c r="Q23" s="602">
        <v>1.6899999999999998E-2</v>
      </c>
      <c r="R23" s="602">
        <v>2.4899999999999999E-2</v>
      </c>
      <c r="S23" s="602">
        <v>1.6899999999999998E-2</v>
      </c>
      <c r="T23" s="600">
        <v>2.4899999999999999E-2</v>
      </c>
      <c r="U23" s="602">
        <v>1.6899999999999998E-2</v>
      </c>
      <c r="V23" s="600">
        <v>2.4899999999999999E-2</v>
      </c>
      <c r="W23" s="602">
        <v>1.6899999999999998E-2</v>
      </c>
      <c r="X23" s="600">
        <v>2.4899999999999999E-2</v>
      </c>
      <c r="Y23" s="603">
        <v>1.6899999999999998E-2</v>
      </c>
    </row>
    <row r="24" spans="1:25" x14ac:dyDescent="0.25">
      <c r="A24" s="604" t="s">
        <v>308</v>
      </c>
      <c r="B24" s="623"/>
      <c r="C24" s="623"/>
      <c r="D24" s="623"/>
      <c r="E24" s="623"/>
      <c r="F24" s="623"/>
      <c r="G24" s="623"/>
      <c r="H24" s="623"/>
      <c r="I24" s="623"/>
      <c r="J24" s="623"/>
      <c r="K24" s="623"/>
      <c r="L24" s="623"/>
      <c r="M24" s="623"/>
      <c r="N24" s="623"/>
      <c r="O24" s="623"/>
      <c r="P24" s="623"/>
      <c r="Q24" s="623"/>
      <c r="R24" s="623"/>
      <c r="S24" s="623"/>
      <c r="T24" s="623"/>
      <c r="U24" s="623"/>
      <c r="V24" s="623"/>
      <c r="W24" s="623"/>
      <c r="X24" s="623"/>
      <c r="Y24" s="623"/>
    </row>
    <row r="25" spans="1:25" x14ac:dyDescent="0.25">
      <c r="A25" s="624" t="s">
        <v>303</v>
      </c>
      <c r="B25" s="623"/>
      <c r="C25" s="623"/>
      <c r="D25" s="623"/>
      <c r="E25" s="623"/>
      <c r="F25" s="623"/>
      <c r="G25" s="623"/>
      <c r="H25" s="623"/>
      <c r="I25" s="623"/>
      <c r="J25" s="623"/>
      <c r="K25" s="623"/>
      <c r="L25" s="623"/>
      <c r="M25" s="623"/>
      <c r="N25" s="623"/>
      <c r="O25" s="623"/>
      <c r="P25" s="623"/>
      <c r="Q25" s="623"/>
      <c r="R25" s="623"/>
      <c r="S25" s="623"/>
      <c r="T25" s="623"/>
      <c r="U25" s="623"/>
      <c r="V25" s="623"/>
      <c r="W25" s="623"/>
      <c r="X25" s="623"/>
      <c r="Y25" s="623"/>
    </row>
    <row r="26" spans="1:25" x14ac:dyDescent="0.25">
      <c r="A26" s="623"/>
      <c r="B26" s="623"/>
      <c r="C26" s="623"/>
      <c r="D26" s="623"/>
      <c r="E26" s="623"/>
      <c r="F26" s="623"/>
      <c r="G26" s="623"/>
      <c r="H26" s="623"/>
      <c r="I26" s="623"/>
      <c r="J26" s="623"/>
      <c r="K26" s="623"/>
      <c r="L26" s="623"/>
      <c r="M26" s="623"/>
      <c r="N26" s="623"/>
      <c r="O26" s="623"/>
      <c r="P26" s="623"/>
      <c r="Q26" s="623"/>
      <c r="R26" s="623"/>
      <c r="S26" s="623"/>
      <c r="T26" s="623"/>
      <c r="U26" s="623"/>
      <c r="V26" s="623"/>
      <c r="W26" s="623"/>
      <c r="X26" s="623"/>
      <c r="Y26" s="623"/>
    </row>
    <row r="27" spans="1:25" ht="15.75" x14ac:dyDescent="0.25">
      <c r="A27" s="620" t="s">
        <v>310</v>
      </c>
      <c r="B27" s="621"/>
      <c r="C27" s="621"/>
      <c r="D27" s="621"/>
      <c r="E27" s="621"/>
      <c r="F27" s="621"/>
      <c r="G27" s="621"/>
      <c r="H27" s="621"/>
      <c r="I27" s="621"/>
      <c r="J27" s="621"/>
      <c r="K27" s="621"/>
      <c r="L27" s="621"/>
      <c r="M27" s="621"/>
      <c r="N27" s="621"/>
      <c r="O27" s="621"/>
      <c r="P27" s="621"/>
      <c r="Q27" s="621"/>
      <c r="R27" s="621"/>
      <c r="S27" s="621"/>
      <c r="T27" s="621"/>
      <c r="U27" s="621"/>
      <c r="V27" s="621"/>
      <c r="W27" s="621"/>
      <c r="X27" s="621"/>
      <c r="Y27" s="621"/>
    </row>
    <row r="28" spans="1:25" s="622" customFormat="1" ht="15.75" x14ac:dyDescent="0.25">
      <c r="A28" s="576"/>
      <c r="B28" s="577" t="s">
        <v>110</v>
      </c>
      <c r="C28" s="578"/>
      <c r="D28" s="577" t="s">
        <v>111</v>
      </c>
      <c r="E28" s="578"/>
      <c r="F28" s="579" t="s">
        <v>112</v>
      </c>
      <c r="G28" s="578"/>
      <c r="H28" s="579" t="s">
        <v>113</v>
      </c>
      <c r="I28" s="578"/>
      <c r="J28" s="579" t="s">
        <v>114</v>
      </c>
      <c r="K28" s="578"/>
      <c r="L28" s="579" t="s">
        <v>115</v>
      </c>
      <c r="M28" s="578"/>
      <c r="N28" s="579" t="s">
        <v>296</v>
      </c>
      <c r="O28" s="578"/>
      <c r="P28" s="579" t="s">
        <v>297</v>
      </c>
      <c r="Q28" s="578"/>
      <c r="R28" s="579" t="s">
        <v>118</v>
      </c>
      <c r="S28" s="578"/>
      <c r="T28" s="579" t="s">
        <v>119</v>
      </c>
      <c r="U28" s="578"/>
      <c r="V28" s="579" t="s">
        <v>120</v>
      </c>
      <c r="W28" s="578"/>
      <c r="X28" s="580" t="s">
        <v>121</v>
      </c>
      <c r="Y28" s="581"/>
    </row>
    <row r="29" spans="1:25" s="622" customFormat="1" x14ac:dyDescent="0.25">
      <c r="A29" s="583" t="s">
        <v>264</v>
      </c>
      <c r="B29" s="610" t="s">
        <v>298</v>
      </c>
      <c r="C29" s="611" t="s">
        <v>299</v>
      </c>
      <c r="D29" s="610" t="s">
        <v>298</v>
      </c>
      <c r="E29" s="611" t="s">
        <v>299</v>
      </c>
      <c r="F29" s="610" t="s">
        <v>298</v>
      </c>
      <c r="G29" s="611" t="s">
        <v>299</v>
      </c>
      <c r="H29" s="610" t="s">
        <v>298</v>
      </c>
      <c r="I29" s="611" t="s">
        <v>299</v>
      </c>
      <c r="J29" s="610" t="s">
        <v>298</v>
      </c>
      <c r="K29" s="611" t="s">
        <v>299</v>
      </c>
      <c r="L29" s="610" t="s">
        <v>298</v>
      </c>
      <c r="M29" s="611" t="s">
        <v>299</v>
      </c>
      <c r="N29" s="610" t="s">
        <v>298</v>
      </c>
      <c r="O29" s="611" t="s">
        <v>299</v>
      </c>
      <c r="P29" s="610" t="s">
        <v>298</v>
      </c>
      <c r="Q29" s="611" t="s">
        <v>299</v>
      </c>
      <c r="R29" s="610" t="s">
        <v>298</v>
      </c>
      <c r="S29" s="611" t="s">
        <v>299</v>
      </c>
      <c r="T29" s="610" t="s">
        <v>298</v>
      </c>
      <c r="U29" s="611" t="s">
        <v>299</v>
      </c>
      <c r="V29" s="610" t="s">
        <v>298</v>
      </c>
      <c r="W29" s="611" t="s">
        <v>299</v>
      </c>
      <c r="X29" s="610" t="s">
        <v>298</v>
      </c>
      <c r="Y29" s="612" t="s">
        <v>299</v>
      </c>
    </row>
    <row r="30" spans="1:25" x14ac:dyDescent="0.25">
      <c r="A30" s="586" t="s">
        <v>265</v>
      </c>
      <c r="B30" s="587">
        <v>2.3599999999999999E-2</v>
      </c>
      <c r="C30" s="588">
        <v>1.5800000000000002E-2</v>
      </c>
      <c r="D30" s="587">
        <v>2.3900000000000001E-2</v>
      </c>
      <c r="E30" s="588">
        <v>1.5800000000000002E-2</v>
      </c>
      <c r="F30" s="587">
        <v>2.3900000000000001E-2</v>
      </c>
      <c r="G30" s="589">
        <v>1.5800000000000002E-2</v>
      </c>
      <c r="H30" s="587">
        <v>2.3900000000000001E-2</v>
      </c>
      <c r="I30" s="589">
        <v>1.5800000000000002E-2</v>
      </c>
      <c r="J30" s="587">
        <v>2.3800000000000002E-2</v>
      </c>
      <c r="K30" s="589">
        <v>1.5800000000000002E-2</v>
      </c>
      <c r="L30" s="587">
        <v>2.3800000000000002E-2</v>
      </c>
      <c r="M30" s="589">
        <v>1.5800000000000002E-2</v>
      </c>
      <c r="N30" s="587">
        <v>2.3900000000000001E-2</v>
      </c>
      <c r="O30" s="589">
        <v>1.5800000000000002E-2</v>
      </c>
      <c r="P30" s="587">
        <v>2.3900000000000001E-2</v>
      </c>
      <c r="Q30" s="589">
        <v>1.5800000000000002E-2</v>
      </c>
      <c r="R30" s="589">
        <v>2.3300000000000001E-2</v>
      </c>
      <c r="S30" s="589">
        <v>1.5800000000000002E-2</v>
      </c>
      <c r="T30" s="587">
        <v>2.29E-2</v>
      </c>
      <c r="U30" s="589">
        <v>1.5800000000000002E-2</v>
      </c>
      <c r="V30" s="587">
        <v>2.2200000000000001E-2</v>
      </c>
      <c r="W30" s="589">
        <v>1.5800000000000002E-2</v>
      </c>
      <c r="X30" s="591">
        <v>2.2200000000000001E-2</v>
      </c>
      <c r="Y30" s="592">
        <v>1.5800000000000002E-2</v>
      </c>
    </row>
    <row r="31" spans="1:25" x14ac:dyDescent="0.25">
      <c r="A31" s="593" t="s">
        <v>266</v>
      </c>
      <c r="B31" s="591">
        <v>2.4899999999999999E-2</v>
      </c>
      <c r="C31" s="594">
        <v>1.7999999999999999E-2</v>
      </c>
      <c r="D31" s="591">
        <v>2.4899999999999999E-2</v>
      </c>
      <c r="E31" s="595">
        <v>1.7999999999999999E-2</v>
      </c>
      <c r="F31" s="591">
        <v>2.4899999999999999E-2</v>
      </c>
      <c r="G31" s="596">
        <v>1.95E-2</v>
      </c>
      <c r="H31" s="591">
        <v>2.4899999999999999E-2</v>
      </c>
      <c r="I31" s="596">
        <v>1.95E-2</v>
      </c>
      <c r="J31" s="591">
        <v>2.4899999999999999E-2</v>
      </c>
      <c r="K31" s="596">
        <v>1.7999999999999999E-2</v>
      </c>
      <c r="L31" s="591">
        <v>1.89E-2</v>
      </c>
      <c r="M31" s="596">
        <v>1.7999999999999999E-2</v>
      </c>
      <c r="N31" s="591">
        <v>1.9300000000000001E-2</v>
      </c>
      <c r="O31" s="596">
        <v>1.7899999999999999E-2</v>
      </c>
      <c r="P31" s="591">
        <v>2.3900000000000001E-2</v>
      </c>
      <c r="Q31" s="596">
        <v>1.7899999999999999E-2</v>
      </c>
      <c r="R31" s="596">
        <v>2.3900000000000001E-2</v>
      </c>
      <c r="S31" s="596">
        <v>1.7899999999999999E-2</v>
      </c>
      <c r="T31" s="591">
        <v>2.3900000000000001E-2</v>
      </c>
      <c r="U31" s="596">
        <v>1.7899999999999999E-2</v>
      </c>
      <c r="V31" s="591">
        <v>2.3900000000000001E-2</v>
      </c>
      <c r="W31" s="596">
        <v>1.7899999999999999E-2</v>
      </c>
      <c r="X31" s="591">
        <v>2.3900000000000001E-2</v>
      </c>
      <c r="Y31" s="592">
        <v>1.7899999999999999E-2</v>
      </c>
    </row>
    <row r="32" spans="1:25" x14ac:dyDescent="0.25">
      <c r="A32" s="593" t="s">
        <v>267</v>
      </c>
      <c r="B32" s="591">
        <v>2.5399999999999999E-2</v>
      </c>
      <c r="C32" s="594">
        <v>1.95E-2</v>
      </c>
      <c r="D32" s="591">
        <v>2.5899999999999999E-2</v>
      </c>
      <c r="E32" s="594">
        <v>1.9900000000000001E-2</v>
      </c>
      <c r="F32" s="591">
        <v>2.5899999999999999E-2</v>
      </c>
      <c r="G32" s="596">
        <v>1.9599999999999999E-2</v>
      </c>
      <c r="H32" s="591">
        <v>2.5700000000000001E-2</v>
      </c>
      <c r="I32" s="596">
        <v>1.9300000000000001E-2</v>
      </c>
      <c r="J32" s="591">
        <v>2.5700000000000001E-2</v>
      </c>
      <c r="K32" s="596">
        <v>1.9400000000000001E-2</v>
      </c>
      <c r="L32" s="591">
        <v>2.4500000000000001E-2</v>
      </c>
      <c r="M32" s="596">
        <v>1.7899999999999999E-2</v>
      </c>
      <c r="N32" s="591">
        <v>2.4299999999999999E-2</v>
      </c>
      <c r="O32" s="596">
        <v>1.77E-2</v>
      </c>
      <c r="P32" s="591">
        <v>2.4299999999999999E-2</v>
      </c>
      <c r="Q32" s="596">
        <v>1.77E-2</v>
      </c>
      <c r="R32" s="596">
        <v>2.29E-2</v>
      </c>
      <c r="S32" s="596">
        <v>1.6899999999999998E-2</v>
      </c>
      <c r="T32" s="591">
        <v>2.2800000000000001E-2</v>
      </c>
      <c r="U32" s="596">
        <v>1.6799999999999999E-2</v>
      </c>
      <c r="V32" s="591">
        <v>2.29E-2</v>
      </c>
      <c r="W32" s="596">
        <v>1.6899999999999998E-2</v>
      </c>
      <c r="X32" s="591">
        <v>2.4500000000000001E-2</v>
      </c>
      <c r="Y32" s="592">
        <v>1.8700000000000001E-2</v>
      </c>
    </row>
    <row r="33" spans="1:25" x14ac:dyDescent="0.25">
      <c r="A33" s="598" t="s">
        <v>300</v>
      </c>
      <c r="B33" s="591">
        <v>1.9900000000000001E-2</v>
      </c>
      <c r="C33" s="594">
        <v>1.8499999999999999E-2</v>
      </c>
      <c r="D33" s="591">
        <v>1.9900000000000001E-2</v>
      </c>
      <c r="E33" s="594">
        <v>1.8499999999999999E-2</v>
      </c>
      <c r="F33" s="591">
        <v>1.9900000000000001E-2</v>
      </c>
      <c r="G33" s="596">
        <v>1.8499999999999999E-2</v>
      </c>
      <c r="H33" s="591">
        <v>1.9900000000000001E-2</v>
      </c>
      <c r="I33" s="596">
        <v>1.8499999999999999E-2</v>
      </c>
      <c r="J33" s="591">
        <v>2.4899999999999999E-2</v>
      </c>
      <c r="K33" s="596">
        <v>1.9900000000000001E-2</v>
      </c>
      <c r="L33" s="591">
        <v>2.4899999999999999E-2</v>
      </c>
      <c r="M33" s="596">
        <v>1.9800000000000002E-2</v>
      </c>
      <c r="N33" s="591">
        <v>2.4899999999999999E-2</v>
      </c>
      <c r="O33" s="596">
        <v>1.9599999999999999E-2</v>
      </c>
      <c r="P33" s="591">
        <v>2.4899999999999999E-2</v>
      </c>
      <c r="Q33" s="596">
        <v>1.9599999999999999E-2</v>
      </c>
      <c r="R33" s="596">
        <v>2.5899999999999999E-2</v>
      </c>
      <c r="S33" s="596">
        <v>1.8599999999999998E-2</v>
      </c>
      <c r="T33" s="591">
        <v>2.5899999999999999E-2</v>
      </c>
      <c r="U33" s="596">
        <v>1.8499999999999999E-2</v>
      </c>
      <c r="V33" s="591">
        <v>2.5899999999999999E-2</v>
      </c>
      <c r="W33" s="596">
        <v>1.8499999999999999E-2</v>
      </c>
      <c r="X33" s="591">
        <v>2.47E-2</v>
      </c>
      <c r="Y33" s="592">
        <v>1.8499999999999999E-2</v>
      </c>
    </row>
    <row r="34" spans="1:25" x14ac:dyDescent="0.25">
      <c r="A34" s="599" t="s">
        <v>301</v>
      </c>
      <c r="B34" s="600">
        <v>2.1899999999999999E-2</v>
      </c>
      <c r="C34" s="601">
        <v>1.7899999999999999E-2</v>
      </c>
      <c r="D34" s="600">
        <v>2.1899999999999999E-2</v>
      </c>
      <c r="E34" s="601">
        <v>1.7899999999999999E-2</v>
      </c>
      <c r="F34" s="600">
        <v>2.1899999999999999E-2</v>
      </c>
      <c r="G34" s="602">
        <v>1.7899999999999999E-2</v>
      </c>
      <c r="H34" s="600">
        <v>2.1899999999999999E-2</v>
      </c>
      <c r="I34" s="602">
        <v>1.4999999999999999E-2</v>
      </c>
      <c r="J34" s="600">
        <v>2.1899999999999999E-2</v>
      </c>
      <c r="K34" s="602">
        <v>1.7899999999999999E-2</v>
      </c>
      <c r="L34" s="600">
        <v>2.1899999999999999E-2</v>
      </c>
      <c r="M34" s="602">
        <v>1.7899999999999999E-2</v>
      </c>
      <c r="N34" s="600">
        <v>2.1899999999999999E-2</v>
      </c>
      <c r="O34" s="602">
        <v>1.7899999999999999E-2</v>
      </c>
      <c r="P34" s="600">
        <v>2.1899999999999999E-2</v>
      </c>
      <c r="Q34" s="602">
        <v>1.7899999999999999E-2</v>
      </c>
      <c r="R34" s="602">
        <v>2.1899999999999999E-2</v>
      </c>
      <c r="S34" s="602">
        <v>1.7899999999999999E-2</v>
      </c>
      <c r="T34" s="600">
        <v>2.1899999999999999E-2</v>
      </c>
      <c r="U34" s="602">
        <v>1.7899999999999999E-2</v>
      </c>
      <c r="V34" s="600">
        <v>2.1899999999999999E-2</v>
      </c>
      <c r="W34" s="602">
        <v>1.7899999999999999E-2</v>
      </c>
      <c r="X34" s="600">
        <v>2.5899999999999999E-2</v>
      </c>
      <c r="Y34" s="603">
        <v>1.7899999999999999E-2</v>
      </c>
    </row>
    <row r="35" spans="1:25" x14ac:dyDescent="0.25">
      <c r="A35" s="604" t="s">
        <v>308</v>
      </c>
      <c r="B35" s="623"/>
      <c r="Y35" s="389"/>
    </row>
    <row r="36" spans="1:25" x14ac:dyDescent="0.25">
      <c r="A36" s="624" t="s">
        <v>303</v>
      </c>
    </row>
    <row r="37" spans="1:25" x14ac:dyDescent="0.25">
      <c r="D37" s="625"/>
      <c r="E37" s="626"/>
      <c r="L37" s="627"/>
      <c r="Q37" s="628"/>
      <c r="R37" s="628"/>
    </row>
  </sheetData>
  <mergeCells count="2">
    <mergeCell ref="A1:Y1"/>
    <mergeCell ref="A2:Y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U47"/>
  <sheetViews>
    <sheetView showGridLines="0" workbookViewId="0"/>
  </sheetViews>
  <sheetFormatPr baseColWidth="10" defaultColWidth="10.85546875" defaultRowHeight="12.75" x14ac:dyDescent="0.2"/>
  <cols>
    <col min="1" max="1" width="19.28515625" style="353" customWidth="1"/>
    <col min="2" max="2" width="15" style="353" customWidth="1"/>
    <col min="3" max="4" width="13.7109375" style="353" customWidth="1"/>
    <col min="5" max="9" width="10.85546875" style="353"/>
    <col min="10" max="10" width="13" style="353" bestFit="1" customWidth="1"/>
    <col min="11" max="11" width="9.85546875" style="353" bestFit="1" customWidth="1"/>
    <col min="12" max="12" width="12.140625" style="353" bestFit="1" customWidth="1"/>
    <col min="13" max="13" width="11.140625" style="353" bestFit="1" customWidth="1"/>
    <col min="14" max="14" width="13.7109375" style="353" customWidth="1"/>
    <col min="15" max="16384" width="10.85546875" style="353"/>
  </cols>
  <sheetData>
    <row r="2" spans="1:21" ht="15" customHeight="1" x14ac:dyDescent="0.25">
      <c r="A2" s="629" t="s">
        <v>311</v>
      </c>
      <c r="B2" s="629"/>
      <c r="C2" s="629"/>
      <c r="D2" s="629"/>
      <c r="E2" s="629"/>
      <c r="F2" s="629"/>
      <c r="G2" s="629"/>
      <c r="H2" s="629"/>
      <c r="I2" s="629"/>
      <c r="J2" s="629"/>
      <c r="K2" s="629"/>
      <c r="L2" s="629"/>
      <c r="M2" s="629"/>
      <c r="N2" s="629"/>
      <c r="O2" s="630"/>
      <c r="P2" s="630"/>
      <c r="Q2" s="630"/>
      <c r="R2" s="630"/>
    </row>
    <row r="3" spans="1:21" ht="15" customHeight="1" x14ac:dyDescent="0.25">
      <c r="A3" s="629" t="s">
        <v>312</v>
      </c>
      <c r="B3" s="629"/>
      <c r="C3" s="629"/>
      <c r="D3" s="629"/>
      <c r="E3" s="629"/>
      <c r="F3" s="629"/>
      <c r="G3" s="629"/>
      <c r="H3" s="629"/>
      <c r="I3" s="629"/>
      <c r="J3" s="629"/>
      <c r="K3" s="629"/>
      <c r="L3" s="629"/>
      <c r="M3" s="629"/>
      <c r="N3" s="629"/>
      <c r="O3" s="630"/>
      <c r="P3" s="630"/>
      <c r="Q3" s="630"/>
      <c r="R3" s="630"/>
    </row>
    <row r="4" spans="1:21" x14ac:dyDescent="0.2">
      <c r="A4" s="631" t="s">
        <v>313</v>
      </c>
      <c r="B4" s="631"/>
      <c r="C4" s="631"/>
      <c r="D4" s="631"/>
      <c r="E4" s="631"/>
      <c r="F4" s="631"/>
      <c r="G4" s="631"/>
      <c r="H4" s="631"/>
      <c r="I4" s="631"/>
      <c r="J4" s="631"/>
      <c r="K4" s="631"/>
      <c r="L4" s="631"/>
      <c r="M4" s="631"/>
      <c r="N4" s="631"/>
    </row>
    <row r="5" spans="1:21" x14ac:dyDescent="0.2">
      <c r="A5" s="351"/>
      <c r="B5" s="632"/>
      <c r="C5" s="632"/>
      <c r="D5" s="632"/>
      <c r="E5" s="632"/>
      <c r="F5" s="632"/>
      <c r="G5" s="632"/>
      <c r="H5" s="632"/>
      <c r="I5" s="633"/>
      <c r="J5" s="633"/>
      <c r="K5" s="633"/>
      <c r="L5" s="633"/>
      <c r="M5" s="633"/>
      <c r="N5" s="633"/>
    </row>
    <row r="6" spans="1:21" s="636" customFormat="1" x14ac:dyDescent="0.2">
      <c r="A6" s="634"/>
      <c r="B6" s="455" t="s">
        <v>4</v>
      </c>
      <c r="C6" s="455" t="s">
        <v>5</v>
      </c>
      <c r="D6" s="455" t="s">
        <v>6</v>
      </c>
      <c r="E6" s="455" t="s">
        <v>7</v>
      </c>
      <c r="F6" s="455" t="s">
        <v>8</v>
      </c>
      <c r="G6" s="455" t="s">
        <v>9</v>
      </c>
      <c r="H6" s="455" t="s">
        <v>10</v>
      </c>
      <c r="I6" s="455" t="s">
        <v>11</v>
      </c>
      <c r="J6" s="455" t="s">
        <v>12</v>
      </c>
      <c r="K6" s="455" t="s">
        <v>13</v>
      </c>
      <c r="L6" s="455" t="s">
        <v>14</v>
      </c>
      <c r="M6" s="455" t="s">
        <v>15</v>
      </c>
      <c r="N6" s="635" t="s">
        <v>61</v>
      </c>
      <c r="R6" s="637"/>
    </row>
    <row r="7" spans="1:21" x14ac:dyDescent="0.2">
      <c r="A7" s="638" t="s">
        <v>314</v>
      </c>
      <c r="B7" s="639">
        <v>1.9349999999999999E-2</v>
      </c>
      <c r="C7" s="639">
        <v>1.924E-2</v>
      </c>
      <c r="D7" s="639">
        <v>1.9199999999999998E-2</v>
      </c>
      <c r="E7" s="639">
        <v>1.9460000000000002E-2</v>
      </c>
      <c r="F7" s="639">
        <v>1.9720000000000001E-2</v>
      </c>
      <c r="G7" s="639">
        <v>1.9789999999999999E-2</v>
      </c>
      <c r="H7" s="639">
        <v>2.0219999999999998E-2</v>
      </c>
      <c r="I7" s="639">
        <v>2.0400000000000001E-2</v>
      </c>
      <c r="J7" s="639">
        <v>2.017E-2</v>
      </c>
      <c r="K7" s="639">
        <v>2.069E-2</v>
      </c>
      <c r="L7" s="639">
        <v>2.0809999999999999E-2</v>
      </c>
      <c r="M7" s="639">
        <v>2.0879999999999999E-2</v>
      </c>
      <c r="N7" s="639"/>
      <c r="P7" s="640"/>
      <c r="R7" s="637"/>
    </row>
    <row r="8" spans="1:21" x14ac:dyDescent="0.2">
      <c r="A8" s="641" t="s">
        <v>315</v>
      </c>
      <c r="B8" s="642">
        <v>1.9189999999999999E-2</v>
      </c>
      <c r="C8" s="642">
        <v>1.9009999999999999E-2</v>
      </c>
      <c r="D8" s="642">
        <v>1.874E-2</v>
      </c>
      <c r="E8" s="642">
        <v>1.915E-2</v>
      </c>
      <c r="F8" s="642">
        <v>1.9599999999999999E-2</v>
      </c>
      <c r="G8" s="642">
        <v>1.9820000000000001E-2</v>
      </c>
      <c r="H8" s="642">
        <v>2.0330000000000001E-2</v>
      </c>
      <c r="I8" s="642">
        <v>2.0289999999999999E-2</v>
      </c>
      <c r="J8" s="642">
        <v>2.0060000000000001E-2</v>
      </c>
      <c r="K8" s="642">
        <v>2.1010000000000001E-2</v>
      </c>
      <c r="L8" s="642">
        <v>2.1100000000000001E-2</v>
      </c>
      <c r="M8" s="642">
        <v>2.0889999999999999E-2</v>
      </c>
      <c r="N8" s="642"/>
      <c r="P8" s="640"/>
      <c r="R8" s="637"/>
    </row>
    <row r="9" spans="1:21" x14ac:dyDescent="0.2">
      <c r="A9" s="641" t="s">
        <v>316</v>
      </c>
      <c r="B9" s="642">
        <v>1.9369999999999998E-2</v>
      </c>
      <c r="C9" s="642">
        <v>1.9210000000000001E-2</v>
      </c>
      <c r="D9" s="642">
        <v>1.951E-2</v>
      </c>
      <c r="E9" s="642">
        <v>1.9709999999999998E-2</v>
      </c>
      <c r="F9" s="642">
        <v>1.9460000000000002E-2</v>
      </c>
      <c r="G9" s="642">
        <v>1.932E-2</v>
      </c>
      <c r="H9" s="642">
        <v>1.9709999999999998E-2</v>
      </c>
      <c r="I9" s="642">
        <v>2.087E-2</v>
      </c>
      <c r="J9" s="642">
        <v>2.078E-2</v>
      </c>
      <c r="K9" s="642">
        <v>2.078E-2</v>
      </c>
      <c r="L9" s="642">
        <v>2.0959999999999999E-2</v>
      </c>
      <c r="M9" s="642">
        <v>2.0920000000000001E-2</v>
      </c>
      <c r="N9" s="642"/>
      <c r="P9" s="640"/>
      <c r="Q9" s="637"/>
      <c r="R9" s="637"/>
    </row>
    <row r="10" spans="1:21" x14ac:dyDescent="0.2">
      <c r="A10" s="641" t="s">
        <v>317</v>
      </c>
      <c r="B10" s="642">
        <v>1.9460000000000002E-2</v>
      </c>
      <c r="C10" s="642">
        <v>1.9650000000000001E-2</v>
      </c>
      <c r="D10" s="642">
        <v>2.0049999999999998E-2</v>
      </c>
      <c r="E10" s="642">
        <v>1.9900000000000001E-2</v>
      </c>
      <c r="F10" s="642">
        <v>1.9740000000000001E-2</v>
      </c>
      <c r="G10" s="642">
        <v>1.949E-2</v>
      </c>
      <c r="H10" s="642">
        <v>1.9939999999999999E-2</v>
      </c>
      <c r="I10" s="642">
        <v>1.9810000000000001E-2</v>
      </c>
      <c r="J10" s="642">
        <v>1.9369999999999998E-2</v>
      </c>
      <c r="K10" s="642">
        <v>1.8800000000000001E-2</v>
      </c>
      <c r="L10" s="642">
        <v>1.907E-2</v>
      </c>
      <c r="M10" s="642">
        <v>2.035E-2</v>
      </c>
      <c r="N10" s="642"/>
      <c r="P10" s="640"/>
      <c r="Q10" s="637"/>
      <c r="R10" s="637"/>
    </row>
    <row r="11" spans="1:21" x14ac:dyDescent="0.2">
      <c r="A11" s="641" t="s">
        <v>318</v>
      </c>
      <c r="B11" s="642">
        <v>2.0209999999999999E-2</v>
      </c>
      <c r="C11" s="642">
        <v>2.0320000000000001E-2</v>
      </c>
      <c r="D11" s="642">
        <v>2.0480000000000002E-2</v>
      </c>
      <c r="E11" s="642">
        <v>2.0029999999999999E-2</v>
      </c>
      <c r="F11" s="642">
        <v>2.1870000000000001E-2</v>
      </c>
      <c r="G11" s="642">
        <v>2.206E-2</v>
      </c>
      <c r="H11" s="642">
        <v>2.172E-2</v>
      </c>
      <c r="I11" s="642">
        <v>2.2040000000000001E-2</v>
      </c>
      <c r="J11" s="642">
        <v>2.2110000000000001E-2</v>
      </c>
      <c r="K11" s="642">
        <v>2.205E-2</v>
      </c>
      <c r="L11" s="642">
        <v>2.2079999999999999E-2</v>
      </c>
      <c r="M11" s="642">
        <v>2.1999999999999999E-2</v>
      </c>
      <c r="N11" s="642"/>
      <c r="P11" s="640"/>
      <c r="Q11" s="637"/>
      <c r="R11" s="637"/>
    </row>
    <row r="12" spans="1:21" x14ac:dyDescent="0.2">
      <c r="A12" s="643" t="s">
        <v>319</v>
      </c>
      <c r="B12" s="644">
        <v>2.2370000000000001E-2</v>
      </c>
      <c r="C12" s="644">
        <v>2.2530000000000001E-2</v>
      </c>
      <c r="D12" s="644">
        <v>2.1680000000000001E-2</v>
      </c>
      <c r="E12" s="644">
        <v>2.1839999999999998E-2</v>
      </c>
      <c r="F12" s="644">
        <v>2.1239999999999998E-2</v>
      </c>
      <c r="G12" s="644">
        <v>2.189E-2</v>
      </c>
      <c r="H12" s="644">
        <v>2.112E-2</v>
      </c>
      <c r="I12" s="644">
        <v>2.1139999999999999E-2</v>
      </c>
      <c r="J12" s="644">
        <v>2.1319999999999999E-2</v>
      </c>
      <c r="K12" s="644">
        <v>2.1669999999999998E-2</v>
      </c>
      <c r="L12" s="644">
        <v>2.1350000000000001E-2</v>
      </c>
      <c r="M12" s="644">
        <v>2.2349999999999998E-2</v>
      </c>
      <c r="N12" s="644"/>
      <c r="P12" s="640"/>
      <c r="Q12" s="637"/>
      <c r="R12" s="637"/>
    </row>
    <row r="13" spans="1:21" x14ac:dyDescent="0.2">
      <c r="A13" s="624" t="s">
        <v>303</v>
      </c>
    </row>
    <row r="14" spans="1:21" x14ac:dyDescent="0.2">
      <c r="A14" s="645" t="s">
        <v>320</v>
      </c>
      <c r="P14" s="646"/>
      <c r="Q14" s="646"/>
      <c r="R14" s="646"/>
      <c r="S14" s="646"/>
      <c r="T14" s="646"/>
      <c r="U14" s="646"/>
    </row>
    <row r="15" spans="1:21" x14ac:dyDescent="0.2">
      <c r="K15" s="637"/>
      <c r="L15" s="637"/>
      <c r="M15" s="637"/>
      <c r="N15" s="637"/>
      <c r="O15" s="637"/>
      <c r="P15" s="646"/>
      <c r="Q15" s="637"/>
    </row>
    <row r="16" spans="1:21" ht="15" x14ac:dyDescent="0.25">
      <c r="A16" s="629" t="s">
        <v>321</v>
      </c>
      <c r="B16" s="629"/>
      <c r="C16" s="629"/>
      <c r="D16" s="629"/>
      <c r="E16" s="629"/>
      <c r="F16" s="629"/>
      <c r="G16" s="629"/>
      <c r="H16" s="629"/>
      <c r="I16" s="629"/>
      <c r="J16" s="629"/>
      <c r="K16" s="629"/>
      <c r="L16" s="629"/>
      <c r="M16" s="629"/>
      <c r="N16" s="629"/>
      <c r="P16" s="646"/>
    </row>
    <row r="17" spans="1:21" ht="15" x14ac:dyDescent="0.25">
      <c r="A17" s="629" t="s">
        <v>312</v>
      </c>
      <c r="B17" s="629"/>
      <c r="C17" s="629"/>
      <c r="D17" s="629"/>
      <c r="E17" s="629"/>
      <c r="F17" s="629"/>
      <c r="G17" s="629"/>
      <c r="H17" s="629"/>
      <c r="I17" s="629"/>
      <c r="J17" s="629"/>
      <c r="K17" s="629"/>
      <c r="L17" s="629"/>
      <c r="M17" s="629"/>
      <c r="N17" s="629"/>
      <c r="P17" s="646"/>
    </row>
    <row r="18" spans="1:21" x14ac:dyDescent="0.2">
      <c r="A18" s="631" t="s">
        <v>313</v>
      </c>
      <c r="B18" s="631"/>
      <c r="C18" s="631"/>
      <c r="D18" s="631"/>
      <c r="E18" s="631"/>
      <c r="F18" s="631"/>
      <c r="G18" s="631"/>
      <c r="H18" s="631"/>
      <c r="I18" s="631"/>
      <c r="J18" s="631"/>
      <c r="K18" s="631"/>
      <c r="L18" s="631"/>
      <c r="M18" s="631"/>
      <c r="N18" s="631"/>
      <c r="P18" s="646"/>
    </row>
    <row r="19" spans="1:21" x14ac:dyDescent="0.2">
      <c r="I19" s="633"/>
      <c r="J19" s="633"/>
      <c r="K19" s="633"/>
      <c r="L19" s="633"/>
      <c r="M19" s="633"/>
      <c r="N19" s="633"/>
      <c r="P19" s="646"/>
    </row>
    <row r="20" spans="1:21" x14ac:dyDescent="0.2">
      <c r="A20" s="647"/>
      <c r="B20" s="455" t="s">
        <v>4</v>
      </c>
      <c r="C20" s="455" t="s">
        <v>5</v>
      </c>
      <c r="D20" s="455" t="s">
        <v>6</v>
      </c>
      <c r="E20" s="455" t="s">
        <v>7</v>
      </c>
      <c r="F20" s="455" t="s">
        <v>8</v>
      </c>
      <c r="G20" s="455" t="s">
        <v>9</v>
      </c>
      <c r="H20" s="455" t="s">
        <v>10</v>
      </c>
      <c r="I20" s="455" t="s">
        <v>11</v>
      </c>
      <c r="J20" s="455" t="s">
        <v>12</v>
      </c>
      <c r="K20" s="455" t="s">
        <v>13</v>
      </c>
      <c r="L20" s="455" t="s">
        <v>14</v>
      </c>
      <c r="M20" s="455" t="s">
        <v>15</v>
      </c>
      <c r="N20" s="635" t="s">
        <v>61</v>
      </c>
      <c r="P20" s="646"/>
    </row>
    <row r="21" spans="1:21" x14ac:dyDescent="0.2">
      <c r="A21" s="638" t="s">
        <v>314</v>
      </c>
      <c r="B21" s="639">
        <v>1.9709999999999998E-2</v>
      </c>
      <c r="C21" s="639">
        <v>1.9609999999999999E-2</v>
      </c>
      <c r="D21" s="639">
        <v>1.95E-2</v>
      </c>
      <c r="E21" s="639">
        <v>1.9779999999999999E-2</v>
      </c>
      <c r="F21" s="639">
        <v>2.01E-2</v>
      </c>
      <c r="G21" s="639">
        <v>2.017E-2</v>
      </c>
      <c r="H21" s="639">
        <v>2.0719999999999999E-2</v>
      </c>
      <c r="I21" s="639">
        <v>2.0930000000000001E-2</v>
      </c>
      <c r="J21" s="639">
        <v>2.07E-2</v>
      </c>
      <c r="K21" s="639">
        <v>2.137E-2</v>
      </c>
      <c r="L21" s="639">
        <v>2.145E-2</v>
      </c>
      <c r="M21" s="639">
        <v>2.1479999999999999E-2</v>
      </c>
      <c r="N21" s="639"/>
      <c r="P21" s="646"/>
      <c r="Q21" s="646"/>
      <c r="R21" s="646"/>
      <c r="S21" s="646"/>
      <c r="T21" s="646"/>
      <c r="U21" s="646"/>
    </row>
    <row r="22" spans="1:21" x14ac:dyDescent="0.2">
      <c r="A22" s="641" t="s">
        <v>315</v>
      </c>
      <c r="B22" s="642">
        <v>1.951E-2</v>
      </c>
      <c r="C22" s="642">
        <v>1.9310000000000001E-2</v>
      </c>
      <c r="D22" s="642">
        <v>1.9019999999999999E-2</v>
      </c>
      <c r="E22" s="642">
        <v>1.9470000000000001E-2</v>
      </c>
      <c r="F22" s="642">
        <v>1.9939999999999999E-2</v>
      </c>
      <c r="G22" s="642">
        <v>2.017E-2</v>
      </c>
      <c r="H22" s="642">
        <v>2.0750000000000001E-2</v>
      </c>
      <c r="I22" s="642">
        <v>2.068E-2</v>
      </c>
      <c r="J22" s="642">
        <v>2.0400000000000001E-2</v>
      </c>
      <c r="K22" s="642">
        <v>2.1440000000000001E-2</v>
      </c>
      <c r="L22" s="642">
        <v>2.147E-2</v>
      </c>
      <c r="M22" s="642">
        <v>2.1299999999999999E-2</v>
      </c>
      <c r="N22" s="642"/>
      <c r="P22" s="646"/>
    </row>
    <row r="23" spans="1:21" x14ac:dyDescent="0.2">
      <c r="A23" s="641" t="s">
        <v>316</v>
      </c>
      <c r="B23" s="642">
        <v>1.993E-2</v>
      </c>
      <c r="C23" s="642">
        <v>1.9820000000000001E-2</v>
      </c>
      <c r="D23" s="642">
        <v>1.993E-2</v>
      </c>
      <c r="E23" s="642">
        <v>2.0129999999999999E-2</v>
      </c>
      <c r="F23" s="642">
        <v>2.0049999999999998E-2</v>
      </c>
      <c r="G23" s="642">
        <v>1.9699999999999999E-2</v>
      </c>
      <c r="H23" s="642">
        <v>2.0199999999999999E-2</v>
      </c>
      <c r="I23" s="642">
        <v>2.181E-2</v>
      </c>
      <c r="J23" s="642">
        <v>2.2280000000000001E-2</v>
      </c>
      <c r="K23" s="642">
        <v>2.247E-2</v>
      </c>
      <c r="L23" s="642">
        <v>2.266E-2</v>
      </c>
      <c r="M23" s="642">
        <v>2.266E-2</v>
      </c>
      <c r="N23" s="642"/>
      <c r="P23" s="646"/>
    </row>
    <row r="24" spans="1:21" x14ac:dyDescent="0.2">
      <c r="A24" s="641" t="s">
        <v>317</v>
      </c>
      <c r="B24" s="642">
        <v>1.985E-2</v>
      </c>
      <c r="C24" s="642">
        <v>2.0240000000000001E-2</v>
      </c>
      <c r="D24" s="642">
        <v>2.0650000000000002E-2</v>
      </c>
      <c r="E24" s="642">
        <v>2.0320000000000001E-2</v>
      </c>
      <c r="F24" s="642">
        <v>2.001E-2</v>
      </c>
      <c r="G24" s="642">
        <v>1.9869999999999999E-2</v>
      </c>
      <c r="H24" s="642">
        <v>2.0840000000000001E-2</v>
      </c>
      <c r="I24" s="642">
        <v>2.094E-2</v>
      </c>
      <c r="J24" s="642">
        <v>2.0490000000000001E-2</v>
      </c>
      <c r="K24" s="642">
        <v>1.9800000000000002E-2</v>
      </c>
      <c r="L24" s="642">
        <v>2.018E-2</v>
      </c>
      <c r="M24" s="642">
        <v>2.1270000000000001E-2</v>
      </c>
      <c r="N24" s="642"/>
      <c r="P24" s="646"/>
    </row>
    <row r="25" spans="1:21" x14ac:dyDescent="0.2">
      <c r="A25" s="641" t="s">
        <v>318</v>
      </c>
      <c r="B25" s="642">
        <v>2.0420000000000001E-2</v>
      </c>
      <c r="C25" s="642">
        <v>2.06E-2</v>
      </c>
      <c r="D25" s="642">
        <v>2.0809999999999999E-2</v>
      </c>
      <c r="E25" s="642">
        <v>2.0289999999999999E-2</v>
      </c>
      <c r="F25" s="642">
        <v>2.2200000000000001E-2</v>
      </c>
      <c r="G25" s="642">
        <v>2.2329999999999999E-2</v>
      </c>
      <c r="H25" s="642">
        <v>2.213E-2</v>
      </c>
      <c r="I25" s="642">
        <v>2.2329999999999999E-2</v>
      </c>
      <c r="J25" s="642">
        <v>2.2509999999999999E-2</v>
      </c>
      <c r="K25" s="642">
        <v>2.256E-2</v>
      </c>
      <c r="L25" s="642">
        <v>2.2589999999999999E-2</v>
      </c>
      <c r="M25" s="642">
        <v>2.2700000000000001E-2</v>
      </c>
      <c r="N25" s="642"/>
      <c r="P25" s="646"/>
    </row>
    <row r="26" spans="1:21" x14ac:dyDescent="0.2">
      <c r="A26" s="643" t="s">
        <v>319</v>
      </c>
      <c r="B26" s="644">
        <v>2.2589999999999999E-2</v>
      </c>
      <c r="C26" s="644">
        <v>2.2759999999999999E-2</v>
      </c>
      <c r="D26" s="644">
        <v>2.1909999999999999E-2</v>
      </c>
      <c r="E26" s="644">
        <v>2.2030000000000001E-2</v>
      </c>
      <c r="F26" s="644">
        <v>2.145E-2</v>
      </c>
      <c r="G26" s="644">
        <v>2.205E-2</v>
      </c>
      <c r="H26" s="644">
        <v>2.129E-2</v>
      </c>
      <c r="I26" s="644">
        <v>2.1299999999999999E-2</v>
      </c>
      <c r="J26" s="644">
        <v>2.145E-2</v>
      </c>
      <c r="K26" s="644">
        <v>2.1860000000000001E-2</v>
      </c>
      <c r="L26" s="644">
        <v>2.1479999999999999E-2</v>
      </c>
      <c r="M26" s="644">
        <v>2.2499999999999999E-2</v>
      </c>
      <c r="N26" s="644"/>
      <c r="P26" s="646"/>
    </row>
    <row r="27" spans="1:21" x14ac:dyDescent="0.2">
      <c r="A27" s="624" t="s">
        <v>303</v>
      </c>
      <c r="P27" s="646"/>
    </row>
    <row r="28" spans="1:21" x14ac:dyDescent="0.2">
      <c r="A28" s="645" t="s">
        <v>320</v>
      </c>
    </row>
    <row r="29" spans="1:21" x14ac:dyDescent="0.2">
      <c r="K29" s="637"/>
      <c r="L29" s="637"/>
      <c r="M29" s="637"/>
      <c r="N29" s="637"/>
    </row>
    <row r="32" spans="1:21" ht="15" x14ac:dyDescent="0.25">
      <c r="A32" s="629" t="s">
        <v>322</v>
      </c>
      <c r="B32" s="629"/>
      <c r="C32" s="629"/>
      <c r="D32" s="629"/>
      <c r="E32" s="629"/>
      <c r="F32" s="629"/>
      <c r="G32" s="629"/>
      <c r="H32" s="629"/>
      <c r="I32" s="629"/>
      <c r="J32" s="629"/>
      <c r="K32" s="629"/>
      <c r="L32" s="629"/>
      <c r="M32" s="629"/>
      <c r="N32" s="629"/>
    </row>
    <row r="33" spans="1:21" ht="15" x14ac:dyDescent="0.25">
      <c r="A33" s="629" t="s">
        <v>312</v>
      </c>
      <c r="B33" s="629"/>
      <c r="C33" s="629"/>
      <c r="D33" s="629"/>
      <c r="E33" s="629"/>
      <c r="F33" s="629"/>
      <c r="G33" s="629"/>
      <c r="H33" s="629"/>
      <c r="I33" s="629"/>
      <c r="J33" s="629"/>
      <c r="K33" s="629"/>
      <c r="L33" s="629"/>
      <c r="M33" s="629"/>
      <c r="N33" s="629"/>
    </row>
    <row r="34" spans="1:21" x14ac:dyDescent="0.2">
      <c r="A34" s="631" t="s">
        <v>313</v>
      </c>
      <c r="B34" s="631"/>
      <c r="C34" s="631"/>
      <c r="D34" s="631"/>
      <c r="E34" s="631"/>
      <c r="F34" s="631"/>
      <c r="G34" s="631"/>
      <c r="H34" s="631"/>
      <c r="I34" s="631"/>
      <c r="J34" s="631"/>
      <c r="K34" s="631"/>
      <c r="L34" s="631"/>
      <c r="M34" s="631"/>
      <c r="N34" s="631"/>
    </row>
    <row r="35" spans="1:21" x14ac:dyDescent="0.2">
      <c r="H35" s="633"/>
      <c r="I35" s="633"/>
      <c r="J35" s="633"/>
      <c r="K35" s="633"/>
      <c r="L35" s="633"/>
      <c r="M35" s="633"/>
    </row>
    <row r="36" spans="1:21" x14ac:dyDescent="0.2">
      <c r="A36" s="647"/>
      <c r="B36" s="455" t="s">
        <v>4</v>
      </c>
      <c r="C36" s="455" t="s">
        <v>5</v>
      </c>
      <c r="D36" s="455" t="s">
        <v>6</v>
      </c>
      <c r="E36" s="455" t="s">
        <v>7</v>
      </c>
      <c r="F36" s="455" t="s">
        <v>8</v>
      </c>
      <c r="G36" s="455" t="s">
        <v>9</v>
      </c>
      <c r="H36" s="455" t="s">
        <v>10</v>
      </c>
      <c r="I36" s="455" t="s">
        <v>11</v>
      </c>
      <c r="J36" s="455" t="s">
        <v>12</v>
      </c>
      <c r="K36" s="455" t="s">
        <v>13</v>
      </c>
      <c r="L36" s="455" t="s">
        <v>14</v>
      </c>
      <c r="M36" s="455" t="s">
        <v>15</v>
      </c>
      <c r="N36" s="635" t="s">
        <v>61</v>
      </c>
    </row>
    <row r="37" spans="1:21" x14ac:dyDescent="0.2">
      <c r="A37" s="638" t="s">
        <v>314</v>
      </c>
      <c r="B37" s="639">
        <v>1.6910000000000001E-2</v>
      </c>
      <c r="C37" s="639">
        <v>1.6910000000000001E-2</v>
      </c>
      <c r="D37" s="639">
        <v>1.7309999999999999E-2</v>
      </c>
      <c r="E37" s="639">
        <v>1.738E-2</v>
      </c>
      <c r="F37" s="639">
        <v>1.7330000000000002E-2</v>
      </c>
      <c r="G37" s="639">
        <v>1.7219999999999999E-2</v>
      </c>
      <c r="H37" s="639">
        <v>1.6959999999999999E-2</v>
      </c>
      <c r="I37" s="639">
        <v>1.6750000000000001E-2</v>
      </c>
      <c r="J37" s="639">
        <v>1.6820000000000002E-2</v>
      </c>
      <c r="K37" s="639">
        <v>1.6459999999999999E-2</v>
      </c>
      <c r="L37" s="639">
        <v>1.651E-2</v>
      </c>
      <c r="M37" s="639">
        <v>1.721E-2</v>
      </c>
      <c r="N37" s="639"/>
      <c r="P37" s="637"/>
    </row>
    <row r="38" spans="1:21" x14ac:dyDescent="0.2">
      <c r="A38" s="641" t="s">
        <v>315</v>
      </c>
      <c r="B38" s="642">
        <v>1.482E-2</v>
      </c>
      <c r="C38" s="642">
        <v>1.487E-2</v>
      </c>
      <c r="D38" s="642">
        <v>1.4829999999999999E-2</v>
      </c>
      <c r="E38" s="642">
        <v>1.489E-2</v>
      </c>
      <c r="F38" s="642">
        <v>1.4800000000000001E-2</v>
      </c>
      <c r="G38" s="642">
        <v>1.478E-2</v>
      </c>
      <c r="H38" s="642">
        <v>1.482E-2</v>
      </c>
      <c r="I38" s="642">
        <v>1.478E-2</v>
      </c>
      <c r="J38" s="642">
        <v>1.478E-2</v>
      </c>
      <c r="K38" s="642">
        <v>1.491E-2</v>
      </c>
      <c r="L38" s="642">
        <v>1.494E-2</v>
      </c>
      <c r="M38" s="642">
        <v>1.489E-2</v>
      </c>
      <c r="N38" s="642"/>
      <c r="P38" s="646"/>
      <c r="Q38" s="646"/>
      <c r="R38" s="646"/>
      <c r="S38" s="646"/>
      <c r="T38" s="646"/>
      <c r="U38" s="646"/>
    </row>
    <row r="39" spans="1:21" x14ac:dyDescent="0.2">
      <c r="A39" s="641" t="s">
        <v>316</v>
      </c>
      <c r="B39" s="642">
        <v>1.7229999999999999E-2</v>
      </c>
      <c r="C39" s="642">
        <v>1.719E-2</v>
      </c>
      <c r="D39" s="642">
        <v>1.7999999999999999E-2</v>
      </c>
      <c r="E39" s="642">
        <v>1.8020000000000001E-2</v>
      </c>
      <c r="F39" s="642">
        <v>1.738E-2</v>
      </c>
      <c r="G39" s="642">
        <v>1.7680000000000001E-2</v>
      </c>
      <c r="H39" s="642">
        <v>1.753E-2</v>
      </c>
      <c r="I39" s="642">
        <v>1.7510000000000001E-2</v>
      </c>
      <c r="J39" s="642">
        <v>1.7610000000000001E-2</v>
      </c>
      <c r="K39" s="642">
        <v>1.7520000000000001E-2</v>
      </c>
      <c r="L39" s="642">
        <v>1.7440000000000001E-2</v>
      </c>
      <c r="M39" s="642">
        <v>1.7520000000000001E-2</v>
      </c>
      <c r="N39" s="642"/>
      <c r="P39" s="646"/>
    </row>
    <row r="40" spans="1:21" x14ac:dyDescent="0.2">
      <c r="A40" s="641" t="s">
        <v>317</v>
      </c>
      <c r="B40" s="642">
        <v>1.856E-2</v>
      </c>
      <c r="C40" s="642">
        <v>1.848E-2</v>
      </c>
      <c r="D40" s="642">
        <v>1.8749999999999999E-2</v>
      </c>
      <c r="E40" s="642">
        <v>1.898E-2</v>
      </c>
      <c r="F40" s="642">
        <v>1.9199999999999998E-2</v>
      </c>
      <c r="G40" s="642">
        <v>1.8679999999999999E-2</v>
      </c>
      <c r="H40" s="642">
        <v>1.806E-2</v>
      </c>
      <c r="I40" s="642">
        <v>1.772E-2</v>
      </c>
      <c r="J40" s="642">
        <v>1.7649999999999999E-2</v>
      </c>
      <c r="K40" s="642">
        <v>1.6889999999999999E-2</v>
      </c>
      <c r="L40" s="642">
        <v>1.695E-2</v>
      </c>
      <c r="M40" s="642">
        <v>1.8579999999999999E-2</v>
      </c>
      <c r="N40" s="642"/>
      <c r="P40" s="646"/>
    </row>
    <row r="41" spans="1:21" x14ac:dyDescent="0.2">
      <c r="A41" s="641" t="s">
        <v>318</v>
      </c>
      <c r="B41" s="642">
        <v>1.8030000000000001E-2</v>
      </c>
      <c r="C41" s="642">
        <v>1.78E-2</v>
      </c>
      <c r="D41" s="642">
        <v>1.8100000000000002E-2</v>
      </c>
      <c r="E41" s="642">
        <v>1.7940000000000001E-2</v>
      </c>
      <c r="F41" s="642">
        <v>1.932E-2</v>
      </c>
      <c r="G41" s="642">
        <v>1.942E-2</v>
      </c>
      <c r="H41" s="642">
        <v>1.9120000000000002E-2</v>
      </c>
      <c r="I41" s="642">
        <v>1.9290000000000002E-2</v>
      </c>
      <c r="J41" s="642">
        <v>1.8849999999999999E-2</v>
      </c>
      <c r="K41" s="642">
        <v>1.883E-2</v>
      </c>
      <c r="L41" s="642">
        <v>1.8239999999999999E-2</v>
      </c>
      <c r="M41" s="642">
        <v>1.8089999999999998E-2</v>
      </c>
      <c r="N41" s="642"/>
      <c r="P41" s="646"/>
    </row>
    <row r="42" spans="1:21" x14ac:dyDescent="0.2">
      <c r="A42" s="643" t="s">
        <v>319</v>
      </c>
      <c r="B42" s="644">
        <v>1.593E-2</v>
      </c>
      <c r="C42" s="644">
        <v>1.6469999999999999E-2</v>
      </c>
      <c r="D42" s="644">
        <v>1.6049999999999998E-2</v>
      </c>
      <c r="E42" s="644">
        <v>1.6590000000000001E-2</v>
      </c>
      <c r="F42" s="644">
        <v>1.5679999999999999E-2</v>
      </c>
      <c r="G42" s="644">
        <v>1.668E-2</v>
      </c>
      <c r="H42" s="644">
        <v>1.533E-2</v>
      </c>
      <c r="I42" s="644">
        <v>1.686E-2</v>
      </c>
      <c r="J42" s="644">
        <v>1.6500000000000001E-2</v>
      </c>
      <c r="K42" s="644">
        <v>1.5480000000000001E-2</v>
      </c>
      <c r="L42" s="644">
        <v>1.6330000000000001E-2</v>
      </c>
      <c r="M42" s="644">
        <v>1.562E-2</v>
      </c>
      <c r="N42" s="644"/>
      <c r="P42" s="646"/>
    </row>
    <row r="43" spans="1:21" x14ac:dyDescent="0.2">
      <c r="A43" s="624" t="s">
        <v>303</v>
      </c>
      <c r="N43" s="389"/>
      <c r="P43" s="646"/>
    </row>
    <row r="44" spans="1:21" x14ac:dyDescent="0.2">
      <c r="A44" s="645" t="s">
        <v>320</v>
      </c>
      <c r="F44" s="637"/>
      <c r="G44" s="637"/>
      <c r="H44" s="637"/>
      <c r="I44" s="637"/>
      <c r="K44" s="637"/>
      <c r="P44" s="646"/>
    </row>
    <row r="45" spans="1:21" x14ac:dyDescent="0.2">
      <c r="K45" s="637"/>
    </row>
    <row r="46" spans="1:21" x14ac:dyDescent="0.2">
      <c r="I46" s="637"/>
      <c r="J46" s="637"/>
      <c r="K46" s="637"/>
      <c r="L46" s="637"/>
      <c r="M46" s="637"/>
      <c r="N46" s="637"/>
    </row>
    <row r="47" spans="1:21" x14ac:dyDescent="0.2">
      <c r="K47" s="637"/>
    </row>
  </sheetData>
  <mergeCells count="9">
    <mergeCell ref="A32:N32"/>
    <mergeCell ref="A33:N33"/>
    <mergeCell ref="A34:N34"/>
    <mergeCell ref="A2:N2"/>
    <mergeCell ref="A3:N3"/>
    <mergeCell ref="A4:N4"/>
    <mergeCell ref="A16:N16"/>
    <mergeCell ref="A17:N17"/>
    <mergeCell ref="A18:N18"/>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92"/>
  <sheetViews>
    <sheetView showGridLines="0" zoomScale="80" zoomScaleNormal="80" workbookViewId="0"/>
  </sheetViews>
  <sheetFormatPr baseColWidth="10" defaultColWidth="4.28515625" defaultRowHeight="12.75" x14ac:dyDescent="0.2"/>
  <cols>
    <col min="1" max="1" width="4.28515625" style="139" customWidth="1"/>
    <col min="2" max="2" width="16.28515625" style="139" bestFit="1" customWidth="1"/>
    <col min="3" max="3" width="20.7109375" style="139" customWidth="1"/>
    <col min="4" max="4" width="14.85546875" style="139" customWidth="1"/>
    <col min="5" max="5" width="16" style="139" customWidth="1"/>
    <col min="6" max="6" width="15" style="139" customWidth="1"/>
    <col min="7" max="7" width="14.7109375" style="139" customWidth="1"/>
    <col min="8" max="8" width="13.28515625" style="139" customWidth="1"/>
    <col min="9" max="9" width="13.85546875" style="139" customWidth="1"/>
    <col min="10" max="10" width="16.28515625" style="139" customWidth="1"/>
    <col min="11" max="11" width="11.7109375" style="139" customWidth="1"/>
    <col min="12" max="12" width="10.85546875" style="139" customWidth="1"/>
    <col min="13" max="13" width="12.140625" style="139" bestFit="1" customWidth="1"/>
    <col min="14" max="14" width="11.28515625" style="139" bestFit="1" customWidth="1"/>
    <col min="15" max="15" width="13.42578125" style="139" bestFit="1" customWidth="1"/>
    <col min="16" max="16" width="17" style="139" customWidth="1"/>
    <col min="17" max="17" width="17.28515625" style="139" customWidth="1"/>
    <col min="18" max="18" width="17.140625" style="139" customWidth="1"/>
    <col min="19" max="19" width="14.7109375" style="139" customWidth="1"/>
    <col min="20" max="16384" width="4.28515625" style="139"/>
  </cols>
  <sheetData>
    <row r="1" spans="1:19" ht="15.75" x14ac:dyDescent="0.25">
      <c r="A1" s="648"/>
      <c r="B1" s="648"/>
      <c r="C1" s="648"/>
      <c r="D1" s="648"/>
      <c r="E1" s="648"/>
      <c r="F1" s="648"/>
      <c r="G1" s="648"/>
      <c r="H1" s="648"/>
      <c r="I1" s="648"/>
      <c r="J1" s="648"/>
      <c r="K1" s="648"/>
      <c r="L1" s="648"/>
      <c r="M1" s="648"/>
      <c r="N1" s="648"/>
      <c r="O1" s="648"/>
    </row>
    <row r="2" spans="1:19" ht="15.75" x14ac:dyDescent="0.25">
      <c r="A2" s="649"/>
      <c r="B2" s="650" t="s">
        <v>323</v>
      </c>
      <c r="C2" s="651"/>
      <c r="D2" s="651"/>
      <c r="E2" s="651"/>
      <c r="F2" s="651"/>
      <c r="G2" s="651"/>
      <c r="H2" s="513"/>
      <c r="I2" s="513"/>
      <c r="J2" s="513"/>
      <c r="K2" s="513"/>
      <c r="L2" s="513"/>
      <c r="M2" s="513"/>
      <c r="N2" s="513"/>
      <c r="O2" s="513"/>
    </row>
    <row r="3" spans="1:19" ht="15.75" x14ac:dyDescent="0.25">
      <c r="A3" s="649"/>
      <c r="B3" s="493" t="s">
        <v>2</v>
      </c>
      <c r="C3" s="513"/>
      <c r="D3" s="513"/>
      <c r="E3" s="513"/>
      <c r="F3" s="513"/>
      <c r="G3" s="513"/>
      <c r="H3" s="513"/>
      <c r="I3" s="513"/>
      <c r="J3" s="513"/>
      <c r="K3" s="513"/>
      <c r="L3" s="513"/>
      <c r="M3" s="513"/>
      <c r="N3" s="513"/>
      <c r="O3" s="513"/>
    </row>
    <row r="4" spans="1:19" ht="15.75" x14ac:dyDescent="0.25">
      <c r="A4" s="648"/>
      <c r="B4" s="5"/>
      <c r="C4" s="652"/>
      <c r="D4" s="652"/>
      <c r="E4" s="652"/>
      <c r="F4" s="652"/>
      <c r="G4" s="652"/>
      <c r="H4" s="652"/>
      <c r="I4" s="652"/>
      <c r="J4" s="652"/>
      <c r="K4" s="652"/>
      <c r="L4" s="652"/>
      <c r="M4" s="652"/>
      <c r="N4" s="652"/>
      <c r="O4" s="652"/>
    </row>
    <row r="5" spans="1:19" ht="15.75" x14ac:dyDescent="0.25">
      <c r="A5" s="648"/>
      <c r="B5" s="653" t="s">
        <v>324</v>
      </c>
      <c r="C5" s="455" t="s">
        <v>4</v>
      </c>
      <c r="D5" s="455" t="s">
        <v>5</v>
      </c>
      <c r="E5" s="455" t="s">
        <v>6</v>
      </c>
      <c r="F5" s="455" t="s">
        <v>7</v>
      </c>
      <c r="G5" s="455" t="s">
        <v>8</v>
      </c>
      <c r="H5" s="455" t="s">
        <v>9</v>
      </c>
      <c r="I5" s="455" t="s">
        <v>10</v>
      </c>
      <c r="J5" s="455" t="s">
        <v>11</v>
      </c>
      <c r="K5" s="455" t="s">
        <v>12</v>
      </c>
      <c r="L5" s="455" t="s">
        <v>13</v>
      </c>
      <c r="M5" s="455" t="s">
        <v>14</v>
      </c>
      <c r="N5" s="455" t="s">
        <v>15</v>
      </c>
      <c r="O5" s="654" t="s">
        <v>16</v>
      </c>
    </row>
    <row r="6" spans="1:19" ht="15.75" x14ac:dyDescent="0.25">
      <c r="A6" s="648"/>
      <c r="B6" s="655" t="s">
        <v>125</v>
      </c>
      <c r="C6" s="656">
        <f t="shared" ref="C6:N6" si="0">SUM(C7:C11)</f>
        <v>3032896</v>
      </c>
      <c r="D6" s="656">
        <f t="shared" si="0"/>
        <v>3099199</v>
      </c>
      <c r="E6" s="656">
        <f t="shared" si="0"/>
        <v>2925272</v>
      </c>
      <c r="F6" s="656">
        <f t="shared" si="0"/>
        <v>2931215</v>
      </c>
      <c r="G6" s="656">
        <f t="shared" si="0"/>
        <v>2754579</v>
      </c>
      <c r="H6" s="656">
        <f t="shared" si="0"/>
        <v>2802625</v>
      </c>
      <c r="I6" s="656">
        <f t="shared" si="0"/>
        <v>2780284</v>
      </c>
      <c r="J6" s="656">
        <f t="shared" si="0"/>
        <v>2770255</v>
      </c>
      <c r="K6" s="656">
        <f t="shared" si="0"/>
        <v>2764718</v>
      </c>
      <c r="L6" s="656">
        <f t="shared" si="0"/>
        <v>2756041</v>
      </c>
      <c r="M6" s="656">
        <v>2785421</v>
      </c>
      <c r="N6" s="656">
        <f t="shared" si="0"/>
        <v>2847251</v>
      </c>
      <c r="O6" s="657">
        <f t="shared" ref="O6" si="1">+O7+O8+O9+O10+O11</f>
        <v>2854146.3333333335</v>
      </c>
    </row>
    <row r="7" spans="1:19" ht="15.75" x14ac:dyDescent="0.25">
      <c r="A7" s="648"/>
      <c r="B7" s="658" t="s">
        <v>325</v>
      </c>
      <c r="C7" s="659">
        <v>1706492</v>
      </c>
      <c r="D7" s="659">
        <v>1679966</v>
      </c>
      <c r="E7" s="659">
        <v>1614643</v>
      </c>
      <c r="F7" s="659">
        <v>1625360</v>
      </c>
      <c r="G7" s="659">
        <v>1457855</v>
      </c>
      <c r="H7" s="659">
        <v>1542304</v>
      </c>
      <c r="I7" s="659">
        <v>1528123</v>
      </c>
      <c r="J7" s="659">
        <v>1534528</v>
      </c>
      <c r="K7" s="659">
        <v>1528781</v>
      </c>
      <c r="L7" s="659">
        <v>1527167</v>
      </c>
      <c r="M7" s="659">
        <v>1555852</v>
      </c>
      <c r="N7" s="659">
        <v>1603473</v>
      </c>
      <c r="O7" s="660">
        <f>AVERAGE(C7:N7)</f>
        <v>1575378.6666666667</v>
      </c>
    </row>
    <row r="8" spans="1:19" ht="15.75" x14ac:dyDescent="0.25">
      <c r="A8" s="648"/>
      <c r="B8" s="658" t="s">
        <v>316</v>
      </c>
      <c r="C8" s="659">
        <v>663507</v>
      </c>
      <c r="D8" s="659">
        <v>768638</v>
      </c>
      <c r="E8" s="659">
        <v>667289</v>
      </c>
      <c r="F8" s="659">
        <v>666521</v>
      </c>
      <c r="G8" s="659">
        <v>661632</v>
      </c>
      <c r="H8" s="659">
        <v>650012</v>
      </c>
      <c r="I8" s="659">
        <v>646378</v>
      </c>
      <c r="J8" s="659">
        <v>641784</v>
      </c>
      <c r="K8" s="659">
        <v>642394</v>
      </c>
      <c r="L8" s="659">
        <v>640021</v>
      </c>
      <c r="M8" s="659">
        <v>641848</v>
      </c>
      <c r="N8" s="659">
        <v>652308</v>
      </c>
      <c r="O8" s="660">
        <f>AVERAGE(C8:N8)</f>
        <v>661861</v>
      </c>
    </row>
    <row r="9" spans="1:19" ht="15.75" x14ac:dyDescent="0.25">
      <c r="A9" s="648"/>
      <c r="B9" s="658" t="s">
        <v>317</v>
      </c>
      <c r="C9" s="659">
        <v>249348</v>
      </c>
      <c r="D9" s="659">
        <v>234277</v>
      </c>
      <c r="E9" s="659">
        <v>230757</v>
      </c>
      <c r="F9" s="659">
        <v>229457</v>
      </c>
      <c r="G9" s="659">
        <v>226934</v>
      </c>
      <c r="H9" s="659">
        <v>217246</v>
      </c>
      <c r="I9" s="659">
        <v>215862</v>
      </c>
      <c r="J9" s="659">
        <v>207219</v>
      </c>
      <c r="K9" s="659">
        <v>211590</v>
      </c>
      <c r="L9" s="659">
        <v>209220</v>
      </c>
      <c r="M9" s="659">
        <v>207469</v>
      </c>
      <c r="N9" s="659">
        <v>209736</v>
      </c>
      <c r="O9" s="660">
        <f>AVERAGE(C9:N9)</f>
        <v>220759.58333333334</v>
      </c>
    </row>
    <row r="10" spans="1:19" ht="15.75" x14ac:dyDescent="0.25">
      <c r="A10" s="648"/>
      <c r="B10" s="658" t="s">
        <v>326</v>
      </c>
      <c r="C10" s="659">
        <v>327029</v>
      </c>
      <c r="D10" s="659">
        <v>330719</v>
      </c>
      <c r="E10" s="659">
        <v>328762</v>
      </c>
      <c r="F10" s="659">
        <v>325216</v>
      </c>
      <c r="G10" s="659">
        <v>324007</v>
      </c>
      <c r="H10" s="659">
        <v>310819</v>
      </c>
      <c r="I10" s="659">
        <v>307452</v>
      </c>
      <c r="J10" s="659">
        <v>303910</v>
      </c>
      <c r="K10" s="659">
        <v>298507</v>
      </c>
      <c r="L10" s="659">
        <v>295332</v>
      </c>
      <c r="M10" s="659">
        <v>295829</v>
      </c>
      <c r="N10" s="659">
        <v>295796</v>
      </c>
      <c r="O10" s="660">
        <f>AVERAGE(C10:N10)</f>
        <v>311948.16666666669</v>
      </c>
    </row>
    <row r="11" spans="1:19" ht="15.75" x14ac:dyDescent="0.25">
      <c r="A11" s="648"/>
      <c r="B11" s="661" t="s">
        <v>319</v>
      </c>
      <c r="C11" s="662">
        <v>86520</v>
      </c>
      <c r="D11" s="662">
        <v>85599</v>
      </c>
      <c r="E11" s="662">
        <v>83821</v>
      </c>
      <c r="F11" s="662">
        <v>84661</v>
      </c>
      <c r="G11" s="662">
        <v>84151</v>
      </c>
      <c r="H11" s="662">
        <v>82244</v>
      </c>
      <c r="I11" s="662">
        <v>82469</v>
      </c>
      <c r="J11" s="662">
        <v>82814</v>
      </c>
      <c r="K11" s="662">
        <v>83446</v>
      </c>
      <c r="L11" s="662">
        <v>84301</v>
      </c>
      <c r="M11" s="662">
        <v>84423</v>
      </c>
      <c r="N11" s="662">
        <v>85938</v>
      </c>
      <c r="O11" s="663">
        <f>AVERAGE(C11:N11)</f>
        <v>84198.916666666672</v>
      </c>
    </row>
    <row r="12" spans="1:19" ht="15.75" x14ac:dyDescent="0.25">
      <c r="A12" s="648"/>
      <c r="B12" s="664"/>
    </row>
    <row r="13" spans="1:19" ht="15.75" x14ac:dyDescent="0.25">
      <c r="A13" s="648"/>
    </row>
    <row r="14" spans="1:19" ht="15.75" x14ac:dyDescent="0.25">
      <c r="A14" s="648"/>
      <c r="O14" s="5"/>
    </row>
    <row r="15" spans="1:19" ht="15.75" x14ac:dyDescent="0.25">
      <c r="A15" s="648"/>
    </row>
    <row r="16" spans="1:19" ht="15.75" x14ac:dyDescent="0.25">
      <c r="B16" s="665" t="s">
        <v>327</v>
      </c>
      <c r="C16" s="665"/>
      <c r="D16" s="665"/>
      <c r="E16" s="665"/>
      <c r="F16" s="665"/>
      <c r="G16" s="665"/>
      <c r="H16" s="665"/>
      <c r="I16" s="665"/>
      <c r="J16" s="665"/>
      <c r="K16" s="665"/>
      <c r="L16" s="665"/>
      <c r="M16" s="665"/>
      <c r="N16" s="665"/>
      <c r="O16" s="665"/>
      <c r="P16" s="665"/>
      <c r="Q16" s="665"/>
      <c r="R16" s="665"/>
      <c r="S16" s="665"/>
    </row>
    <row r="17" spans="2:19" ht="15.75" x14ac:dyDescent="0.25">
      <c r="B17" s="665" t="s">
        <v>2</v>
      </c>
      <c r="C17" s="665"/>
      <c r="D17" s="665"/>
      <c r="E17" s="665"/>
      <c r="F17" s="665"/>
      <c r="G17" s="665"/>
      <c r="H17" s="665"/>
      <c r="I17" s="665"/>
      <c r="J17" s="665"/>
      <c r="K17" s="665"/>
      <c r="L17" s="665"/>
      <c r="M17" s="665"/>
      <c r="N17" s="665"/>
      <c r="O17" s="665"/>
      <c r="P17" s="665"/>
      <c r="Q17" s="665"/>
      <c r="R17" s="665"/>
      <c r="S17" s="665"/>
    </row>
    <row r="18" spans="2:19" ht="90" customHeight="1" x14ac:dyDescent="0.2">
      <c r="B18" s="666" t="s">
        <v>328</v>
      </c>
      <c r="C18" s="666" t="s">
        <v>264</v>
      </c>
      <c r="D18" s="666" t="s">
        <v>90</v>
      </c>
      <c r="E18" s="666" t="s">
        <v>91</v>
      </c>
      <c r="F18" s="666" t="s">
        <v>92</v>
      </c>
      <c r="G18" s="666" t="s">
        <v>93</v>
      </c>
      <c r="H18" s="666" t="s">
        <v>94</v>
      </c>
      <c r="I18" s="666" t="s">
        <v>95</v>
      </c>
      <c r="J18" s="666" t="s">
        <v>329</v>
      </c>
      <c r="K18" s="666" t="s">
        <v>97</v>
      </c>
      <c r="L18" s="666" t="s">
        <v>98</v>
      </c>
      <c r="M18" s="666" t="s">
        <v>330</v>
      </c>
      <c r="N18" s="666" t="s">
        <v>100</v>
      </c>
      <c r="O18" s="666" t="s">
        <v>101</v>
      </c>
      <c r="P18" s="666" t="s">
        <v>331</v>
      </c>
      <c r="Q18" s="666" t="s">
        <v>103</v>
      </c>
      <c r="R18" s="666" t="s">
        <v>104</v>
      </c>
      <c r="S18" s="666" t="s">
        <v>61</v>
      </c>
    </row>
    <row r="19" spans="2:19" ht="15.75" x14ac:dyDescent="0.25">
      <c r="B19" s="667" t="s">
        <v>4</v>
      </c>
      <c r="C19" s="668" t="s">
        <v>332</v>
      </c>
      <c r="D19" s="669">
        <f t="shared" ref="D19:S19" si="2">SUM(D20:D24)</f>
        <v>18455</v>
      </c>
      <c r="E19" s="669">
        <f t="shared" si="2"/>
        <v>47904</v>
      </c>
      <c r="F19" s="669">
        <f t="shared" si="2"/>
        <v>62447</v>
      </c>
      <c r="G19" s="669">
        <f t="shared" si="2"/>
        <v>26716</v>
      </c>
      <c r="H19" s="669">
        <f t="shared" si="2"/>
        <v>78788</v>
      </c>
      <c r="I19" s="669">
        <f t="shared" si="2"/>
        <v>206719</v>
      </c>
      <c r="J19" s="669">
        <f t="shared" si="2"/>
        <v>116349</v>
      </c>
      <c r="K19" s="669">
        <f t="shared" si="2"/>
        <v>135889</v>
      </c>
      <c r="L19" s="669">
        <f t="shared" si="2"/>
        <v>220063</v>
      </c>
      <c r="M19" s="669">
        <f t="shared" si="2"/>
        <v>90124</v>
      </c>
      <c r="N19" s="670">
        <f t="shared" si="2"/>
        <v>33978</v>
      </c>
      <c r="O19" s="669">
        <f t="shared" si="2"/>
        <v>117050</v>
      </c>
      <c r="P19" s="669">
        <f t="shared" si="2"/>
        <v>9624</v>
      </c>
      <c r="Q19" s="669">
        <f t="shared" si="2"/>
        <v>24013</v>
      </c>
      <c r="R19" s="669">
        <f t="shared" si="2"/>
        <v>1844777</v>
      </c>
      <c r="S19" s="669">
        <f t="shared" si="2"/>
        <v>3032896</v>
      </c>
    </row>
    <row r="20" spans="2:19" ht="15" x14ac:dyDescent="0.25">
      <c r="B20" s="671"/>
      <c r="C20" s="659" t="s">
        <v>265</v>
      </c>
      <c r="D20" s="672">
        <v>14642</v>
      </c>
      <c r="E20" s="672">
        <v>19443</v>
      </c>
      <c r="F20" s="672">
        <v>33472</v>
      </c>
      <c r="G20" s="672">
        <v>11331</v>
      </c>
      <c r="H20" s="672">
        <v>49377</v>
      </c>
      <c r="I20" s="672">
        <v>84293</v>
      </c>
      <c r="J20" s="672">
        <v>81662</v>
      </c>
      <c r="K20" s="672">
        <v>77331</v>
      </c>
      <c r="L20" s="672">
        <v>112671</v>
      </c>
      <c r="M20" s="672">
        <v>31234</v>
      </c>
      <c r="N20" s="672">
        <v>22802</v>
      </c>
      <c r="O20" s="672">
        <v>42986</v>
      </c>
      <c r="P20" s="672">
        <v>3596</v>
      </c>
      <c r="Q20" s="660">
        <v>14935</v>
      </c>
      <c r="R20" s="672">
        <v>1106717</v>
      </c>
      <c r="S20" s="672">
        <f t="shared" ref="S20:S48" si="3">SUM(D20:R20)</f>
        <v>1706492</v>
      </c>
    </row>
    <row r="21" spans="2:19" ht="15" x14ac:dyDescent="0.25">
      <c r="B21" s="671"/>
      <c r="C21" s="659" t="s">
        <v>266</v>
      </c>
      <c r="D21" s="672">
        <v>1784</v>
      </c>
      <c r="E21" s="672">
        <v>6784</v>
      </c>
      <c r="F21" s="672">
        <v>22181</v>
      </c>
      <c r="G21" s="672">
        <v>7271</v>
      </c>
      <c r="H21" s="672">
        <v>15065</v>
      </c>
      <c r="I21" s="672">
        <v>26927</v>
      </c>
      <c r="J21" s="672">
        <v>14517</v>
      </c>
      <c r="K21" s="672">
        <v>40121</v>
      </c>
      <c r="L21" s="672">
        <v>61498</v>
      </c>
      <c r="M21" s="672">
        <v>28495</v>
      </c>
      <c r="N21" s="672">
        <v>9296</v>
      </c>
      <c r="O21" s="672">
        <v>58707</v>
      </c>
      <c r="P21" s="672">
        <v>3192</v>
      </c>
      <c r="Q21" s="660">
        <v>8896</v>
      </c>
      <c r="R21" s="672">
        <v>358773</v>
      </c>
      <c r="S21" s="672">
        <f t="shared" si="3"/>
        <v>663507</v>
      </c>
    </row>
    <row r="22" spans="2:19" ht="15" x14ac:dyDescent="0.25">
      <c r="B22" s="671"/>
      <c r="C22" s="659" t="s">
        <v>333</v>
      </c>
      <c r="D22" s="672">
        <v>2029</v>
      </c>
      <c r="E22" s="672">
        <v>15208</v>
      </c>
      <c r="F22" s="672">
        <v>3552</v>
      </c>
      <c r="G22" s="672">
        <v>5887</v>
      </c>
      <c r="H22" s="672">
        <v>9808</v>
      </c>
      <c r="I22" s="672">
        <v>5030</v>
      </c>
      <c r="J22" s="672">
        <v>5188</v>
      </c>
      <c r="K22" s="672">
        <v>8122</v>
      </c>
      <c r="L22" s="672">
        <v>20764</v>
      </c>
      <c r="M22" s="672">
        <v>6266</v>
      </c>
      <c r="N22" s="672">
        <v>1880</v>
      </c>
      <c r="O22" s="672">
        <v>5786</v>
      </c>
      <c r="P22" s="672">
        <v>2836</v>
      </c>
      <c r="Q22" s="660">
        <v>40</v>
      </c>
      <c r="R22" s="672">
        <v>156952</v>
      </c>
      <c r="S22" s="672">
        <f t="shared" si="3"/>
        <v>249348</v>
      </c>
    </row>
    <row r="23" spans="2:19" ht="15" x14ac:dyDescent="0.25">
      <c r="B23" s="671"/>
      <c r="C23" s="659" t="s">
        <v>334</v>
      </c>
      <c r="D23" s="672">
        <v>0</v>
      </c>
      <c r="E23" s="672">
        <v>6469</v>
      </c>
      <c r="F23" s="672">
        <v>3242</v>
      </c>
      <c r="G23" s="672">
        <v>2227</v>
      </c>
      <c r="H23" s="672">
        <v>4538</v>
      </c>
      <c r="I23" s="672">
        <v>90321</v>
      </c>
      <c r="J23" s="672">
        <v>14982</v>
      </c>
      <c r="K23" s="672">
        <v>10248</v>
      </c>
      <c r="L23" s="672">
        <v>24380</v>
      </c>
      <c r="M23" s="672">
        <v>24129</v>
      </c>
      <c r="N23" s="672">
        <v>0</v>
      </c>
      <c r="O23" s="672">
        <v>9425</v>
      </c>
      <c r="P23" s="672">
        <v>0</v>
      </c>
      <c r="Q23" s="660">
        <v>142</v>
      </c>
      <c r="R23" s="672">
        <v>136926</v>
      </c>
      <c r="S23" s="672">
        <f t="shared" si="3"/>
        <v>327029</v>
      </c>
    </row>
    <row r="24" spans="2:19" ht="15" x14ac:dyDescent="0.25">
      <c r="B24" s="673"/>
      <c r="C24" s="659" t="s">
        <v>335</v>
      </c>
      <c r="D24" s="672">
        <v>0</v>
      </c>
      <c r="E24" s="672">
        <v>0</v>
      </c>
      <c r="F24" s="672">
        <v>0</v>
      </c>
      <c r="G24" s="672">
        <v>0</v>
      </c>
      <c r="H24" s="672">
        <v>0</v>
      </c>
      <c r="I24" s="672">
        <v>148</v>
      </c>
      <c r="J24" s="672">
        <v>0</v>
      </c>
      <c r="K24" s="672">
        <v>67</v>
      </c>
      <c r="L24" s="672">
        <v>750</v>
      </c>
      <c r="M24" s="672">
        <v>0</v>
      </c>
      <c r="N24" s="672">
        <v>0</v>
      </c>
      <c r="O24" s="672">
        <v>146</v>
      </c>
      <c r="P24" s="672">
        <v>0</v>
      </c>
      <c r="Q24" s="660">
        <v>0</v>
      </c>
      <c r="R24" s="672">
        <v>85409</v>
      </c>
      <c r="S24" s="672">
        <f t="shared" si="3"/>
        <v>86520</v>
      </c>
    </row>
    <row r="25" spans="2:19" ht="15.75" x14ac:dyDescent="0.25">
      <c r="B25" s="667" t="s">
        <v>5</v>
      </c>
      <c r="C25" s="668" t="s">
        <v>332</v>
      </c>
      <c r="D25" s="669">
        <f t="shared" ref="D25:R25" si="4">SUM(D26:D30)</f>
        <v>17682</v>
      </c>
      <c r="E25" s="669">
        <f t="shared" si="4"/>
        <v>46543</v>
      </c>
      <c r="F25" s="669">
        <f t="shared" si="4"/>
        <v>61966</v>
      </c>
      <c r="G25" s="669">
        <f t="shared" si="4"/>
        <v>27115</v>
      </c>
      <c r="H25" s="669">
        <f t="shared" si="4"/>
        <v>79821</v>
      </c>
      <c r="I25" s="669">
        <f t="shared" si="4"/>
        <v>208878</v>
      </c>
      <c r="J25" s="669">
        <f t="shared" si="4"/>
        <v>118918</v>
      </c>
      <c r="K25" s="669">
        <f t="shared" si="4"/>
        <v>126777</v>
      </c>
      <c r="L25" s="669">
        <f t="shared" si="4"/>
        <v>220338</v>
      </c>
      <c r="M25" s="669">
        <f t="shared" si="4"/>
        <v>95840</v>
      </c>
      <c r="N25" s="670">
        <f t="shared" si="4"/>
        <v>38319</v>
      </c>
      <c r="O25" s="669">
        <f t="shared" si="4"/>
        <v>117980</v>
      </c>
      <c r="P25" s="669">
        <f t="shared" si="4"/>
        <v>9282</v>
      </c>
      <c r="Q25" s="669">
        <f t="shared" si="4"/>
        <v>24020</v>
      </c>
      <c r="R25" s="669">
        <f t="shared" si="4"/>
        <v>1905720</v>
      </c>
      <c r="S25" s="669">
        <f t="shared" si="3"/>
        <v>3099199</v>
      </c>
    </row>
    <row r="26" spans="2:19" ht="15" x14ac:dyDescent="0.25">
      <c r="B26" s="671"/>
      <c r="C26" s="659" t="s">
        <v>265</v>
      </c>
      <c r="D26" s="672">
        <v>13969</v>
      </c>
      <c r="E26" s="672">
        <v>19269</v>
      </c>
      <c r="F26" s="672">
        <v>33274</v>
      </c>
      <c r="G26" s="672">
        <v>11939</v>
      </c>
      <c r="H26" s="672">
        <v>49897</v>
      </c>
      <c r="I26" s="672">
        <v>85601</v>
      </c>
      <c r="J26" s="672">
        <v>80769</v>
      </c>
      <c r="K26" s="672">
        <v>68367</v>
      </c>
      <c r="L26" s="672">
        <v>111937</v>
      </c>
      <c r="M26" s="672">
        <v>35847</v>
      </c>
      <c r="N26" s="672">
        <v>26416</v>
      </c>
      <c r="O26" s="672">
        <v>45670</v>
      </c>
      <c r="P26" s="672">
        <v>3341</v>
      </c>
      <c r="Q26" s="660">
        <v>15296</v>
      </c>
      <c r="R26" s="672">
        <v>1078374</v>
      </c>
      <c r="S26" s="672">
        <f t="shared" si="3"/>
        <v>1679966</v>
      </c>
    </row>
    <row r="27" spans="2:19" ht="15" x14ac:dyDescent="0.25">
      <c r="B27" s="671"/>
      <c r="C27" s="659" t="s">
        <v>266</v>
      </c>
      <c r="D27" s="672">
        <v>1806</v>
      </c>
      <c r="E27" s="672">
        <v>6781</v>
      </c>
      <c r="F27" s="672">
        <v>22161</v>
      </c>
      <c r="G27" s="672">
        <v>7222</v>
      </c>
      <c r="H27" s="672">
        <v>16105</v>
      </c>
      <c r="I27" s="672">
        <v>26465</v>
      </c>
      <c r="J27" s="672">
        <v>18202</v>
      </c>
      <c r="K27" s="672">
        <v>40344</v>
      </c>
      <c r="L27" s="672">
        <v>63133</v>
      </c>
      <c r="M27" s="672">
        <v>28845</v>
      </c>
      <c r="N27" s="672">
        <v>10137</v>
      </c>
      <c r="O27" s="672">
        <v>61918</v>
      </c>
      <c r="P27" s="672">
        <v>3276</v>
      </c>
      <c r="Q27" s="660">
        <v>8528</v>
      </c>
      <c r="R27" s="672">
        <v>453715</v>
      </c>
      <c r="S27" s="672">
        <f t="shared" si="3"/>
        <v>768638</v>
      </c>
    </row>
    <row r="28" spans="2:19" ht="15" x14ac:dyDescent="0.25">
      <c r="B28" s="671"/>
      <c r="C28" s="659" t="s">
        <v>333</v>
      </c>
      <c r="D28" s="672">
        <v>1907</v>
      </c>
      <c r="E28" s="672">
        <v>14289</v>
      </c>
      <c r="F28" s="672">
        <v>3337</v>
      </c>
      <c r="G28" s="672">
        <v>5531</v>
      </c>
      <c r="H28" s="672">
        <v>9215</v>
      </c>
      <c r="I28" s="672">
        <v>4726</v>
      </c>
      <c r="J28" s="672">
        <v>4874</v>
      </c>
      <c r="K28" s="672">
        <v>7631</v>
      </c>
      <c r="L28" s="672">
        <v>19510</v>
      </c>
      <c r="M28" s="672">
        <v>5887</v>
      </c>
      <c r="N28" s="672">
        <v>1766</v>
      </c>
      <c r="O28" s="672">
        <v>5436</v>
      </c>
      <c r="P28" s="672">
        <v>2665</v>
      </c>
      <c r="Q28" s="660">
        <v>37</v>
      </c>
      <c r="R28" s="672">
        <v>147466</v>
      </c>
      <c r="S28" s="672">
        <f t="shared" si="3"/>
        <v>234277</v>
      </c>
    </row>
    <row r="29" spans="2:19" ht="15" x14ac:dyDescent="0.25">
      <c r="B29" s="671"/>
      <c r="C29" s="659" t="s">
        <v>334</v>
      </c>
      <c r="D29" s="672">
        <v>0</v>
      </c>
      <c r="E29" s="672">
        <v>6204</v>
      </c>
      <c r="F29" s="672">
        <v>3194</v>
      </c>
      <c r="G29" s="672">
        <v>2423</v>
      </c>
      <c r="H29" s="672">
        <v>4604</v>
      </c>
      <c r="I29" s="672">
        <v>91947</v>
      </c>
      <c r="J29" s="672">
        <v>15073</v>
      </c>
      <c r="K29" s="672">
        <v>10358</v>
      </c>
      <c r="L29" s="672">
        <v>25178</v>
      </c>
      <c r="M29" s="672">
        <v>25261</v>
      </c>
      <c r="N29" s="672">
        <v>0</v>
      </c>
      <c r="O29" s="672">
        <v>4802</v>
      </c>
      <c r="P29" s="672">
        <v>0</v>
      </c>
      <c r="Q29" s="660">
        <v>159</v>
      </c>
      <c r="R29" s="672">
        <v>141516</v>
      </c>
      <c r="S29" s="672">
        <f t="shared" si="3"/>
        <v>330719</v>
      </c>
    </row>
    <row r="30" spans="2:19" ht="15" x14ac:dyDescent="0.25">
      <c r="B30" s="673"/>
      <c r="C30" s="659" t="s">
        <v>335</v>
      </c>
      <c r="D30" s="672">
        <v>0</v>
      </c>
      <c r="E30" s="672">
        <v>0</v>
      </c>
      <c r="F30" s="672">
        <v>0</v>
      </c>
      <c r="G30" s="672">
        <v>0</v>
      </c>
      <c r="H30" s="672">
        <v>0</v>
      </c>
      <c r="I30" s="672">
        <v>139</v>
      </c>
      <c r="J30" s="672">
        <v>0</v>
      </c>
      <c r="K30" s="672">
        <v>77</v>
      </c>
      <c r="L30" s="672">
        <v>580</v>
      </c>
      <c r="M30" s="672">
        <v>0</v>
      </c>
      <c r="N30" s="672">
        <v>0</v>
      </c>
      <c r="O30" s="672">
        <v>154</v>
      </c>
      <c r="P30" s="672">
        <v>0</v>
      </c>
      <c r="Q30" s="660">
        <v>0</v>
      </c>
      <c r="R30" s="672">
        <v>84649</v>
      </c>
      <c r="S30" s="672">
        <f t="shared" si="3"/>
        <v>85599</v>
      </c>
    </row>
    <row r="31" spans="2:19" ht="15.75" x14ac:dyDescent="0.25">
      <c r="B31" s="667" t="s">
        <v>6</v>
      </c>
      <c r="C31" s="668" t="s">
        <v>332</v>
      </c>
      <c r="D31" s="669">
        <f t="shared" ref="D31:R31" si="5">SUM(D32:D36)</f>
        <v>18834</v>
      </c>
      <c r="E31" s="669">
        <f t="shared" si="5"/>
        <v>45107</v>
      </c>
      <c r="F31" s="669">
        <f t="shared" si="5"/>
        <v>61737</v>
      </c>
      <c r="G31" s="669">
        <f t="shared" si="5"/>
        <v>25930</v>
      </c>
      <c r="H31" s="669">
        <f t="shared" si="5"/>
        <v>77770</v>
      </c>
      <c r="I31" s="669">
        <f t="shared" si="5"/>
        <v>209135</v>
      </c>
      <c r="J31" s="669">
        <f t="shared" si="5"/>
        <v>119909</v>
      </c>
      <c r="K31" s="669">
        <f t="shared" si="5"/>
        <v>132479</v>
      </c>
      <c r="L31" s="669">
        <f t="shared" si="5"/>
        <v>216065</v>
      </c>
      <c r="M31" s="669">
        <f t="shared" si="5"/>
        <v>92982</v>
      </c>
      <c r="N31" s="670">
        <f t="shared" si="5"/>
        <v>35738</v>
      </c>
      <c r="O31" s="669">
        <f t="shared" si="5"/>
        <v>113430</v>
      </c>
      <c r="P31" s="669">
        <f t="shared" si="5"/>
        <v>9213</v>
      </c>
      <c r="Q31" s="669">
        <f t="shared" si="5"/>
        <v>24082</v>
      </c>
      <c r="R31" s="669">
        <f t="shared" si="5"/>
        <v>1742861</v>
      </c>
      <c r="S31" s="669">
        <f>SUM(D31:R31)</f>
        <v>2925272</v>
      </c>
    </row>
    <row r="32" spans="2:19" ht="15" x14ac:dyDescent="0.25">
      <c r="B32" s="671"/>
      <c r="C32" s="659" t="s">
        <v>265</v>
      </c>
      <c r="D32" s="672">
        <v>15187</v>
      </c>
      <c r="E32" s="672">
        <v>18192</v>
      </c>
      <c r="F32" s="672">
        <v>32399</v>
      </c>
      <c r="G32" s="672">
        <v>11644</v>
      </c>
      <c r="H32" s="672">
        <v>47746</v>
      </c>
      <c r="I32" s="672">
        <v>85671</v>
      </c>
      <c r="J32" s="672">
        <v>81130</v>
      </c>
      <c r="K32" s="672">
        <v>72469</v>
      </c>
      <c r="L32" s="672">
        <v>110502</v>
      </c>
      <c r="M32" s="672">
        <v>32619</v>
      </c>
      <c r="N32" s="672">
        <v>25000</v>
      </c>
      <c r="O32" s="672">
        <v>42206</v>
      </c>
      <c r="P32" s="672">
        <v>3405</v>
      </c>
      <c r="Q32" s="660">
        <v>15260</v>
      </c>
      <c r="R32" s="672">
        <v>1021213</v>
      </c>
      <c r="S32" s="672">
        <f t="shared" si="3"/>
        <v>1614643</v>
      </c>
    </row>
    <row r="33" spans="2:19" ht="15" x14ac:dyDescent="0.25">
      <c r="B33" s="671"/>
      <c r="C33" s="659" t="s">
        <v>266</v>
      </c>
      <c r="D33" s="672">
        <v>1769</v>
      </c>
      <c r="E33" s="672">
        <v>6572</v>
      </c>
      <c r="F33" s="672">
        <v>22733</v>
      </c>
      <c r="G33" s="672">
        <v>6588</v>
      </c>
      <c r="H33" s="672">
        <v>16237</v>
      </c>
      <c r="I33" s="672">
        <v>27451</v>
      </c>
      <c r="J33" s="672">
        <v>18109</v>
      </c>
      <c r="K33" s="672">
        <v>41644</v>
      </c>
      <c r="L33" s="672">
        <v>61161</v>
      </c>
      <c r="M33" s="672">
        <v>30436</v>
      </c>
      <c r="N33" s="672">
        <v>8998</v>
      </c>
      <c r="O33" s="672">
        <v>60845</v>
      </c>
      <c r="P33" s="672">
        <v>3183</v>
      </c>
      <c r="Q33" s="660">
        <v>8623</v>
      </c>
      <c r="R33" s="672">
        <v>352940</v>
      </c>
      <c r="S33" s="672">
        <f t="shared" si="3"/>
        <v>667289</v>
      </c>
    </row>
    <row r="34" spans="2:19" ht="15" x14ac:dyDescent="0.25">
      <c r="B34" s="671"/>
      <c r="C34" s="659" t="s">
        <v>333</v>
      </c>
      <c r="D34" s="672">
        <v>1878</v>
      </c>
      <c r="E34" s="672">
        <v>14074</v>
      </c>
      <c r="F34" s="672">
        <v>3287</v>
      </c>
      <c r="G34" s="672">
        <v>5448</v>
      </c>
      <c r="H34" s="672">
        <v>9076</v>
      </c>
      <c r="I34" s="672">
        <v>4655</v>
      </c>
      <c r="J34" s="672">
        <v>4801</v>
      </c>
      <c r="K34" s="672">
        <v>7516</v>
      </c>
      <c r="L34" s="672">
        <v>19216</v>
      </c>
      <c r="M34" s="672">
        <v>5799</v>
      </c>
      <c r="N34" s="672">
        <v>1740</v>
      </c>
      <c r="O34" s="672">
        <v>5354</v>
      </c>
      <c r="P34" s="672">
        <v>2625</v>
      </c>
      <c r="Q34" s="660">
        <v>37</v>
      </c>
      <c r="R34" s="672">
        <v>145251</v>
      </c>
      <c r="S34" s="672">
        <f t="shared" si="3"/>
        <v>230757</v>
      </c>
    </row>
    <row r="35" spans="2:19" ht="15" x14ac:dyDescent="0.25">
      <c r="B35" s="671"/>
      <c r="C35" s="659" t="s">
        <v>334</v>
      </c>
      <c r="D35" s="672">
        <v>0</v>
      </c>
      <c r="E35" s="672">
        <v>6269</v>
      </c>
      <c r="F35" s="672">
        <v>3318</v>
      </c>
      <c r="G35" s="672">
        <v>2250</v>
      </c>
      <c r="H35" s="672">
        <v>4711</v>
      </c>
      <c r="I35" s="672">
        <v>91231</v>
      </c>
      <c r="J35" s="672">
        <v>15869</v>
      </c>
      <c r="K35" s="672">
        <v>10790</v>
      </c>
      <c r="L35" s="672">
        <v>24597</v>
      </c>
      <c r="M35" s="672">
        <v>24128</v>
      </c>
      <c r="N35" s="672">
        <v>0</v>
      </c>
      <c r="O35" s="672">
        <v>4827</v>
      </c>
      <c r="P35" s="672">
        <v>0</v>
      </c>
      <c r="Q35" s="660">
        <v>162</v>
      </c>
      <c r="R35" s="672">
        <v>140610</v>
      </c>
      <c r="S35" s="672">
        <f t="shared" si="3"/>
        <v>328762</v>
      </c>
    </row>
    <row r="36" spans="2:19" ht="15" x14ac:dyDescent="0.25">
      <c r="B36" s="673"/>
      <c r="C36" s="659" t="s">
        <v>335</v>
      </c>
      <c r="D36" s="672">
        <v>0</v>
      </c>
      <c r="E36" s="672">
        <v>0</v>
      </c>
      <c r="F36" s="672">
        <v>0</v>
      </c>
      <c r="G36" s="672">
        <v>0</v>
      </c>
      <c r="H36" s="672">
        <v>0</v>
      </c>
      <c r="I36" s="672">
        <v>127</v>
      </c>
      <c r="J36" s="672">
        <v>0</v>
      </c>
      <c r="K36" s="672">
        <v>60</v>
      </c>
      <c r="L36" s="672">
        <v>589</v>
      </c>
      <c r="M36" s="672">
        <v>0</v>
      </c>
      <c r="N36" s="672">
        <v>0</v>
      </c>
      <c r="O36" s="672">
        <v>198</v>
      </c>
      <c r="P36" s="672">
        <v>0</v>
      </c>
      <c r="Q36" s="660">
        <v>0</v>
      </c>
      <c r="R36" s="672">
        <v>82847</v>
      </c>
      <c r="S36" s="672">
        <f t="shared" si="3"/>
        <v>83821</v>
      </c>
    </row>
    <row r="37" spans="2:19" ht="15.75" x14ac:dyDescent="0.25">
      <c r="B37" s="667" t="s">
        <v>7</v>
      </c>
      <c r="C37" s="668" t="s">
        <v>332</v>
      </c>
      <c r="D37" s="669">
        <f t="shared" ref="D37:R37" si="6">SUM(D38:D42)</f>
        <v>18916</v>
      </c>
      <c r="E37" s="669">
        <f t="shared" si="6"/>
        <v>45919</v>
      </c>
      <c r="F37" s="669">
        <f t="shared" si="6"/>
        <v>62663</v>
      </c>
      <c r="G37" s="669">
        <f t="shared" si="6"/>
        <v>25527</v>
      </c>
      <c r="H37" s="669">
        <f t="shared" si="6"/>
        <v>76884</v>
      </c>
      <c r="I37" s="669">
        <f t="shared" si="6"/>
        <v>211758</v>
      </c>
      <c r="J37" s="669">
        <f t="shared" si="6"/>
        <v>118179</v>
      </c>
      <c r="K37" s="669">
        <f t="shared" si="6"/>
        <v>130586</v>
      </c>
      <c r="L37" s="669">
        <f t="shared" si="6"/>
        <v>218455</v>
      </c>
      <c r="M37" s="669">
        <f t="shared" si="6"/>
        <v>94607</v>
      </c>
      <c r="N37" s="670">
        <f t="shared" si="6"/>
        <v>32733</v>
      </c>
      <c r="O37" s="669">
        <f t="shared" si="6"/>
        <v>109067</v>
      </c>
      <c r="P37" s="669">
        <f t="shared" si="6"/>
        <v>9082</v>
      </c>
      <c r="Q37" s="669">
        <f t="shared" si="6"/>
        <v>24778</v>
      </c>
      <c r="R37" s="669">
        <f t="shared" si="6"/>
        <v>1752061</v>
      </c>
      <c r="S37" s="669">
        <f>SUM(D37:R37)</f>
        <v>2931215</v>
      </c>
    </row>
    <row r="38" spans="2:19" ht="15" x14ac:dyDescent="0.25">
      <c r="B38" s="671"/>
      <c r="C38" s="659" t="s">
        <v>265</v>
      </c>
      <c r="D38" s="672">
        <v>15117</v>
      </c>
      <c r="E38" s="672">
        <v>19670</v>
      </c>
      <c r="F38" s="672">
        <v>33512</v>
      </c>
      <c r="G38" s="672">
        <v>11163</v>
      </c>
      <c r="H38" s="672">
        <v>46779</v>
      </c>
      <c r="I38" s="672">
        <v>87976</v>
      </c>
      <c r="J38" s="672">
        <v>79625</v>
      </c>
      <c r="K38" s="672">
        <v>71750</v>
      </c>
      <c r="L38" s="672">
        <v>111612</v>
      </c>
      <c r="M38" s="672">
        <v>34274</v>
      </c>
      <c r="N38" s="672">
        <v>22903</v>
      </c>
      <c r="O38" s="672">
        <v>40603</v>
      </c>
      <c r="P38" s="672">
        <v>3412</v>
      </c>
      <c r="Q38" s="660">
        <v>15654</v>
      </c>
      <c r="R38" s="672">
        <v>1031310</v>
      </c>
      <c r="S38" s="672">
        <f t="shared" si="3"/>
        <v>1625360</v>
      </c>
    </row>
    <row r="39" spans="2:19" ht="15" x14ac:dyDescent="0.25">
      <c r="B39" s="671"/>
      <c r="C39" s="659" t="s">
        <v>266</v>
      </c>
      <c r="D39" s="672">
        <v>1932</v>
      </c>
      <c r="E39" s="672">
        <v>6044</v>
      </c>
      <c r="F39" s="672">
        <v>22664</v>
      </c>
      <c r="G39" s="672">
        <v>6937</v>
      </c>
      <c r="H39" s="672">
        <v>16495</v>
      </c>
      <c r="I39" s="672">
        <v>27975</v>
      </c>
      <c r="J39" s="672">
        <v>18539</v>
      </c>
      <c r="K39" s="672">
        <v>40547</v>
      </c>
      <c r="L39" s="672">
        <v>62764</v>
      </c>
      <c r="M39" s="672">
        <v>30446</v>
      </c>
      <c r="N39" s="672">
        <v>8100</v>
      </c>
      <c r="O39" s="672">
        <v>58090</v>
      </c>
      <c r="P39" s="672">
        <v>3060</v>
      </c>
      <c r="Q39" s="660">
        <v>8907</v>
      </c>
      <c r="R39" s="672">
        <v>354021</v>
      </c>
      <c r="S39" s="672">
        <f t="shared" si="3"/>
        <v>666521</v>
      </c>
    </row>
    <row r="40" spans="2:19" ht="15" x14ac:dyDescent="0.25">
      <c r="B40" s="671"/>
      <c r="C40" s="659" t="s">
        <v>333</v>
      </c>
      <c r="D40" s="672">
        <v>1867</v>
      </c>
      <c r="E40" s="672">
        <v>13995</v>
      </c>
      <c r="F40" s="672">
        <v>3269</v>
      </c>
      <c r="G40" s="672">
        <v>5417</v>
      </c>
      <c r="H40" s="672">
        <v>9025</v>
      </c>
      <c r="I40" s="672">
        <v>4629</v>
      </c>
      <c r="J40" s="672">
        <v>4774</v>
      </c>
      <c r="K40" s="672">
        <v>7474</v>
      </c>
      <c r="L40" s="672">
        <v>19108</v>
      </c>
      <c r="M40" s="672">
        <v>5766</v>
      </c>
      <c r="N40" s="672">
        <v>1730</v>
      </c>
      <c r="O40" s="672">
        <v>5324</v>
      </c>
      <c r="P40" s="672">
        <v>2610</v>
      </c>
      <c r="Q40" s="660">
        <v>37</v>
      </c>
      <c r="R40" s="672">
        <v>144432</v>
      </c>
      <c r="S40" s="672">
        <f t="shared" si="3"/>
        <v>229457</v>
      </c>
    </row>
    <row r="41" spans="2:19" ht="15" x14ac:dyDescent="0.25">
      <c r="B41" s="671"/>
      <c r="C41" s="659" t="s">
        <v>334</v>
      </c>
      <c r="D41" s="672">
        <v>0</v>
      </c>
      <c r="E41" s="672">
        <v>6210</v>
      </c>
      <c r="F41" s="672">
        <v>3218</v>
      </c>
      <c r="G41" s="672">
        <v>2010</v>
      </c>
      <c r="H41" s="672">
        <v>4585</v>
      </c>
      <c r="I41" s="672">
        <v>91047</v>
      </c>
      <c r="J41" s="672">
        <v>15241</v>
      </c>
      <c r="K41" s="672">
        <v>10749</v>
      </c>
      <c r="L41" s="672">
        <v>24357</v>
      </c>
      <c r="M41" s="672">
        <v>24121</v>
      </c>
      <c r="N41" s="672">
        <v>0</v>
      </c>
      <c r="O41" s="672">
        <v>4847</v>
      </c>
      <c r="P41" s="672">
        <v>0</v>
      </c>
      <c r="Q41" s="660">
        <v>180</v>
      </c>
      <c r="R41" s="672">
        <v>138651</v>
      </c>
      <c r="S41" s="672">
        <f t="shared" si="3"/>
        <v>325216</v>
      </c>
    </row>
    <row r="42" spans="2:19" ht="15" x14ac:dyDescent="0.25">
      <c r="B42" s="673"/>
      <c r="C42" s="659" t="s">
        <v>335</v>
      </c>
      <c r="D42" s="672">
        <v>0</v>
      </c>
      <c r="E42" s="672">
        <v>0</v>
      </c>
      <c r="F42" s="672">
        <v>0</v>
      </c>
      <c r="G42" s="672">
        <v>0</v>
      </c>
      <c r="H42" s="672">
        <v>0</v>
      </c>
      <c r="I42" s="672">
        <v>131</v>
      </c>
      <c r="J42" s="672">
        <v>0</v>
      </c>
      <c r="K42" s="672">
        <v>66</v>
      </c>
      <c r="L42" s="672">
        <v>614</v>
      </c>
      <c r="M42" s="672">
        <v>0</v>
      </c>
      <c r="N42" s="672">
        <v>0</v>
      </c>
      <c r="O42" s="672">
        <v>203</v>
      </c>
      <c r="P42" s="672">
        <v>0</v>
      </c>
      <c r="Q42" s="660">
        <v>0</v>
      </c>
      <c r="R42" s="672">
        <v>83647</v>
      </c>
      <c r="S42" s="672">
        <f t="shared" si="3"/>
        <v>84661</v>
      </c>
    </row>
    <row r="43" spans="2:19" ht="15.75" x14ac:dyDescent="0.25">
      <c r="B43" s="667" t="s">
        <v>8</v>
      </c>
      <c r="C43" s="668" t="s">
        <v>332</v>
      </c>
      <c r="D43" s="669">
        <f t="shared" ref="D43:R43" si="7">SUM(D44:D48)</f>
        <v>17286</v>
      </c>
      <c r="E43" s="669">
        <f t="shared" si="7"/>
        <v>44596</v>
      </c>
      <c r="F43" s="669">
        <f t="shared" si="7"/>
        <v>62920</v>
      </c>
      <c r="G43" s="669">
        <f t="shared" si="7"/>
        <v>27004</v>
      </c>
      <c r="H43" s="669">
        <f t="shared" si="7"/>
        <v>65880</v>
      </c>
      <c r="I43" s="669">
        <f t="shared" si="7"/>
        <v>189896</v>
      </c>
      <c r="J43" s="669">
        <f t="shared" si="7"/>
        <v>113871</v>
      </c>
      <c r="K43" s="669">
        <f t="shared" si="7"/>
        <v>113104</v>
      </c>
      <c r="L43" s="669">
        <f t="shared" si="7"/>
        <v>195020</v>
      </c>
      <c r="M43" s="669">
        <f t="shared" si="7"/>
        <v>86153</v>
      </c>
      <c r="N43" s="670">
        <f t="shared" si="7"/>
        <v>29412</v>
      </c>
      <c r="O43" s="669">
        <f t="shared" si="7"/>
        <v>96554</v>
      </c>
      <c r="P43" s="669">
        <f t="shared" si="7"/>
        <v>8502</v>
      </c>
      <c r="Q43" s="669">
        <f t="shared" si="7"/>
        <v>25354</v>
      </c>
      <c r="R43" s="669">
        <f t="shared" si="7"/>
        <v>1679027</v>
      </c>
      <c r="S43" s="669">
        <f>SUM(D43:R43)</f>
        <v>2754579</v>
      </c>
    </row>
    <row r="44" spans="2:19" ht="15" x14ac:dyDescent="0.25">
      <c r="B44" s="671"/>
      <c r="C44" s="659" t="s">
        <v>265</v>
      </c>
      <c r="D44" s="672">
        <v>13478</v>
      </c>
      <c r="E44" s="672">
        <v>17574</v>
      </c>
      <c r="F44" s="672">
        <v>33852</v>
      </c>
      <c r="G44" s="672">
        <v>12973</v>
      </c>
      <c r="H44" s="672">
        <v>35939</v>
      </c>
      <c r="I44" s="672">
        <v>66876</v>
      </c>
      <c r="J44" s="672">
        <v>76168</v>
      </c>
      <c r="K44" s="672">
        <v>56276</v>
      </c>
      <c r="L44" s="672">
        <v>89018</v>
      </c>
      <c r="M44" s="672">
        <v>25592</v>
      </c>
      <c r="N44" s="672">
        <v>20111</v>
      </c>
      <c r="O44" s="672">
        <v>29437</v>
      </c>
      <c r="P44" s="672">
        <v>2812</v>
      </c>
      <c r="Q44" s="660">
        <v>16175</v>
      </c>
      <c r="R44" s="672">
        <v>961574</v>
      </c>
      <c r="S44" s="672">
        <f t="shared" si="3"/>
        <v>1457855</v>
      </c>
    </row>
    <row r="45" spans="2:19" ht="15" x14ac:dyDescent="0.25">
      <c r="B45" s="671"/>
      <c r="C45" s="659" t="s">
        <v>266</v>
      </c>
      <c r="D45" s="672">
        <v>1961</v>
      </c>
      <c r="E45" s="672">
        <v>6776</v>
      </c>
      <c r="F45" s="672">
        <v>22725</v>
      </c>
      <c r="G45" s="672">
        <v>6356</v>
      </c>
      <c r="H45" s="672">
        <v>16532</v>
      </c>
      <c r="I45" s="672">
        <v>28033</v>
      </c>
      <c r="J45" s="672">
        <v>18197</v>
      </c>
      <c r="K45" s="672">
        <v>39297</v>
      </c>
      <c r="L45" s="672">
        <v>62625</v>
      </c>
      <c r="M45" s="672">
        <v>31355</v>
      </c>
      <c r="N45" s="672">
        <v>7590</v>
      </c>
      <c r="O45" s="672">
        <v>56850</v>
      </c>
      <c r="P45" s="672">
        <v>3109</v>
      </c>
      <c r="Q45" s="660">
        <v>8963</v>
      </c>
      <c r="R45" s="672">
        <v>351263</v>
      </c>
      <c r="S45" s="672">
        <f t="shared" si="3"/>
        <v>661632</v>
      </c>
    </row>
    <row r="46" spans="2:19" ht="15" x14ac:dyDescent="0.25">
      <c r="B46" s="671"/>
      <c r="C46" s="659" t="s">
        <v>333</v>
      </c>
      <c r="D46" s="672">
        <v>1847</v>
      </c>
      <c r="E46" s="672">
        <v>13841</v>
      </c>
      <c r="F46" s="672">
        <v>3233</v>
      </c>
      <c r="G46" s="672">
        <v>5358</v>
      </c>
      <c r="H46" s="672">
        <v>8926</v>
      </c>
      <c r="I46" s="672">
        <v>4578</v>
      </c>
      <c r="J46" s="672">
        <v>4721</v>
      </c>
      <c r="K46" s="672">
        <v>7392</v>
      </c>
      <c r="L46" s="672">
        <v>18898</v>
      </c>
      <c r="M46" s="672">
        <v>5703</v>
      </c>
      <c r="N46" s="672">
        <v>1711</v>
      </c>
      <c r="O46" s="672">
        <v>5266</v>
      </c>
      <c r="P46" s="672">
        <v>2581</v>
      </c>
      <c r="Q46" s="660">
        <v>36</v>
      </c>
      <c r="R46" s="672">
        <v>142843</v>
      </c>
      <c r="S46" s="672">
        <f t="shared" si="3"/>
        <v>226934</v>
      </c>
    </row>
    <row r="47" spans="2:19" ht="15" x14ac:dyDescent="0.25">
      <c r="B47" s="671"/>
      <c r="C47" s="659" t="s">
        <v>334</v>
      </c>
      <c r="D47" s="672">
        <v>0</v>
      </c>
      <c r="E47" s="672">
        <v>6405</v>
      </c>
      <c r="F47" s="672">
        <v>3110</v>
      </c>
      <c r="G47" s="672">
        <v>2317</v>
      </c>
      <c r="H47" s="672">
        <v>4483</v>
      </c>
      <c r="I47" s="672">
        <v>90280</v>
      </c>
      <c r="J47" s="672">
        <v>14785</v>
      </c>
      <c r="K47" s="672">
        <v>10070</v>
      </c>
      <c r="L47" s="672">
        <v>23961</v>
      </c>
      <c r="M47" s="672">
        <v>23503</v>
      </c>
      <c r="N47" s="672">
        <v>0</v>
      </c>
      <c r="O47" s="672">
        <v>4781</v>
      </c>
      <c r="P47" s="672">
        <v>0</v>
      </c>
      <c r="Q47" s="660">
        <v>180</v>
      </c>
      <c r="R47" s="672">
        <v>140132</v>
      </c>
      <c r="S47" s="672">
        <f t="shared" si="3"/>
        <v>324007</v>
      </c>
    </row>
    <row r="48" spans="2:19" ht="15" x14ac:dyDescent="0.25">
      <c r="B48" s="673"/>
      <c r="C48" s="662" t="s">
        <v>335</v>
      </c>
      <c r="D48" s="674">
        <v>0</v>
      </c>
      <c r="E48" s="674">
        <v>0</v>
      </c>
      <c r="F48" s="674">
        <v>0</v>
      </c>
      <c r="G48" s="674">
        <v>0</v>
      </c>
      <c r="H48" s="674">
        <v>0</v>
      </c>
      <c r="I48" s="674">
        <v>129</v>
      </c>
      <c r="J48" s="674">
        <v>0</v>
      </c>
      <c r="K48" s="674">
        <v>69</v>
      </c>
      <c r="L48" s="674">
        <v>518</v>
      </c>
      <c r="M48" s="674">
        <v>0</v>
      </c>
      <c r="N48" s="674">
        <v>0</v>
      </c>
      <c r="O48" s="674">
        <v>220</v>
      </c>
      <c r="P48" s="674">
        <v>0</v>
      </c>
      <c r="Q48" s="663">
        <v>0</v>
      </c>
      <c r="R48" s="674">
        <v>83215</v>
      </c>
      <c r="S48" s="674">
        <f t="shared" si="3"/>
        <v>84151</v>
      </c>
    </row>
    <row r="49" spans="2:19" ht="15.75" x14ac:dyDescent="0.25">
      <c r="B49" s="667" t="s">
        <v>9</v>
      </c>
      <c r="C49" s="668" t="s">
        <v>332</v>
      </c>
      <c r="D49" s="669">
        <f t="shared" ref="D49:R49" si="8">SUM(D50:D54)</f>
        <v>18191</v>
      </c>
      <c r="E49" s="669">
        <f t="shared" si="8"/>
        <v>44965</v>
      </c>
      <c r="F49" s="669">
        <f t="shared" si="8"/>
        <v>64096</v>
      </c>
      <c r="G49" s="669">
        <f t="shared" si="8"/>
        <v>25116</v>
      </c>
      <c r="H49" s="669">
        <f t="shared" si="8"/>
        <v>72250</v>
      </c>
      <c r="I49" s="669">
        <f t="shared" si="8"/>
        <v>197759</v>
      </c>
      <c r="J49" s="669">
        <f t="shared" si="8"/>
        <v>106673</v>
      </c>
      <c r="K49" s="669">
        <f t="shared" si="8"/>
        <v>119893</v>
      </c>
      <c r="L49" s="669">
        <f t="shared" si="8"/>
        <v>206304</v>
      </c>
      <c r="M49" s="669">
        <f t="shared" si="8"/>
        <v>88142</v>
      </c>
      <c r="N49" s="670">
        <f t="shared" si="8"/>
        <v>30141</v>
      </c>
      <c r="O49" s="669">
        <f t="shared" si="8"/>
        <v>102270</v>
      </c>
      <c r="P49" s="669">
        <f t="shared" si="8"/>
        <v>8867</v>
      </c>
      <c r="Q49" s="669">
        <f t="shared" si="8"/>
        <v>24638</v>
      </c>
      <c r="R49" s="669">
        <f t="shared" si="8"/>
        <v>1693320</v>
      </c>
      <c r="S49" s="669">
        <f>SUM(D49:R49)</f>
        <v>2802625</v>
      </c>
    </row>
    <row r="50" spans="2:19" ht="15" x14ac:dyDescent="0.25">
      <c r="B50" s="671"/>
      <c r="C50" s="659" t="s">
        <v>265</v>
      </c>
      <c r="D50" s="672">
        <v>14553</v>
      </c>
      <c r="E50" s="672">
        <v>18652</v>
      </c>
      <c r="F50" s="672">
        <v>35694</v>
      </c>
      <c r="G50" s="672">
        <v>11221</v>
      </c>
      <c r="H50" s="672">
        <v>43487</v>
      </c>
      <c r="I50" s="672">
        <v>79295</v>
      </c>
      <c r="J50" s="672">
        <v>70826</v>
      </c>
      <c r="K50" s="672">
        <v>63651</v>
      </c>
      <c r="L50" s="672">
        <v>103927</v>
      </c>
      <c r="M50" s="672">
        <v>29831</v>
      </c>
      <c r="N50" s="672">
        <v>20692</v>
      </c>
      <c r="O50" s="675">
        <v>36512</v>
      </c>
      <c r="P50" s="672">
        <v>3090</v>
      </c>
      <c r="Q50" s="660">
        <v>15193</v>
      </c>
      <c r="R50" s="672">
        <v>995680</v>
      </c>
      <c r="S50" s="672">
        <f t="shared" ref="S50:S54" si="9">SUM(D50:R50)</f>
        <v>1542304</v>
      </c>
    </row>
    <row r="51" spans="2:19" ht="15" x14ac:dyDescent="0.25">
      <c r="B51" s="671"/>
      <c r="C51" s="659" t="s">
        <v>266</v>
      </c>
      <c r="D51" s="672">
        <v>1870</v>
      </c>
      <c r="E51" s="672">
        <v>6633</v>
      </c>
      <c r="F51" s="672">
        <v>21902</v>
      </c>
      <c r="G51" s="672">
        <v>6341</v>
      </c>
      <c r="H51" s="672">
        <v>15842</v>
      </c>
      <c r="I51" s="672">
        <v>26959</v>
      </c>
      <c r="J51" s="672">
        <v>17879</v>
      </c>
      <c r="K51" s="672">
        <v>39555</v>
      </c>
      <c r="L51" s="672">
        <v>60308</v>
      </c>
      <c r="M51" s="672">
        <v>30323</v>
      </c>
      <c r="N51" s="672">
        <v>7811</v>
      </c>
      <c r="O51" s="675">
        <v>55714</v>
      </c>
      <c r="P51" s="672">
        <v>3306</v>
      </c>
      <c r="Q51" s="660">
        <v>9239</v>
      </c>
      <c r="R51" s="672">
        <v>346330</v>
      </c>
      <c r="S51" s="672">
        <f t="shared" si="9"/>
        <v>650012</v>
      </c>
    </row>
    <row r="52" spans="2:19" ht="15" x14ac:dyDescent="0.25">
      <c r="B52" s="671"/>
      <c r="C52" s="659" t="s">
        <v>333</v>
      </c>
      <c r="D52" s="672">
        <v>1768</v>
      </c>
      <c r="E52" s="672">
        <v>13250</v>
      </c>
      <c r="F52" s="672">
        <v>3095</v>
      </c>
      <c r="G52" s="672">
        <v>5129</v>
      </c>
      <c r="H52" s="672">
        <v>8545</v>
      </c>
      <c r="I52" s="672">
        <v>4383</v>
      </c>
      <c r="J52" s="672">
        <v>4520</v>
      </c>
      <c r="K52" s="672">
        <v>7076</v>
      </c>
      <c r="L52" s="672">
        <v>18091</v>
      </c>
      <c r="M52" s="672">
        <v>5459</v>
      </c>
      <c r="N52" s="672">
        <v>1638</v>
      </c>
      <c r="O52" s="675">
        <v>5041</v>
      </c>
      <c r="P52" s="672">
        <v>2471</v>
      </c>
      <c r="Q52" s="660">
        <v>35</v>
      </c>
      <c r="R52" s="672">
        <v>136745</v>
      </c>
      <c r="S52" s="672">
        <f t="shared" si="9"/>
        <v>217246</v>
      </c>
    </row>
    <row r="53" spans="2:19" ht="15" x14ac:dyDescent="0.25">
      <c r="B53" s="671"/>
      <c r="C53" s="659" t="s">
        <v>334</v>
      </c>
      <c r="D53" s="672">
        <v>0</v>
      </c>
      <c r="E53" s="672">
        <v>6430</v>
      </c>
      <c r="F53" s="672">
        <v>3405</v>
      </c>
      <c r="G53" s="672">
        <v>2425</v>
      </c>
      <c r="H53" s="672">
        <v>4376</v>
      </c>
      <c r="I53" s="672">
        <v>86967</v>
      </c>
      <c r="J53" s="672">
        <v>13448</v>
      </c>
      <c r="K53" s="672">
        <v>9525</v>
      </c>
      <c r="L53" s="672">
        <v>23477</v>
      </c>
      <c r="M53" s="672">
        <v>22529</v>
      </c>
      <c r="N53" s="672">
        <v>0</v>
      </c>
      <c r="O53" s="675">
        <v>4644</v>
      </c>
      <c r="P53" s="672">
        <v>0</v>
      </c>
      <c r="Q53" s="660">
        <v>171</v>
      </c>
      <c r="R53" s="672">
        <v>133422</v>
      </c>
      <c r="S53" s="672">
        <f t="shared" si="9"/>
        <v>310819</v>
      </c>
    </row>
    <row r="54" spans="2:19" ht="15" x14ac:dyDescent="0.25">
      <c r="B54" s="673"/>
      <c r="C54" s="662" t="s">
        <v>335</v>
      </c>
      <c r="D54" s="674">
        <v>0</v>
      </c>
      <c r="E54" s="674">
        <v>0</v>
      </c>
      <c r="F54" s="674">
        <v>0</v>
      </c>
      <c r="G54" s="674">
        <v>0</v>
      </c>
      <c r="H54" s="674">
        <v>0</v>
      </c>
      <c r="I54" s="674">
        <v>155</v>
      </c>
      <c r="J54" s="674">
        <v>0</v>
      </c>
      <c r="K54" s="674">
        <v>86</v>
      </c>
      <c r="L54" s="674">
        <v>501</v>
      </c>
      <c r="M54" s="674">
        <v>0</v>
      </c>
      <c r="N54" s="674">
        <v>0</v>
      </c>
      <c r="O54" s="675">
        <v>359</v>
      </c>
      <c r="P54" s="674">
        <v>0</v>
      </c>
      <c r="Q54" s="663">
        <v>0</v>
      </c>
      <c r="R54" s="674">
        <v>81143</v>
      </c>
      <c r="S54" s="674">
        <f t="shared" si="9"/>
        <v>82244</v>
      </c>
    </row>
    <row r="55" spans="2:19" ht="15.75" x14ac:dyDescent="0.25">
      <c r="B55" s="667" t="s">
        <v>10</v>
      </c>
      <c r="C55" s="668" t="s">
        <v>332</v>
      </c>
      <c r="D55" s="669">
        <f t="shared" ref="D55:R55" si="10">SUM(D56:D60)</f>
        <v>18995</v>
      </c>
      <c r="E55" s="669">
        <f t="shared" si="10"/>
        <v>46264</v>
      </c>
      <c r="F55" s="669">
        <f t="shared" si="10"/>
        <v>62790</v>
      </c>
      <c r="G55" s="669">
        <f t="shared" si="10"/>
        <v>24851</v>
      </c>
      <c r="H55" s="669">
        <f t="shared" si="10"/>
        <v>72170</v>
      </c>
      <c r="I55" s="669">
        <f t="shared" si="10"/>
        <v>197079</v>
      </c>
      <c r="J55" s="669">
        <f t="shared" si="10"/>
        <v>104890</v>
      </c>
      <c r="K55" s="669">
        <f t="shared" si="10"/>
        <v>114187</v>
      </c>
      <c r="L55" s="669">
        <f t="shared" si="10"/>
        <v>206579</v>
      </c>
      <c r="M55" s="669">
        <f t="shared" si="10"/>
        <v>87874</v>
      </c>
      <c r="N55" s="670">
        <f t="shared" si="10"/>
        <v>30568</v>
      </c>
      <c r="O55" s="669">
        <f t="shared" si="10"/>
        <v>101194</v>
      </c>
      <c r="P55" s="669">
        <f t="shared" si="10"/>
        <v>8702</v>
      </c>
      <c r="Q55" s="669">
        <f t="shared" si="10"/>
        <v>24512</v>
      </c>
      <c r="R55" s="669">
        <f t="shared" si="10"/>
        <v>1679629</v>
      </c>
      <c r="S55" s="669">
        <f>SUM(D55:R55)</f>
        <v>2780284</v>
      </c>
    </row>
    <row r="56" spans="2:19" ht="15" x14ac:dyDescent="0.25">
      <c r="B56" s="671"/>
      <c r="C56" s="659" t="s">
        <v>265</v>
      </c>
      <c r="D56" s="672">
        <v>15185</v>
      </c>
      <c r="E56" s="672">
        <v>19150</v>
      </c>
      <c r="F56" s="672">
        <v>34660</v>
      </c>
      <c r="G56" s="672">
        <v>11209</v>
      </c>
      <c r="H56" s="672">
        <v>43848</v>
      </c>
      <c r="I56" s="672">
        <v>78550</v>
      </c>
      <c r="J56" s="672">
        <v>68861</v>
      </c>
      <c r="K56" s="672">
        <v>61231</v>
      </c>
      <c r="L56" s="672">
        <v>103743</v>
      </c>
      <c r="M56" s="672">
        <v>29161</v>
      </c>
      <c r="N56" s="672">
        <v>21068</v>
      </c>
      <c r="O56" s="672">
        <v>36691</v>
      </c>
      <c r="P56" s="672">
        <v>3075</v>
      </c>
      <c r="Q56" s="660">
        <v>15114</v>
      </c>
      <c r="R56" s="672">
        <v>986577</v>
      </c>
      <c r="S56" s="672">
        <f t="shared" ref="S56:S60" si="11">SUM(D56:R56)</f>
        <v>1528123</v>
      </c>
    </row>
    <row r="57" spans="2:19" ht="15" x14ac:dyDescent="0.25">
      <c r="B57" s="671"/>
      <c r="C57" s="659" t="s">
        <v>266</v>
      </c>
      <c r="D57" s="672">
        <v>2053</v>
      </c>
      <c r="E57" s="672">
        <v>6062</v>
      </c>
      <c r="F57" s="672">
        <v>21688</v>
      </c>
      <c r="G57" s="672">
        <v>6217</v>
      </c>
      <c r="H57" s="672">
        <v>15704</v>
      </c>
      <c r="I57" s="672">
        <v>26686</v>
      </c>
      <c r="J57" s="672">
        <v>17957</v>
      </c>
      <c r="K57" s="672">
        <v>36534</v>
      </c>
      <c r="L57" s="672">
        <v>61019</v>
      </c>
      <c r="M57" s="672">
        <v>30722</v>
      </c>
      <c r="N57" s="672">
        <v>7873</v>
      </c>
      <c r="O57" s="672">
        <v>54923</v>
      </c>
      <c r="P57" s="672">
        <v>3172</v>
      </c>
      <c r="Q57" s="660">
        <v>9196</v>
      </c>
      <c r="R57" s="672">
        <v>346572</v>
      </c>
      <c r="S57" s="672">
        <f t="shared" si="11"/>
        <v>646378</v>
      </c>
    </row>
    <row r="58" spans="2:19" ht="15" x14ac:dyDescent="0.25">
      <c r="B58" s="671"/>
      <c r="C58" s="659" t="s">
        <v>333</v>
      </c>
      <c r="D58" s="672">
        <v>1757</v>
      </c>
      <c r="E58" s="672">
        <v>13166</v>
      </c>
      <c r="F58" s="672">
        <v>3075</v>
      </c>
      <c r="G58" s="672">
        <v>5096</v>
      </c>
      <c r="H58" s="672">
        <v>8491</v>
      </c>
      <c r="I58" s="672">
        <v>4355</v>
      </c>
      <c r="J58" s="672">
        <v>4491</v>
      </c>
      <c r="K58" s="672">
        <v>7031</v>
      </c>
      <c r="L58" s="672">
        <v>17976</v>
      </c>
      <c r="M58" s="672">
        <v>5424</v>
      </c>
      <c r="N58" s="672">
        <v>1627</v>
      </c>
      <c r="O58" s="672">
        <v>5009</v>
      </c>
      <c r="P58" s="672">
        <v>2455</v>
      </c>
      <c r="Q58" s="660">
        <v>34</v>
      </c>
      <c r="R58" s="672">
        <v>135875</v>
      </c>
      <c r="S58" s="672">
        <f t="shared" si="11"/>
        <v>215862</v>
      </c>
    </row>
    <row r="59" spans="2:19" ht="15" x14ac:dyDescent="0.25">
      <c r="B59" s="671"/>
      <c r="C59" s="659" t="s">
        <v>334</v>
      </c>
      <c r="D59" s="672">
        <v>0</v>
      </c>
      <c r="E59" s="672">
        <v>7886</v>
      </c>
      <c r="F59" s="672">
        <v>3367</v>
      </c>
      <c r="G59" s="672">
        <v>2329</v>
      </c>
      <c r="H59" s="672">
        <v>4127</v>
      </c>
      <c r="I59" s="672">
        <v>87363</v>
      </c>
      <c r="J59" s="672">
        <v>13581</v>
      </c>
      <c r="K59" s="672">
        <v>9324</v>
      </c>
      <c r="L59" s="672">
        <v>23253</v>
      </c>
      <c r="M59" s="672">
        <v>22567</v>
      </c>
      <c r="N59" s="672">
        <v>0</v>
      </c>
      <c r="O59" s="672">
        <v>4390</v>
      </c>
      <c r="P59" s="672">
        <v>0</v>
      </c>
      <c r="Q59" s="660">
        <v>168</v>
      </c>
      <c r="R59" s="672">
        <v>129097</v>
      </c>
      <c r="S59" s="672">
        <f t="shared" si="11"/>
        <v>307452</v>
      </c>
    </row>
    <row r="60" spans="2:19" ht="15" x14ac:dyDescent="0.25">
      <c r="B60" s="673"/>
      <c r="C60" s="662" t="s">
        <v>335</v>
      </c>
      <c r="D60" s="674">
        <v>0</v>
      </c>
      <c r="E60" s="674">
        <v>0</v>
      </c>
      <c r="F60" s="674">
        <v>0</v>
      </c>
      <c r="G60" s="674">
        <v>0</v>
      </c>
      <c r="H60" s="674">
        <v>0</v>
      </c>
      <c r="I60" s="674">
        <v>125</v>
      </c>
      <c r="J60" s="674">
        <v>0</v>
      </c>
      <c r="K60" s="674">
        <v>67</v>
      </c>
      <c r="L60" s="674">
        <v>588</v>
      </c>
      <c r="M60" s="674">
        <v>0</v>
      </c>
      <c r="N60" s="674">
        <v>0</v>
      </c>
      <c r="O60" s="674">
        <v>181</v>
      </c>
      <c r="P60" s="674">
        <v>0</v>
      </c>
      <c r="Q60" s="663">
        <v>0</v>
      </c>
      <c r="R60" s="674">
        <v>81508</v>
      </c>
      <c r="S60" s="674">
        <f t="shared" si="11"/>
        <v>82469</v>
      </c>
    </row>
    <row r="61" spans="2:19" ht="15.75" x14ac:dyDescent="0.25">
      <c r="B61" s="667" t="s">
        <v>11</v>
      </c>
      <c r="C61" s="668" t="s">
        <v>332</v>
      </c>
      <c r="D61" s="669">
        <f t="shared" ref="D61:R61" si="12">SUM(D62:D66)</f>
        <v>18017</v>
      </c>
      <c r="E61" s="669">
        <f t="shared" si="12"/>
        <v>44388</v>
      </c>
      <c r="F61" s="669">
        <f t="shared" si="12"/>
        <v>64481</v>
      </c>
      <c r="G61" s="669">
        <f t="shared" si="12"/>
        <v>24814</v>
      </c>
      <c r="H61" s="669">
        <f t="shared" si="12"/>
        <v>72671</v>
      </c>
      <c r="I61" s="669">
        <f t="shared" si="12"/>
        <v>199531</v>
      </c>
      <c r="J61" s="669">
        <f t="shared" si="12"/>
        <v>105999</v>
      </c>
      <c r="K61" s="669">
        <f t="shared" si="12"/>
        <v>116013</v>
      </c>
      <c r="L61" s="669">
        <f t="shared" si="12"/>
        <v>203756</v>
      </c>
      <c r="M61" s="669">
        <f t="shared" si="12"/>
        <v>87181</v>
      </c>
      <c r="N61" s="670">
        <f t="shared" si="12"/>
        <v>31080</v>
      </c>
      <c r="O61" s="669">
        <f t="shared" si="12"/>
        <v>100484</v>
      </c>
      <c r="P61" s="669">
        <f t="shared" si="12"/>
        <v>8550</v>
      </c>
      <c r="Q61" s="669">
        <f t="shared" si="12"/>
        <v>23587</v>
      </c>
      <c r="R61" s="669">
        <f t="shared" si="12"/>
        <v>1669703</v>
      </c>
      <c r="S61" s="669">
        <f>SUM(D61:R61)</f>
        <v>2770255</v>
      </c>
    </row>
    <row r="62" spans="2:19" ht="15" x14ac:dyDescent="0.25">
      <c r="B62" s="671"/>
      <c r="C62" s="659" t="s">
        <v>265</v>
      </c>
      <c r="D62" s="672">
        <v>14333</v>
      </c>
      <c r="E62" s="672">
        <v>18026</v>
      </c>
      <c r="F62" s="672">
        <v>36032</v>
      </c>
      <c r="G62" s="672">
        <v>11379</v>
      </c>
      <c r="H62" s="672">
        <v>44501</v>
      </c>
      <c r="I62" s="672">
        <v>79461</v>
      </c>
      <c r="J62" s="672">
        <v>69105</v>
      </c>
      <c r="K62" s="672">
        <v>61753</v>
      </c>
      <c r="L62" s="672">
        <v>104610</v>
      </c>
      <c r="M62" s="672">
        <v>29394</v>
      </c>
      <c r="N62" s="672">
        <v>21598</v>
      </c>
      <c r="O62" s="672">
        <v>37270</v>
      </c>
      <c r="P62" s="672">
        <v>3003</v>
      </c>
      <c r="Q62" s="660">
        <v>14571</v>
      </c>
      <c r="R62" s="672">
        <v>989492</v>
      </c>
      <c r="S62" s="672">
        <f t="shared" ref="S62:S66" si="13">SUM(D62:R62)</f>
        <v>1534528</v>
      </c>
    </row>
    <row r="63" spans="2:19" ht="15" x14ac:dyDescent="0.25">
      <c r="B63" s="671"/>
      <c r="C63" s="659" t="s">
        <v>266</v>
      </c>
      <c r="D63" s="672">
        <v>1916</v>
      </c>
      <c r="E63" s="672">
        <v>6813</v>
      </c>
      <c r="F63" s="672">
        <v>21947</v>
      </c>
      <c r="G63" s="672">
        <v>6064</v>
      </c>
      <c r="H63" s="672">
        <v>15528</v>
      </c>
      <c r="I63" s="672">
        <v>28239</v>
      </c>
      <c r="J63" s="672">
        <v>18555</v>
      </c>
      <c r="K63" s="672">
        <v>37837</v>
      </c>
      <c r="L63" s="672">
        <v>58109</v>
      </c>
      <c r="M63" s="672">
        <v>30315</v>
      </c>
      <c r="N63" s="672">
        <v>7844</v>
      </c>
      <c r="O63" s="672">
        <v>53578</v>
      </c>
      <c r="P63" s="672">
        <v>3076</v>
      </c>
      <c r="Q63" s="660">
        <v>8809</v>
      </c>
      <c r="R63" s="672">
        <v>343154</v>
      </c>
      <c r="S63" s="672">
        <f t="shared" si="13"/>
        <v>641784</v>
      </c>
    </row>
    <row r="64" spans="2:19" ht="15" x14ac:dyDescent="0.25">
      <c r="B64" s="671"/>
      <c r="C64" s="659" t="s">
        <v>333</v>
      </c>
      <c r="D64" s="672">
        <v>1768</v>
      </c>
      <c r="E64" s="672">
        <v>13249</v>
      </c>
      <c r="F64" s="672">
        <v>3094</v>
      </c>
      <c r="G64" s="672">
        <v>5129</v>
      </c>
      <c r="H64" s="672">
        <v>8544</v>
      </c>
      <c r="I64" s="672">
        <v>4382</v>
      </c>
      <c r="J64" s="672">
        <v>4519</v>
      </c>
      <c r="K64" s="672">
        <v>7075</v>
      </c>
      <c r="L64" s="672">
        <v>18089</v>
      </c>
      <c r="M64" s="672">
        <v>5459</v>
      </c>
      <c r="N64" s="672">
        <v>1638</v>
      </c>
      <c r="O64" s="672">
        <v>5040</v>
      </c>
      <c r="P64" s="672">
        <v>2471</v>
      </c>
      <c r="Q64" s="660">
        <v>35</v>
      </c>
      <c r="R64" s="672">
        <v>126727</v>
      </c>
      <c r="S64" s="672">
        <f t="shared" si="13"/>
        <v>207219</v>
      </c>
    </row>
    <row r="65" spans="2:40" ht="15" x14ac:dyDescent="0.25">
      <c r="B65" s="671"/>
      <c r="C65" s="659" t="s">
        <v>334</v>
      </c>
      <c r="D65" s="672">
        <v>0</v>
      </c>
      <c r="E65" s="672">
        <v>6300</v>
      </c>
      <c r="F65" s="672">
        <v>3408</v>
      </c>
      <c r="G65" s="672">
        <v>2242</v>
      </c>
      <c r="H65" s="672">
        <v>4098</v>
      </c>
      <c r="I65" s="672">
        <v>87317</v>
      </c>
      <c r="J65" s="672">
        <v>13820</v>
      </c>
      <c r="K65" s="672">
        <v>9177</v>
      </c>
      <c r="L65" s="672">
        <v>22416</v>
      </c>
      <c r="M65" s="672">
        <v>22013</v>
      </c>
      <c r="N65" s="672">
        <v>0</v>
      </c>
      <c r="O65" s="672">
        <v>4274</v>
      </c>
      <c r="P65" s="672">
        <v>0</v>
      </c>
      <c r="Q65" s="660">
        <v>172</v>
      </c>
      <c r="R65" s="672">
        <v>128673</v>
      </c>
      <c r="S65" s="672">
        <f t="shared" si="13"/>
        <v>303910</v>
      </c>
    </row>
    <row r="66" spans="2:40" ht="15" x14ac:dyDescent="0.25">
      <c r="B66" s="673"/>
      <c r="C66" s="662" t="s">
        <v>335</v>
      </c>
      <c r="D66" s="674">
        <v>0</v>
      </c>
      <c r="E66" s="674">
        <v>0</v>
      </c>
      <c r="F66" s="674">
        <v>0</v>
      </c>
      <c r="G66" s="674">
        <v>0</v>
      </c>
      <c r="H66" s="674">
        <v>0</v>
      </c>
      <c r="I66" s="674">
        <v>132</v>
      </c>
      <c r="J66" s="674">
        <v>0</v>
      </c>
      <c r="K66" s="674">
        <v>171</v>
      </c>
      <c r="L66" s="674">
        <v>532</v>
      </c>
      <c r="M66" s="674">
        <v>0</v>
      </c>
      <c r="N66" s="674">
        <v>0</v>
      </c>
      <c r="O66" s="674">
        <v>322</v>
      </c>
      <c r="P66" s="674">
        <v>0</v>
      </c>
      <c r="Q66" s="663">
        <v>0</v>
      </c>
      <c r="R66" s="674">
        <v>81657</v>
      </c>
      <c r="S66" s="674">
        <f t="shared" si="13"/>
        <v>82814</v>
      </c>
    </row>
    <row r="67" spans="2:40" ht="15.75" x14ac:dyDescent="0.25">
      <c r="B67" s="667" t="s">
        <v>12</v>
      </c>
      <c r="C67" s="668" t="s">
        <v>332</v>
      </c>
      <c r="D67" s="669">
        <f t="shared" ref="D67:R67" si="14">SUM(D68:D72)</f>
        <v>18115</v>
      </c>
      <c r="E67" s="669">
        <f t="shared" si="14"/>
        <v>45246</v>
      </c>
      <c r="F67" s="669">
        <f t="shared" si="14"/>
        <v>64338</v>
      </c>
      <c r="G67" s="669">
        <f t="shared" si="14"/>
        <v>24011</v>
      </c>
      <c r="H67" s="669">
        <f t="shared" si="14"/>
        <v>73195</v>
      </c>
      <c r="I67" s="669">
        <f t="shared" si="14"/>
        <v>201091</v>
      </c>
      <c r="J67" s="669">
        <f t="shared" si="14"/>
        <v>105539</v>
      </c>
      <c r="K67" s="669">
        <f t="shared" si="14"/>
        <v>113995</v>
      </c>
      <c r="L67" s="669">
        <f t="shared" si="14"/>
        <v>204151</v>
      </c>
      <c r="M67" s="669">
        <f t="shared" si="14"/>
        <v>86364</v>
      </c>
      <c r="N67" s="670">
        <f t="shared" si="14"/>
        <v>31084</v>
      </c>
      <c r="O67" s="669">
        <f t="shared" si="14"/>
        <v>101162</v>
      </c>
      <c r="P67" s="669">
        <f t="shared" si="14"/>
        <v>8516</v>
      </c>
      <c r="Q67" s="669">
        <f t="shared" si="14"/>
        <v>24007</v>
      </c>
      <c r="R67" s="669">
        <f t="shared" si="14"/>
        <v>1663904</v>
      </c>
      <c r="S67" s="669">
        <f>SUM(D67:R67)</f>
        <v>2764718</v>
      </c>
    </row>
    <row r="68" spans="2:40" ht="15" x14ac:dyDescent="0.25">
      <c r="B68" s="671"/>
      <c r="C68" s="659" t="s">
        <v>265</v>
      </c>
      <c r="D68" s="672">
        <v>14466</v>
      </c>
      <c r="E68" s="672">
        <v>19540</v>
      </c>
      <c r="F68" s="672">
        <v>35776</v>
      </c>
      <c r="G68" s="672">
        <v>10302</v>
      </c>
      <c r="H68" s="672">
        <v>44745</v>
      </c>
      <c r="I68" s="672">
        <v>81684</v>
      </c>
      <c r="J68" s="672">
        <v>68871</v>
      </c>
      <c r="K68" s="672">
        <v>61718</v>
      </c>
      <c r="L68" s="672">
        <v>104777</v>
      </c>
      <c r="M68" s="672">
        <v>28532</v>
      </c>
      <c r="N68" s="672">
        <v>21704</v>
      </c>
      <c r="O68" s="672">
        <v>38665</v>
      </c>
      <c r="P68" s="672">
        <v>3011</v>
      </c>
      <c r="Q68" s="660">
        <v>14664</v>
      </c>
      <c r="R68" s="672">
        <v>980326</v>
      </c>
      <c r="S68" s="672">
        <f t="shared" ref="S68:S72" si="15">SUM(D68:R68)</f>
        <v>1528781</v>
      </c>
    </row>
    <row r="69" spans="2:40" ht="15" x14ac:dyDescent="0.25">
      <c r="B69" s="671"/>
      <c r="C69" s="659" t="s">
        <v>266</v>
      </c>
      <c r="D69" s="672">
        <v>1927</v>
      </c>
      <c r="E69" s="672">
        <v>6526</v>
      </c>
      <c r="F69" s="672">
        <v>22172</v>
      </c>
      <c r="G69" s="672">
        <v>6537</v>
      </c>
      <c r="H69" s="672">
        <v>15967</v>
      </c>
      <c r="I69" s="672">
        <v>28173</v>
      </c>
      <c r="J69" s="672">
        <v>18721</v>
      </c>
      <c r="K69" s="672">
        <v>37597</v>
      </c>
      <c r="L69" s="672">
        <v>58796</v>
      </c>
      <c r="M69" s="672">
        <v>30128</v>
      </c>
      <c r="N69" s="672">
        <v>7785</v>
      </c>
      <c r="O69" s="672">
        <v>53047</v>
      </c>
      <c r="P69" s="672">
        <v>3098</v>
      </c>
      <c r="Q69" s="660">
        <v>9135</v>
      </c>
      <c r="R69" s="672">
        <v>342785</v>
      </c>
      <c r="S69" s="672">
        <f t="shared" si="15"/>
        <v>642394</v>
      </c>
    </row>
    <row r="70" spans="2:40" ht="15" x14ac:dyDescent="0.25">
      <c r="B70" s="671"/>
      <c r="C70" s="659" t="s">
        <v>333</v>
      </c>
      <c r="D70" s="672">
        <v>1722</v>
      </c>
      <c r="E70" s="672">
        <v>12905</v>
      </c>
      <c r="F70" s="672">
        <v>3014</v>
      </c>
      <c r="G70" s="672">
        <v>4996</v>
      </c>
      <c r="H70" s="672">
        <v>8322</v>
      </c>
      <c r="I70" s="672">
        <v>4268</v>
      </c>
      <c r="J70" s="672">
        <v>4402</v>
      </c>
      <c r="K70" s="672">
        <v>6892</v>
      </c>
      <c r="L70" s="672">
        <v>17620</v>
      </c>
      <c r="M70" s="672">
        <v>5317</v>
      </c>
      <c r="N70" s="672">
        <v>1595</v>
      </c>
      <c r="O70" s="672">
        <v>4910</v>
      </c>
      <c r="P70" s="672">
        <v>2407</v>
      </c>
      <c r="Q70" s="660">
        <v>34</v>
      </c>
      <c r="R70" s="672">
        <v>133186</v>
      </c>
      <c r="S70" s="672">
        <f t="shared" si="15"/>
        <v>211590</v>
      </c>
    </row>
    <row r="71" spans="2:40" ht="15" x14ac:dyDescent="0.25">
      <c r="B71" s="671"/>
      <c r="C71" s="659" t="s">
        <v>334</v>
      </c>
      <c r="D71" s="672">
        <v>0</v>
      </c>
      <c r="E71" s="672">
        <v>6275</v>
      </c>
      <c r="F71" s="672">
        <v>3376</v>
      </c>
      <c r="G71" s="672">
        <v>2176</v>
      </c>
      <c r="H71" s="672">
        <v>4161</v>
      </c>
      <c r="I71" s="672">
        <v>86838</v>
      </c>
      <c r="J71" s="672">
        <v>13545</v>
      </c>
      <c r="K71" s="672">
        <v>7723</v>
      </c>
      <c r="L71" s="672">
        <v>22339</v>
      </c>
      <c r="M71" s="672">
        <v>22387</v>
      </c>
      <c r="N71" s="672">
        <v>0</v>
      </c>
      <c r="O71" s="672">
        <v>4353</v>
      </c>
      <c r="P71" s="672">
        <v>0</v>
      </c>
      <c r="Q71" s="660">
        <v>174</v>
      </c>
      <c r="R71" s="672">
        <v>125160</v>
      </c>
      <c r="S71" s="672">
        <f t="shared" si="15"/>
        <v>298507</v>
      </c>
    </row>
    <row r="72" spans="2:40" ht="15" x14ac:dyDescent="0.25">
      <c r="B72" s="673"/>
      <c r="C72" s="662" t="s">
        <v>335</v>
      </c>
      <c r="D72" s="674">
        <v>0</v>
      </c>
      <c r="E72" s="674">
        <v>0</v>
      </c>
      <c r="F72" s="674">
        <v>0</v>
      </c>
      <c r="G72" s="674">
        <v>0</v>
      </c>
      <c r="H72" s="674">
        <v>0</v>
      </c>
      <c r="I72" s="674">
        <v>128</v>
      </c>
      <c r="J72" s="674">
        <v>0</v>
      </c>
      <c r="K72" s="674">
        <v>65</v>
      </c>
      <c r="L72" s="674">
        <v>619</v>
      </c>
      <c r="M72" s="674">
        <v>0</v>
      </c>
      <c r="N72" s="674">
        <v>0</v>
      </c>
      <c r="O72" s="674">
        <v>187</v>
      </c>
      <c r="P72" s="674">
        <v>0</v>
      </c>
      <c r="Q72" s="663">
        <v>0</v>
      </c>
      <c r="R72" s="674">
        <v>82447</v>
      </c>
      <c r="S72" s="674">
        <f t="shared" si="15"/>
        <v>83446</v>
      </c>
    </row>
    <row r="73" spans="2:40" ht="15.75" x14ac:dyDescent="0.25">
      <c r="B73" s="667" t="s">
        <v>13</v>
      </c>
      <c r="C73" s="668" t="s">
        <v>332</v>
      </c>
      <c r="D73" s="669">
        <f t="shared" ref="D73:R73" si="16">SUM(D74:D78)</f>
        <v>18147</v>
      </c>
      <c r="E73" s="669">
        <f t="shared" si="16"/>
        <v>44932</v>
      </c>
      <c r="F73" s="669">
        <f t="shared" si="16"/>
        <v>62417</v>
      </c>
      <c r="G73" s="669">
        <f t="shared" si="16"/>
        <v>24605</v>
      </c>
      <c r="H73" s="669">
        <f t="shared" si="16"/>
        <v>74237</v>
      </c>
      <c r="I73" s="669">
        <f t="shared" si="16"/>
        <v>201789</v>
      </c>
      <c r="J73" s="669">
        <f t="shared" si="16"/>
        <v>104576</v>
      </c>
      <c r="K73" s="669">
        <f t="shared" si="16"/>
        <v>111534</v>
      </c>
      <c r="L73" s="669">
        <f t="shared" si="16"/>
        <v>202015</v>
      </c>
      <c r="M73" s="669">
        <f t="shared" si="16"/>
        <v>86819</v>
      </c>
      <c r="N73" s="670">
        <f t="shared" si="16"/>
        <v>31193</v>
      </c>
      <c r="O73" s="669">
        <f t="shared" si="16"/>
        <v>99985</v>
      </c>
      <c r="P73" s="669">
        <f t="shared" si="16"/>
        <v>8459</v>
      </c>
      <c r="Q73" s="669">
        <f t="shared" si="16"/>
        <v>23788</v>
      </c>
      <c r="R73" s="669">
        <f t="shared" si="16"/>
        <v>1661545</v>
      </c>
      <c r="S73" s="669">
        <f>SUM(D73:R73)</f>
        <v>2756041</v>
      </c>
    </row>
    <row r="74" spans="2:40" ht="15.75" x14ac:dyDescent="0.25">
      <c r="B74" s="671"/>
      <c r="C74" s="659" t="s">
        <v>265</v>
      </c>
      <c r="D74" s="676">
        <v>14556</v>
      </c>
      <c r="E74" s="672">
        <v>19350</v>
      </c>
      <c r="F74" s="672">
        <v>35165</v>
      </c>
      <c r="G74" s="672">
        <v>10667</v>
      </c>
      <c r="H74" s="672">
        <v>45844</v>
      </c>
      <c r="I74" s="672">
        <v>82475</v>
      </c>
      <c r="J74" s="672">
        <v>67724</v>
      </c>
      <c r="K74" s="672">
        <v>60328</v>
      </c>
      <c r="L74" s="672">
        <v>103271</v>
      </c>
      <c r="M74" s="672">
        <v>28364</v>
      </c>
      <c r="N74" s="672">
        <v>21659</v>
      </c>
      <c r="O74" s="672">
        <v>39265</v>
      </c>
      <c r="P74" s="672">
        <v>2993</v>
      </c>
      <c r="Q74" s="660">
        <v>14690</v>
      </c>
      <c r="R74" s="672">
        <v>980816</v>
      </c>
      <c r="S74" s="672">
        <f t="shared" ref="S74:S78" si="17">SUM(D74:R74)</f>
        <v>1527167</v>
      </c>
      <c r="U74" s="676"/>
      <c r="V74" s="484"/>
      <c r="W74" s="676"/>
      <c r="AC74" s="676"/>
      <c r="AD74" s="484"/>
      <c r="AE74" s="484"/>
      <c r="AF74" s="484"/>
      <c r="AG74" s="484"/>
      <c r="AH74" s="484"/>
      <c r="AI74" s="484"/>
      <c r="AJ74" s="484"/>
      <c r="AK74" s="484"/>
      <c r="AL74" s="676"/>
      <c r="AM74" s="484"/>
      <c r="AN74" s="484"/>
    </row>
    <row r="75" spans="2:40" ht="15.75" x14ac:dyDescent="0.25">
      <c r="B75" s="671"/>
      <c r="C75" s="659" t="s">
        <v>266</v>
      </c>
      <c r="D75" s="484">
        <v>1888</v>
      </c>
      <c r="E75" s="672">
        <v>6677</v>
      </c>
      <c r="F75" s="672">
        <v>21088</v>
      </c>
      <c r="G75" s="672">
        <v>6824</v>
      </c>
      <c r="H75" s="672">
        <v>16092</v>
      </c>
      <c r="I75" s="672">
        <v>28463</v>
      </c>
      <c r="J75" s="672">
        <v>18445</v>
      </c>
      <c r="K75" s="672">
        <v>36952</v>
      </c>
      <c r="L75" s="672">
        <v>58807</v>
      </c>
      <c r="M75" s="672">
        <v>30346</v>
      </c>
      <c r="N75" s="672">
        <v>7957</v>
      </c>
      <c r="O75" s="672">
        <v>51410</v>
      </c>
      <c r="P75" s="672">
        <v>3086</v>
      </c>
      <c r="Q75" s="660">
        <v>8880</v>
      </c>
      <c r="R75" s="672">
        <v>343106</v>
      </c>
      <c r="S75" s="672">
        <f t="shared" si="17"/>
        <v>640021</v>
      </c>
      <c r="U75" s="676"/>
      <c r="V75" s="484"/>
      <c r="W75" s="484"/>
      <c r="AF75" s="484"/>
      <c r="AG75" s="484"/>
      <c r="AH75" s="484"/>
      <c r="AI75" s="484"/>
      <c r="AJ75" s="484"/>
      <c r="AK75" s="484"/>
      <c r="AL75" s="484"/>
      <c r="AM75" s="484"/>
      <c r="AN75" s="484"/>
    </row>
    <row r="76" spans="2:40" ht="15.75" x14ac:dyDescent="0.25">
      <c r="B76" s="671"/>
      <c r="C76" s="659" t="s">
        <v>333</v>
      </c>
      <c r="D76" s="676">
        <v>1703</v>
      </c>
      <c r="E76" s="672">
        <v>12761</v>
      </c>
      <c r="F76" s="672">
        <v>2980</v>
      </c>
      <c r="G76" s="672">
        <v>4940</v>
      </c>
      <c r="H76" s="672">
        <v>8229</v>
      </c>
      <c r="I76" s="672">
        <v>4221</v>
      </c>
      <c r="J76" s="672">
        <v>4353</v>
      </c>
      <c r="K76" s="672">
        <v>6815</v>
      </c>
      <c r="L76" s="672">
        <v>17423</v>
      </c>
      <c r="M76" s="672">
        <v>5258</v>
      </c>
      <c r="N76" s="672">
        <v>1577</v>
      </c>
      <c r="O76" s="672">
        <v>4855</v>
      </c>
      <c r="P76" s="672">
        <v>2380</v>
      </c>
      <c r="Q76" s="660">
        <v>33</v>
      </c>
      <c r="R76" s="672">
        <v>131692</v>
      </c>
      <c r="S76" s="672">
        <f t="shared" si="17"/>
        <v>209220</v>
      </c>
      <c r="U76" s="676"/>
      <c r="V76" s="484"/>
      <c r="W76" s="484"/>
      <c r="AF76" s="484"/>
      <c r="AG76" s="484"/>
      <c r="AH76" s="484"/>
      <c r="AI76" s="484"/>
      <c r="AJ76" s="484"/>
      <c r="AK76" s="484"/>
      <c r="AL76" s="484"/>
      <c r="AM76" s="484"/>
      <c r="AN76" s="484"/>
    </row>
    <row r="77" spans="2:40" ht="15" x14ac:dyDescent="0.25">
      <c r="B77" s="671"/>
      <c r="C77" s="659" t="s">
        <v>334</v>
      </c>
      <c r="D77" s="139">
        <v>0</v>
      </c>
      <c r="E77" s="672">
        <v>6144</v>
      </c>
      <c r="F77" s="672">
        <v>3184</v>
      </c>
      <c r="G77" s="672">
        <v>2174</v>
      </c>
      <c r="H77" s="672">
        <v>4072</v>
      </c>
      <c r="I77" s="672">
        <v>86346</v>
      </c>
      <c r="J77" s="672">
        <v>14054</v>
      </c>
      <c r="K77" s="672">
        <v>7353</v>
      </c>
      <c r="L77" s="672">
        <v>21884</v>
      </c>
      <c r="M77" s="672">
        <v>22851</v>
      </c>
      <c r="N77" s="672">
        <v>0</v>
      </c>
      <c r="O77" s="672">
        <v>4288</v>
      </c>
      <c r="P77" s="672">
        <v>0</v>
      </c>
      <c r="Q77" s="660">
        <v>185</v>
      </c>
      <c r="R77" s="672">
        <v>122797</v>
      </c>
      <c r="S77" s="672">
        <f t="shared" si="17"/>
        <v>295332</v>
      </c>
      <c r="U77" s="484"/>
      <c r="V77" s="484"/>
      <c r="W77" s="484"/>
      <c r="X77" s="484"/>
      <c r="Y77" s="484"/>
      <c r="Z77" s="484"/>
      <c r="AA77" s="484"/>
      <c r="AB77" s="484"/>
      <c r="AF77" s="484"/>
      <c r="AG77" s="484"/>
      <c r="AH77" s="484"/>
      <c r="AI77" s="484"/>
      <c r="AJ77" s="484"/>
      <c r="AK77" s="484"/>
      <c r="AL77" s="484"/>
      <c r="AM77" s="484"/>
      <c r="AN77" s="484"/>
    </row>
    <row r="78" spans="2:40" ht="15.75" x14ac:dyDescent="0.25">
      <c r="B78" s="673"/>
      <c r="C78" s="662" t="s">
        <v>335</v>
      </c>
      <c r="D78" s="139">
        <v>0</v>
      </c>
      <c r="E78" s="674">
        <v>0</v>
      </c>
      <c r="F78" s="674">
        <v>0</v>
      </c>
      <c r="G78" s="674">
        <v>0</v>
      </c>
      <c r="H78" s="674">
        <v>0</v>
      </c>
      <c r="I78" s="674">
        <v>284</v>
      </c>
      <c r="J78" s="674">
        <v>0</v>
      </c>
      <c r="K78" s="674">
        <v>86</v>
      </c>
      <c r="L78" s="674">
        <v>630</v>
      </c>
      <c r="M78" s="674">
        <v>0</v>
      </c>
      <c r="N78" s="674">
        <v>0</v>
      </c>
      <c r="O78" s="674">
        <v>167</v>
      </c>
      <c r="P78" s="674">
        <v>0</v>
      </c>
      <c r="Q78" s="663">
        <v>0</v>
      </c>
      <c r="R78" s="674">
        <v>83134</v>
      </c>
      <c r="S78" s="674">
        <f t="shared" si="17"/>
        <v>84301</v>
      </c>
      <c r="U78" s="676"/>
      <c r="V78" s="484"/>
      <c r="W78" s="484"/>
      <c r="X78" s="484"/>
      <c r="Y78" s="484"/>
      <c r="Z78" s="484"/>
      <c r="AA78" s="484"/>
      <c r="AB78" s="484"/>
      <c r="AF78" s="484"/>
      <c r="AG78" s="484"/>
      <c r="AH78" s="484"/>
      <c r="AI78" s="484"/>
      <c r="AJ78" s="484"/>
      <c r="AK78" s="484"/>
      <c r="AL78" s="484"/>
      <c r="AM78" s="484"/>
      <c r="AN78" s="484"/>
    </row>
    <row r="79" spans="2:40" ht="15.75" x14ac:dyDescent="0.25">
      <c r="B79" s="667" t="s">
        <v>14</v>
      </c>
      <c r="C79" s="668" t="s">
        <v>332</v>
      </c>
      <c r="D79" s="669">
        <f t="shared" ref="D79:R79" si="18">SUM(D80:D84)</f>
        <v>18237</v>
      </c>
      <c r="E79" s="669">
        <f t="shared" si="18"/>
        <v>44411</v>
      </c>
      <c r="F79" s="669">
        <f t="shared" si="18"/>
        <v>63721</v>
      </c>
      <c r="G79" s="669">
        <f t="shared" si="18"/>
        <v>24273</v>
      </c>
      <c r="H79" s="669">
        <f t="shared" si="18"/>
        <v>74807</v>
      </c>
      <c r="I79" s="669">
        <f t="shared" si="18"/>
        <v>204782</v>
      </c>
      <c r="J79" s="669">
        <f t="shared" si="18"/>
        <v>108889</v>
      </c>
      <c r="K79" s="669">
        <f t="shared" si="18"/>
        <v>117140</v>
      </c>
      <c r="L79" s="669">
        <f t="shared" si="18"/>
        <v>205495</v>
      </c>
      <c r="M79" s="669">
        <f t="shared" si="18"/>
        <v>87291</v>
      </c>
      <c r="N79" s="670">
        <f t="shared" si="18"/>
        <v>30689</v>
      </c>
      <c r="O79" s="669">
        <f t="shared" si="18"/>
        <v>99902</v>
      </c>
      <c r="P79" s="669">
        <f t="shared" si="18"/>
        <v>8708</v>
      </c>
      <c r="Q79" s="669">
        <f t="shared" si="18"/>
        <v>26300</v>
      </c>
      <c r="R79" s="669">
        <f t="shared" si="18"/>
        <v>1670776</v>
      </c>
      <c r="S79" s="669">
        <f>SUM(D79:R79)</f>
        <v>2785421</v>
      </c>
      <c r="V79" s="484"/>
      <c r="W79" s="484"/>
      <c r="X79" s="484"/>
      <c r="Y79" s="484"/>
      <c r="Z79" s="484"/>
      <c r="AA79" s="484"/>
      <c r="AB79" s="484"/>
      <c r="AC79" s="484"/>
      <c r="AD79" s="484"/>
      <c r="AE79" s="484"/>
      <c r="AF79" s="484"/>
      <c r="AG79" s="484"/>
      <c r="AH79" s="484"/>
      <c r="AI79" s="484"/>
      <c r="AJ79" s="484"/>
      <c r="AK79" s="484"/>
      <c r="AL79" s="484"/>
      <c r="AM79" s="484"/>
      <c r="AN79" s="484"/>
    </row>
    <row r="80" spans="2:40" ht="15" x14ac:dyDescent="0.25">
      <c r="B80" s="671"/>
      <c r="C80" s="659" t="s">
        <v>265</v>
      </c>
      <c r="D80" s="672">
        <v>14576</v>
      </c>
      <c r="E80" s="672">
        <v>19245</v>
      </c>
      <c r="F80" s="672">
        <v>34880</v>
      </c>
      <c r="G80" s="672">
        <v>10809</v>
      </c>
      <c r="H80" s="672">
        <v>46384</v>
      </c>
      <c r="I80" s="672">
        <v>83421</v>
      </c>
      <c r="J80" s="672">
        <v>72511</v>
      </c>
      <c r="K80" s="672">
        <v>64265</v>
      </c>
      <c r="L80" s="672">
        <v>105457</v>
      </c>
      <c r="M80" s="672">
        <v>29677</v>
      </c>
      <c r="N80" s="672">
        <v>21255</v>
      </c>
      <c r="O80" s="672">
        <v>40485</v>
      </c>
      <c r="P80" s="672">
        <v>3339</v>
      </c>
      <c r="Q80" s="660">
        <v>15114</v>
      </c>
      <c r="R80" s="672">
        <v>994434</v>
      </c>
      <c r="S80" s="672">
        <f t="shared" ref="S80:S84" si="19">SUM(D80:R80)</f>
        <v>1555852</v>
      </c>
      <c r="V80" s="484"/>
      <c r="W80" s="484"/>
      <c r="X80" s="484"/>
      <c r="Y80" s="484"/>
      <c r="Z80" s="484"/>
      <c r="AA80" s="484"/>
      <c r="AB80" s="484"/>
      <c r="AC80" s="484"/>
      <c r="AD80" s="484"/>
      <c r="AE80" s="484"/>
      <c r="AF80" s="484"/>
      <c r="AG80" s="484"/>
      <c r="AH80" s="484"/>
      <c r="AI80" s="484"/>
      <c r="AJ80" s="484"/>
      <c r="AK80" s="484"/>
      <c r="AL80" s="484"/>
      <c r="AM80" s="484"/>
      <c r="AN80" s="484"/>
    </row>
    <row r="81" spans="2:40" ht="15.75" x14ac:dyDescent="0.25">
      <c r="B81" s="671"/>
      <c r="C81" s="659" t="s">
        <v>266</v>
      </c>
      <c r="D81" s="672">
        <v>1973</v>
      </c>
      <c r="E81" s="672">
        <v>6371</v>
      </c>
      <c r="F81" s="672">
        <v>23050</v>
      </c>
      <c r="G81" s="672">
        <v>6371</v>
      </c>
      <c r="H81" s="672">
        <v>16338</v>
      </c>
      <c r="I81" s="672">
        <v>29261</v>
      </c>
      <c r="J81" s="672">
        <v>18180</v>
      </c>
      <c r="K81" s="672">
        <v>38534</v>
      </c>
      <c r="L81" s="672">
        <v>60163</v>
      </c>
      <c r="M81" s="672">
        <v>30380</v>
      </c>
      <c r="N81" s="672">
        <v>7870</v>
      </c>
      <c r="O81" s="672">
        <v>50214</v>
      </c>
      <c r="P81" s="672">
        <v>3009</v>
      </c>
      <c r="Q81" s="660">
        <v>10965</v>
      </c>
      <c r="R81" s="672">
        <v>339169</v>
      </c>
      <c r="S81" s="672">
        <f t="shared" si="19"/>
        <v>641848</v>
      </c>
      <c r="U81" s="676"/>
      <c r="V81" s="484"/>
      <c r="W81" s="484"/>
      <c r="X81" s="484"/>
      <c r="Y81" s="484"/>
      <c r="Z81" s="484"/>
      <c r="AA81" s="484"/>
      <c r="AB81" s="484"/>
      <c r="AC81" s="484"/>
      <c r="AD81" s="484"/>
      <c r="AE81" s="484"/>
      <c r="AF81" s="484"/>
      <c r="AG81" s="484"/>
      <c r="AH81" s="484"/>
      <c r="AI81" s="484"/>
      <c r="AJ81" s="484"/>
      <c r="AK81" s="484"/>
      <c r="AL81" s="484"/>
      <c r="AM81" s="484"/>
      <c r="AN81" s="484"/>
    </row>
    <row r="82" spans="2:40" ht="15.75" x14ac:dyDescent="0.25">
      <c r="B82" s="671"/>
      <c r="C82" s="659" t="s">
        <v>333</v>
      </c>
      <c r="D82" s="672">
        <v>1688</v>
      </c>
      <c r="E82" s="672">
        <v>12654</v>
      </c>
      <c r="F82" s="672">
        <v>2955</v>
      </c>
      <c r="G82" s="672">
        <v>4898</v>
      </c>
      <c r="H82" s="672">
        <v>8160</v>
      </c>
      <c r="I82" s="672">
        <v>4185</v>
      </c>
      <c r="J82" s="672">
        <v>4316</v>
      </c>
      <c r="K82" s="672">
        <v>6758</v>
      </c>
      <c r="L82" s="672">
        <v>17277</v>
      </c>
      <c r="M82" s="672">
        <v>5214</v>
      </c>
      <c r="N82" s="672">
        <v>1564</v>
      </c>
      <c r="O82" s="672">
        <v>4814</v>
      </c>
      <c r="P82" s="672">
        <v>2360</v>
      </c>
      <c r="Q82" s="660">
        <v>33</v>
      </c>
      <c r="R82" s="672">
        <v>130593</v>
      </c>
      <c r="S82" s="672">
        <f t="shared" si="19"/>
        <v>207469</v>
      </c>
      <c r="U82" s="676"/>
      <c r="V82" s="484"/>
      <c r="W82" s="484"/>
      <c r="X82" s="484"/>
      <c r="Y82" s="484"/>
      <c r="Z82" s="484"/>
      <c r="AA82" s="484"/>
      <c r="AB82" s="484"/>
      <c r="AC82" s="484"/>
      <c r="AD82" s="484"/>
      <c r="AE82" s="484"/>
      <c r="AF82" s="484"/>
      <c r="AG82" s="484"/>
      <c r="AH82" s="484"/>
      <c r="AI82" s="484"/>
      <c r="AJ82" s="484"/>
      <c r="AK82" s="484"/>
      <c r="AL82" s="484"/>
      <c r="AM82" s="484"/>
      <c r="AN82" s="484"/>
    </row>
    <row r="83" spans="2:40" ht="15.75" x14ac:dyDescent="0.25">
      <c r="B83" s="671"/>
      <c r="C83" s="659" t="s">
        <v>334</v>
      </c>
      <c r="D83" s="672">
        <v>0</v>
      </c>
      <c r="E83" s="672">
        <v>6141</v>
      </c>
      <c r="F83" s="672">
        <v>2836</v>
      </c>
      <c r="G83" s="672">
        <v>2195</v>
      </c>
      <c r="H83" s="672">
        <v>3925</v>
      </c>
      <c r="I83" s="672">
        <v>87796</v>
      </c>
      <c r="J83" s="672">
        <v>13882</v>
      </c>
      <c r="K83" s="672">
        <v>7514</v>
      </c>
      <c r="L83" s="672">
        <v>22029</v>
      </c>
      <c r="M83" s="672">
        <v>22020</v>
      </c>
      <c r="N83" s="672">
        <v>0</v>
      </c>
      <c r="O83" s="672">
        <v>4266</v>
      </c>
      <c r="P83" s="672">
        <v>0</v>
      </c>
      <c r="Q83" s="660">
        <v>188</v>
      </c>
      <c r="R83" s="672">
        <v>123037</v>
      </c>
      <c r="S83" s="672">
        <f t="shared" si="19"/>
        <v>295829</v>
      </c>
      <c r="U83" s="676"/>
      <c r="V83" s="484"/>
      <c r="W83" s="484"/>
      <c r="X83" s="484"/>
      <c r="Y83" s="484"/>
      <c r="Z83" s="484"/>
      <c r="AA83" s="484"/>
      <c r="AB83" s="484"/>
      <c r="AC83" s="484"/>
      <c r="AD83" s="484"/>
      <c r="AE83" s="484"/>
      <c r="AF83" s="484"/>
      <c r="AG83" s="484"/>
      <c r="AH83" s="484"/>
      <c r="AI83" s="484"/>
      <c r="AJ83" s="484"/>
      <c r="AK83" s="484"/>
      <c r="AL83" s="484"/>
      <c r="AM83" s="484"/>
      <c r="AN83" s="484"/>
    </row>
    <row r="84" spans="2:40" ht="15.75" x14ac:dyDescent="0.25">
      <c r="B84" s="673"/>
      <c r="C84" s="662" t="s">
        <v>335</v>
      </c>
      <c r="D84" s="674">
        <v>0</v>
      </c>
      <c r="E84" s="674">
        <v>0</v>
      </c>
      <c r="F84" s="674">
        <v>0</v>
      </c>
      <c r="G84" s="674">
        <v>0</v>
      </c>
      <c r="H84" s="674">
        <v>0</v>
      </c>
      <c r="I84" s="674">
        <v>119</v>
      </c>
      <c r="J84" s="674">
        <v>0</v>
      </c>
      <c r="K84" s="674">
        <v>69</v>
      </c>
      <c r="L84" s="674">
        <v>569</v>
      </c>
      <c r="M84" s="674">
        <v>0</v>
      </c>
      <c r="N84" s="674">
        <v>0</v>
      </c>
      <c r="O84" s="674">
        <v>123</v>
      </c>
      <c r="P84" s="674">
        <v>0</v>
      </c>
      <c r="Q84" s="663">
        <v>0</v>
      </c>
      <c r="R84" s="674">
        <v>83543</v>
      </c>
      <c r="S84" s="674">
        <f t="shared" si="19"/>
        <v>84423</v>
      </c>
      <c r="U84" s="676"/>
      <c r="V84" s="484"/>
      <c r="W84" s="484"/>
      <c r="X84" s="484"/>
      <c r="Y84" s="484"/>
      <c r="Z84" s="484"/>
      <c r="AA84" s="484"/>
      <c r="AB84" s="484"/>
      <c r="AC84" s="484"/>
      <c r="AD84" s="484"/>
      <c r="AE84" s="484"/>
      <c r="AF84" s="484"/>
      <c r="AG84" s="484"/>
      <c r="AH84" s="484"/>
      <c r="AI84" s="484"/>
      <c r="AJ84" s="484"/>
      <c r="AK84" s="484"/>
      <c r="AL84" s="484"/>
      <c r="AM84" s="484"/>
      <c r="AN84" s="484"/>
    </row>
    <row r="85" spans="2:40" ht="15.75" x14ac:dyDescent="0.25">
      <c r="B85" s="667" t="s">
        <v>15</v>
      </c>
      <c r="C85" s="668" t="s">
        <v>332</v>
      </c>
      <c r="D85" s="669">
        <f t="shared" ref="D85:R85" si="20">SUM(D86:D90)</f>
        <v>19106</v>
      </c>
      <c r="E85" s="669">
        <f t="shared" si="20"/>
        <v>43881</v>
      </c>
      <c r="F85" s="669">
        <f t="shared" si="20"/>
        <v>62073</v>
      </c>
      <c r="G85" s="669">
        <f t="shared" si="20"/>
        <v>25028</v>
      </c>
      <c r="H85" s="669">
        <f t="shared" si="20"/>
        <v>76121</v>
      </c>
      <c r="I85" s="669">
        <f t="shared" si="20"/>
        <v>205455</v>
      </c>
      <c r="J85" s="669">
        <f t="shared" si="20"/>
        <v>118239</v>
      </c>
      <c r="K85" s="669">
        <f t="shared" si="20"/>
        <v>135571</v>
      </c>
      <c r="L85" s="669">
        <f t="shared" si="20"/>
        <v>212659</v>
      </c>
      <c r="M85" s="669">
        <f t="shared" si="20"/>
        <v>89423</v>
      </c>
      <c r="N85" s="670">
        <f t="shared" si="20"/>
        <v>31287</v>
      </c>
      <c r="O85" s="669">
        <f t="shared" si="20"/>
        <v>101999</v>
      </c>
      <c r="P85" s="669">
        <f t="shared" si="20"/>
        <v>8305</v>
      </c>
      <c r="Q85" s="669">
        <f t="shared" si="20"/>
        <v>23813</v>
      </c>
      <c r="R85" s="669">
        <f t="shared" si="20"/>
        <v>1694291</v>
      </c>
      <c r="S85" s="669">
        <f>SUM(D85:R85)</f>
        <v>2847251</v>
      </c>
      <c r="U85" s="676"/>
      <c r="V85" s="484"/>
      <c r="W85" s="484"/>
      <c r="X85" s="484"/>
      <c r="Y85" s="484"/>
      <c r="Z85" s="484"/>
      <c r="AA85" s="484"/>
      <c r="AB85" s="484"/>
      <c r="AC85" s="484"/>
      <c r="AD85" s="484"/>
      <c r="AE85" s="484"/>
      <c r="AF85" s="484"/>
      <c r="AG85" s="484"/>
      <c r="AH85" s="484"/>
      <c r="AI85" s="484"/>
      <c r="AJ85" s="484"/>
      <c r="AK85" s="484"/>
      <c r="AL85" s="484"/>
      <c r="AM85" s="484"/>
      <c r="AN85" s="484"/>
    </row>
    <row r="86" spans="2:40" ht="15.75" x14ac:dyDescent="0.25">
      <c r="B86" s="671"/>
      <c r="C86" s="659" t="s">
        <v>265</v>
      </c>
      <c r="D86" s="672">
        <v>15406</v>
      </c>
      <c r="E86" s="672">
        <v>19257</v>
      </c>
      <c r="F86" s="672">
        <v>34079</v>
      </c>
      <c r="G86" s="672">
        <v>11116</v>
      </c>
      <c r="H86" s="672">
        <v>47460</v>
      </c>
      <c r="I86" s="672">
        <v>84052</v>
      </c>
      <c r="J86" s="672">
        <v>81699</v>
      </c>
      <c r="K86" s="672">
        <v>78778</v>
      </c>
      <c r="L86" s="672">
        <v>109654</v>
      </c>
      <c r="M86" s="672">
        <v>30822</v>
      </c>
      <c r="N86" s="672">
        <v>21753</v>
      </c>
      <c r="O86" s="672">
        <v>41877</v>
      </c>
      <c r="P86" s="672">
        <v>3512</v>
      </c>
      <c r="Q86" s="660">
        <v>15006</v>
      </c>
      <c r="R86" s="672">
        <v>1009002</v>
      </c>
      <c r="S86" s="672">
        <f t="shared" ref="S86:S90" si="21">SUM(D86:R86)</f>
        <v>1603473</v>
      </c>
      <c r="U86" s="676"/>
      <c r="V86" s="484"/>
      <c r="W86" s="484"/>
      <c r="X86" s="484"/>
      <c r="Y86" s="484"/>
      <c r="Z86" s="484"/>
      <c r="AA86" s="484"/>
      <c r="AB86" s="484"/>
      <c r="AC86" s="484"/>
      <c r="AD86" s="484"/>
      <c r="AE86" s="484"/>
      <c r="AF86" s="484"/>
      <c r="AG86" s="484"/>
      <c r="AH86" s="484"/>
      <c r="AI86" s="484"/>
      <c r="AJ86" s="484"/>
      <c r="AK86" s="484"/>
      <c r="AL86" s="484"/>
      <c r="AM86" s="484"/>
      <c r="AN86" s="484"/>
    </row>
    <row r="87" spans="2:40" ht="15.75" x14ac:dyDescent="0.25">
      <c r="B87" s="671"/>
      <c r="C87" s="659" t="s">
        <v>266</v>
      </c>
      <c r="D87" s="672">
        <v>1993</v>
      </c>
      <c r="E87" s="672">
        <v>5877</v>
      </c>
      <c r="F87" s="672">
        <v>22071</v>
      </c>
      <c r="G87" s="672">
        <v>6845</v>
      </c>
      <c r="H87" s="672">
        <v>16319</v>
      </c>
      <c r="I87" s="672">
        <v>29308</v>
      </c>
      <c r="J87" s="672">
        <v>18031</v>
      </c>
      <c r="K87" s="672">
        <v>41966</v>
      </c>
      <c r="L87" s="672">
        <v>63355</v>
      </c>
      <c r="M87" s="672">
        <v>31483</v>
      </c>
      <c r="N87" s="672">
        <v>7953</v>
      </c>
      <c r="O87" s="672">
        <v>50840</v>
      </c>
      <c r="P87" s="672">
        <v>2408</v>
      </c>
      <c r="Q87" s="660">
        <v>8592</v>
      </c>
      <c r="R87" s="672">
        <v>345267</v>
      </c>
      <c r="S87" s="672">
        <f t="shared" si="21"/>
        <v>652308</v>
      </c>
      <c r="U87" s="676"/>
      <c r="V87" s="484"/>
      <c r="W87" s="484"/>
      <c r="X87" s="484"/>
      <c r="Y87" s="484"/>
      <c r="Z87" s="484"/>
      <c r="AA87" s="484"/>
      <c r="AB87" s="484"/>
      <c r="AC87" s="484"/>
      <c r="AD87" s="484"/>
      <c r="AE87" s="484"/>
      <c r="AF87" s="484"/>
      <c r="AG87" s="484"/>
      <c r="AH87" s="484"/>
      <c r="AI87" s="484"/>
      <c r="AJ87" s="484"/>
      <c r="AK87" s="484"/>
      <c r="AL87" s="484"/>
      <c r="AM87" s="484"/>
      <c r="AN87" s="484"/>
    </row>
    <row r="88" spans="2:40" ht="15.75" x14ac:dyDescent="0.25">
      <c r="B88" s="671"/>
      <c r="C88" s="659" t="s">
        <v>333</v>
      </c>
      <c r="D88" s="672">
        <v>1707</v>
      </c>
      <c r="E88" s="672">
        <v>12792</v>
      </c>
      <c r="F88" s="672">
        <v>2988</v>
      </c>
      <c r="G88" s="672">
        <v>4952</v>
      </c>
      <c r="H88" s="672">
        <v>8250</v>
      </c>
      <c r="I88" s="672">
        <v>4231</v>
      </c>
      <c r="J88" s="672">
        <v>4364</v>
      </c>
      <c r="K88" s="672">
        <v>6832</v>
      </c>
      <c r="L88" s="672">
        <v>17466</v>
      </c>
      <c r="M88" s="672">
        <v>5271</v>
      </c>
      <c r="N88" s="672">
        <v>1581</v>
      </c>
      <c r="O88" s="672">
        <v>4867</v>
      </c>
      <c r="P88" s="672">
        <v>2385</v>
      </c>
      <c r="Q88" s="660">
        <v>33</v>
      </c>
      <c r="R88" s="672">
        <v>132017</v>
      </c>
      <c r="S88" s="672">
        <f t="shared" si="21"/>
        <v>209736</v>
      </c>
      <c r="U88" s="676"/>
      <c r="V88" s="484"/>
      <c r="W88" s="484"/>
      <c r="X88" s="484"/>
      <c r="Y88" s="484"/>
      <c r="Z88" s="484"/>
      <c r="AA88" s="484"/>
      <c r="AB88" s="484"/>
      <c r="AC88" s="484"/>
      <c r="AD88" s="484"/>
      <c r="AE88" s="484"/>
      <c r="AF88" s="484"/>
      <c r="AG88" s="484"/>
      <c r="AH88" s="484"/>
      <c r="AI88" s="484"/>
      <c r="AJ88" s="484"/>
      <c r="AK88" s="484"/>
      <c r="AL88" s="484"/>
      <c r="AM88" s="484"/>
      <c r="AN88" s="484"/>
    </row>
    <row r="89" spans="2:40" ht="15.75" x14ac:dyDescent="0.25">
      <c r="B89" s="671"/>
      <c r="C89" s="659" t="s">
        <v>334</v>
      </c>
      <c r="D89" s="672">
        <v>0</v>
      </c>
      <c r="E89" s="672">
        <v>5955</v>
      </c>
      <c r="F89" s="672">
        <v>2935</v>
      </c>
      <c r="G89" s="672">
        <v>2115</v>
      </c>
      <c r="H89" s="672">
        <v>4092</v>
      </c>
      <c r="I89" s="672">
        <v>87741</v>
      </c>
      <c r="J89" s="672">
        <v>14145</v>
      </c>
      <c r="K89" s="672">
        <v>7939</v>
      </c>
      <c r="L89" s="672">
        <v>21661</v>
      </c>
      <c r="M89" s="672">
        <v>21847</v>
      </c>
      <c r="N89" s="672">
        <v>0</v>
      </c>
      <c r="O89" s="672">
        <v>4246</v>
      </c>
      <c r="P89" s="672">
        <v>0</v>
      </c>
      <c r="Q89" s="660">
        <v>182</v>
      </c>
      <c r="R89" s="672">
        <v>122938</v>
      </c>
      <c r="S89" s="672">
        <f t="shared" si="21"/>
        <v>295796</v>
      </c>
      <c r="U89" s="676"/>
      <c r="V89" s="484"/>
      <c r="W89" s="484"/>
      <c r="X89" s="484"/>
      <c r="Y89" s="484"/>
      <c r="Z89" s="484"/>
      <c r="AA89" s="484"/>
      <c r="AB89" s="484"/>
      <c r="AC89" s="484"/>
      <c r="AD89" s="484"/>
      <c r="AE89" s="484"/>
      <c r="AF89" s="484"/>
      <c r="AG89" s="484"/>
      <c r="AH89" s="484"/>
      <c r="AI89" s="484"/>
      <c r="AJ89" s="484"/>
      <c r="AK89" s="484"/>
      <c r="AL89" s="484"/>
      <c r="AM89" s="484"/>
      <c r="AN89" s="484"/>
    </row>
    <row r="90" spans="2:40" ht="15.75" x14ac:dyDescent="0.25">
      <c r="B90" s="673"/>
      <c r="C90" s="662" t="s">
        <v>335</v>
      </c>
      <c r="D90" s="674">
        <v>0</v>
      </c>
      <c r="E90" s="674">
        <v>0</v>
      </c>
      <c r="F90" s="674">
        <v>0</v>
      </c>
      <c r="G90" s="674">
        <v>0</v>
      </c>
      <c r="H90" s="674">
        <v>0</v>
      </c>
      <c r="I90" s="674">
        <v>123</v>
      </c>
      <c r="J90" s="674">
        <v>0</v>
      </c>
      <c r="K90" s="674">
        <v>56</v>
      </c>
      <c r="L90" s="674">
        <v>523</v>
      </c>
      <c r="M90" s="674">
        <v>0</v>
      </c>
      <c r="N90" s="674">
        <v>0</v>
      </c>
      <c r="O90" s="674">
        <v>169</v>
      </c>
      <c r="P90" s="674">
        <v>0</v>
      </c>
      <c r="Q90" s="663">
        <v>0</v>
      </c>
      <c r="R90" s="674">
        <v>85067</v>
      </c>
      <c r="S90" s="674">
        <f t="shared" si="21"/>
        <v>85938</v>
      </c>
      <c r="U90" s="676"/>
      <c r="V90" s="484"/>
      <c r="W90" s="484"/>
      <c r="X90" s="484"/>
      <c r="Y90" s="484"/>
      <c r="Z90" s="484"/>
      <c r="AA90" s="484"/>
      <c r="AB90" s="484"/>
      <c r="AC90" s="484"/>
      <c r="AD90" s="484"/>
      <c r="AE90" s="484"/>
      <c r="AF90" s="484"/>
      <c r="AG90" s="484"/>
      <c r="AH90" s="484"/>
      <c r="AI90" s="484"/>
      <c r="AJ90" s="484"/>
      <c r="AK90" s="484"/>
      <c r="AL90" s="484"/>
      <c r="AM90" s="484"/>
      <c r="AN90" s="484"/>
    </row>
    <row r="91" spans="2:40" ht="15" x14ac:dyDescent="0.2">
      <c r="B91" s="677" t="s">
        <v>336</v>
      </c>
      <c r="C91" s="677"/>
      <c r="D91" s="677"/>
      <c r="E91" s="677"/>
      <c r="F91" s="677"/>
      <c r="G91" s="677"/>
      <c r="H91" s="677"/>
      <c r="I91" s="677"/>
      <c r="U91" s="676"/>
      <c r="V91" s="484"/>
      <c r="W91" s="484"/>
      <c r="X91" s="484"/>
      <c r="Y91" s="484"/>
      <c r="Z91" s="484"/>
      <c r="AA91" s="484"/>
      <c r="AB91" s="484"/>
      <c r="AC91" s="484"/>
      <c r="AD91" s="484"/>
      <c r="AE91" s="484"/>
      <c r="AF91" s="484"/>
      <c r="AG91" s="484"/>
      <c r="AH91" s="484"/>
      <c r="AI91" s="484"/>
      <c r="AJ91" s="484"/>
      <c r="AK91" s="484"/>
      <c r="AL91" s="484"/>
      <c r="AM91" s="484"/>
      <c r="AN91" s="484"/>
    </row>
    <row r="92" spans="2:40" ht="27" customHeight="1" x14ac:dyDescent="0.2">
      <c r="B92" s="677"/>
      <c r="C92" s="677"/>
      <c r="D92" s="677"/>
      <c r="E92" s="677"/>
      <c r="F92" s="677"/>
      <c r="G92" s="677"/>
      <c r="H92" s="677"/>
      <c r="I92" s="677"/>
      <c r="U92" s="676"/>
      <c r="V92" s="484"/>
      <c r="W92" s="484"/>
      <c r="X92" s="484"/>
      <c r="Y92" s="484"/>
      <c r="Z92" s="484"/>
      <c r="AA92" s="484"/>
      <c r="AB92" s="484"/>
      <c r="AC92" s="484"/>
      <c r="AD92" s="484"/>
      <c r="AE92" s="484"/>
      <c r="AF92" s="484"/>
      <c r="AG92" s="484"/>
      <c r="AH92" s="484"/>
      <c r="AI92" s="484"/>
      <c r="AJ92" s="484"/>
      <c r="AK92" s="484"/>
      <c r="AL92" s="484"/>
      <c r="AM92" s="484"/>
      <c r="AN92" s="484"/>
    </row>
  </sheetData>
  <mergeCells count="15">
    <mergeCell ref="B79:B84"/>
    <mergeCell ref="B85:B90"/>
    <mergeCell ref="B91:I92"/>
    <mergeCell ref="B43:B48"/>
    <mergeCell ref="B49:B54"/>
    <mergeCell ref="B55:B60"/>
    <mergeCell ref="B61:B66"/>
    <mergeCell ref="B67:B72"/>
    <mergeCell ref="B73:B78"/>
    <mergeCell ref="B16:S16"/>
    <mergeCell ref="B17:S17"/>
    <mergeCell ref="B19:B24"/>
    <mergeCell ref="B25:B30"/>
    <mergeCell ref="B31:B36"/>
    <mergeCell ref="B37:B42"/>
  </mergeCells>
  <hyperlinks>
    <hyperlink ref="B2:G2" location="NUMERO_DE_TRABAJADORES_COTIZANTES_AL_REGIMEN_SIL__POR_C.C.A.F." display="NUMERO DE TRABAJADORES COTIZANTES AL REGIMEN SIL, POR C.C.A.F."/>
  </hyperlinks>
  <printOptions horizontalCentered="1"/>
  <pageMargins left="0.19685039370078741" right="0.19685039370078741" top="0.78740157480314965" bottom="0.98425196850393704" header="0" footer="0"/>
  <pageSetup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79"/>
  <sheetViews>
    <sheetView workbookViewId="0"/>
  </sheetViews>
  <sheetFormatPr baseColWidth="10" defaultColWidth="10.85546875" defaultRowHeight="12.75" x14ac:dyDescent="0.2"/>
  <cols>
    <col min="1" max="1" width="2.28515625" style="3" customWidth="1"/>
    <col min="2" max="2" width="50.42578125" style="3" customWidth="1"/>
    <col min="3" max="3" width="13.42578125" style="3" bestFit="1" customWidth="1"/>
    <col min="4" max="4" width="10.28515625" style="30" customWidth="1"/>
    <col min="5" max="10" width="11.140625" style="30" customWidth="1"/>
    <col min="11" max="11" width="12.42578125" style="3" bestFit="1" customWidth="1"/>
    <col min="12" max="12" width="11" style="3" bestFit="1" customWidth="1"/>
    <col min="13" max="22" width="10.85546875" style="3"/>
    <col min="23" max="23" width="11" style="3" bestFit="1" customWidth="1"/>
    <col min="24" max="31" width="10.85546875" style="3"/>
    <col min="32" max="32" width="12" style="3" bestFit="1" customWidth="1"/>
    <col min="33" max="38" width="10.85546875" style="3"/>
    <col min="39" max="41" width="12.28515625" style="3" customWidth="1"/>
    <col min="42" max="16384" width="10.85546875" style="3"/>
  </cols>
  <sheetData>
    <row r="1" spans="2:41" s="48" customFormat="1" ht="18" x14ac:dyDescent="0.2">
      <c r="B1" s="74" t="s">
        <v>79</v>
      </c>
      <c r="C1" s="75"/>
      <c r="D1" s="76"/>
      <c r="E1" s="76"/>
      <c r="F1" s="76"/>
      <c r="G1" s="76"/>
      <c r="H1" s="50"/>
      <c r="I1" s="50"/>
      <c r="J1" s="50"/>
    </row>
    <row r="2" spans="2:41" s="48" customFormat="1" ht="15.75" x14ac:dyDescent="0.2">
      <c r="B2" s="74" t="s">
        <v>80</v>
      </c>
      <c r="C2" s="75"/>
      <c r="D2" s="76"/>
      <c r="E2" s="76"/>
      <c r="F2" s="76"/>
      <c r="G2" s="76"/>
      <c r="H2" s="50"/>
      <c r="I2" s="50"/>
      <c r="J2" s="50"/>
    </row>
    <row r="3" spans="2:41" s="48" customFormat="1" ht="15.75" x14ac:dyDescent="0.25">
      <c r="B3" s="77" t="s">
        <v>2</v>
      </c>
      <c r="C3" s="78"/>
      <c r="D3" s="79"/>
      <c r="E3" s="79"/>
      <c r="F3" s="79"/>
      <c r="G3" s="79"/>
      <c r="H3" s="50"/>
      <c r="I3" s="50"/>
      <c r="J3" s="50"/>
    </row>
    <row r="4" spans="2:41" s="85" customFormat="1" x14ac:dyDescent="0.2">
      <c r="B4" s="80"/>
      <c r="C4" s="80"/>
      <c r="D4" s="110"/>
      <c r="E4" s="81"/>
      <c r="F4" s="82"/>
      <c r="G4" s="82"/>
      <c r="H4" s="82"/>
      <c r="I4" s="82"/>
      <c r="J4" s="82"/>
      <c r="K4" s="83"/>
      <c r="L4" s="83"/>
      <c r="M4" s="84"/>
      <c r="N4" s="84"/>
      <c r="O4" s="84"/>
      <c r="P4" s="84"/>
      <c r="Q4" s="84"/>
      <c r="R4" s="84"/>
      <c r="S4" s="84"/>
      <c r="T4" s="84"/>
      <c r="U4" s="84"/>
      <c r="V4" s="84"/>
      <c r="W4" s="84"/>
      <c r="X4" s="84"/>
      <c r="Y4" s="84"/>
      <c r="Z4" s="84"/>
      <c r="AA4" s="84"/>
      <c r="AB4" s="84"/>
      <c r="AC4" s="84"/>
      <c r="AD4" s="84"/>
      <c r="AE4" s="84"/>
      <c r="AF4" s="84"/>
      <c r="AG4" s="84"/>
      <c r="AH4" s="84"/>
    </row>
    <row r="5" spans="2:41" s="48" customFormat="1" x14ac:dyDescent="0.2">
      <c r="B5" s="86" t="s">
        <v>57</v>
      </c>
      <c r="C5" s="89" t="s">
        <v>4</v>
      </c>
      <c r="D5" s="87"/>
      <c r="E5" s="88"/>
      <c r="F5" s="89" t="s">
        <v>5</v>
      </c>
      <c r="G5" s="87"/>
      <c r="H5" s="88"/>
      <c r="I5" s="89" t="s">
        <v>6</v>
      </c>
      <c r="J5" s="87"/>
      <c r="K5" s="88"/>
      <c r="L5" s="89" t="s">
        <v>7</v>
      </c>
      <c r="M5" s="87"/>
      <c r="N5" s="88"/>
      <c r="O5" s="89" t="s">
        <v>8</v>
      </c>
      <c r="P5" s="87"/>
      <c r="Q5" s="88"/>
      <c r="R5" s="89" t="s">
        <v>9</v>
      </c>
      <c r="S5" s="87"/>
      <c r="T5" s="88"/>
      <c r="U5" s="89" t="s">
        <v>10</v>
      </c>
      <c r="V5" s="87"/>
      <c r="W5" s="88"/>
      <c r="X5" s="89" t="s">
        <v>11</v>
      </c>
      <c r="Y5" s="87"/>
      <c r="Z5" s="88"/>
      <c r="AA5" s="89" t="s">
        <v>12</v>
      </c>
      <c r="AB5" s="87"/>
      <c r="AC5" s="88"/>
      <c r="AD5" s="89" t="s">
        <v>13</v>
      </c>
      <c r="AE5" s="87"/>
      <c r="AF5" s="88"/>
      <c r="AG5" s="89" t="s">
        <v>14</v>
      </c>
      <c r="AH5" s="87"/>
      <c r="AI5" s="88"/>
      <c r="AJ5" s="89" t="s">
        <v>15</v>
      </c>
      <c r="AK5" s="87"/>
      <c r="AL5" s="88"/>
      <c r="AM5" s="89" t="s">
        <v>16</v>
      </c>
      <c r="AN5" s="87"/>
      <c r="AO5" s="88"/>
    </row>
    <row r="6" spans="2:41" ht="22.5" customHeight="1" x14ac:dyDescent="0.2">
      <c r="B6" s="90"/>
      <c r="C6" s="111" t="s">
        <v>81</v>
      </c>
      <c r="D6" s="112" t="s">
        <v>82</v>
      </c>
      <c r="E6" s="113" t="s">
        <v>61</v>
      </c>
      <c r="F6" s="111" t="s">
        <v>81</v>
      </c>
      <c r="G6" s="112" t="s">
        <v>82</v>
      </c>
      <c r="H6" s="113" t="s">
        <v>61</v>
      </c>
      <c r="I6" s="111" t="s">
        <v>81</v>
      </c>
      <c r="J6" s="112" t="s">
        <v>82</v>
      </c>
      <c r="K6" s="113" t="s">
        <v>61</v>
      </c>
      <c r="L6" s="111" t="s">
        <v>81</v>
      </c>
      <c r="M6" s="112" t="s">
        <v>82</v>
      </c>
      <c r="N6" s="113" t="s">
        <v>61</v>
      </c>
      <c r="O6" s="111" t="s">
        <v>81</v>
      </c>
      <c r="P6" s="112" t="s">
        <v>82</v>
      </c>
      <c r="Q6" s="113" t="s">
        <v>61</v>
      </c>
      <c r="R6" s="111" t="s">
        <v>81</v>
      </c>
      <c r="S6" s="112" t="s">
        <v>82</v>
      </c>
      <c r="T6" s="113" t="s">
        <v>61</v>
      </c>
      <c r="U6" s="111" t="s">
        <v>81</v>
      </c>
      <c r="V6" s="112" t="s">
        <v>82</v>
      </c>
      <c r="W6" s="113" t="s">
        <v>61</v>
      </c>
      <c r="X6" s="111" t="s">
        <v>81</v>
      </c>
      <c r="Y6" s="112" t="s">
        <v>82</v>
      </c>
      <c r="Z6" s="113" t="s">
        <v>61</v>
      </c>
      <c r="AA6" s="111" t="s">
        <v>81</v>
      </c>
      <c r="AB6" s="112" t="s">
        <v>82</v>
      </c>
      <c r="AC6" s="113" t="s">
        <v>61</v>
      </c>
      <c r="AD6" s="111" t="s">
        <v>81</v>
      </c>
      <c r="AE6" s="112" t="s">
        <v>82</v>
      </c>
      <c r="AF6" s="113" t="s">
        <v>61</v>
      </c>
      <c r="AG6" s="111" t="s">
        <v>81</v>
      </c>
      <c r="AH6" s="112" t="s">
        <v>82</v>
      </c>
      <c r="AI6" s="113" t="s">
        <v>61</v>
      </c>
      <c r="AJ6" s="111" t="s">
        <v>81</v>
      </c>
      <c r="AK6" s="112" t="s">
        <v>82</v>
      </c>
      <c r="AL6" s="113" t="s">
        <v>61</v>
      </c>
      <c r="AM6" s="111" t="s">
        <v>81</v>
      </c>
      <c r="AN6" s="112" t="s">
        <v>82</v>
      </c>
      <c r="AO6" s="113" t="s">
        <v>61</v>
      </c>
    </row>
    <row r="7" spans="2:41" x14ac:dyDescent="0.2">
      <c r="B7" s="66" t="s">
        <v>62</v>
      </c>
      <c r="C7" s="97">
        <v>270148</v>
      </c>
      <c r="D7" s="98">
        <v>133909</v>
      </c>
      <c r="E7" s="114">
        <v>404057</v>
      </c>
      <c r="F7" s="97">
        <v>268339</v>
      </c>
      <c r="G7" s="98">
        <v>130682</v>
      </c>
      <c r="H7" s="114">
        <v>399021</v>
      </c>
      <c r="I7" s="97">
        <v>254332</v>
      </c>
      <c r="J7" s="98">
        <v>115916</v>
      </c>
      <c r="K7" s="114">
        <v>370248</v>
      </c>
      <c r="L7" s="97">
        <v>233944</v>
      </c>
      <c r="M7" s="98">
        <v>95940</v>
      </c>
      <c r="N7" s="114">
        <v>329884</v>
      </c>
      <c r="O7" s="97">
        <v>220560</v>
      </c>
      <c r="P7" s="98">
        <v>83366</v>
      </c>
      <c r="Q7" s="114">
        <v>303926</v>
      </c>
      <c r="R7" s="97">
        <v>214350</v>
      </c>
      <c r="S7" s="98">
        <v>71185</v>
      </c>
      <c r="T7" s="114">
        <v>285535</v>
      </c>
      <c r="U7" s="97">
        <v>217529</v>
      </c>
      <c r="V7" s="98">
        <v>70130</v>
      </c>
      <c r="W7" s="114">
        <v>287659</v>
      </c>
      <c r="X7" s="97">
        <v>212794</v>
      </c>
      <c r="Y7" s="98">
        <v>72717</v>
      </c>
      <c r="Z7" s="114">
        <v>285511</v>
      </c>
      <c r="AA7" s="97">
        <v>211353</v>
      </c>
      <c r="AB7" s="98">
        <v>65131</v>
      </c>
      <c r="AC7" s="114">
        <v>276484</v>
      </c>
      <c r="AD7" s="97">
        <v>209969</v>
      </c>
      <c r="AE7" s="98">
        <v>65498</v>
      </c>
      <c r="AF7" s="114">
        <v>275467</v>
      </c>
      <c r="AG7" s="97">
        <v>231298</v>
      </c>
      <c r="AH7" s="98">
        <v>83668</v>
      </c>
      <c r="AI7" s="114">
        <v>314966</v>
      </c>
      <c r="AJ7" s="97">
        <v>253725</v>
      </c>
      <c r="AK7" s="98">
        <v>110339</v>
      </c>
      <c r="AL7" s="114">
        <v>364064</v>
      </c>
      <c r="AM7" s="97">
        <v>233195.08333333334</v>
      </c>
      <c r="AN7" s="98">
        <v>91540.083333333328</v>
      </c>
      <c r="AO7" s="114">
        <v>324735.16666666669</v>
      </c>
    </row>
    <row r="8" spans="2:41" x14ac:dyDescent="0.2">
      <c r="B8" s="99" t="s">
        <v>63</v>
      </c>
      <c r="C8" s="102">
        <v>30977</v>
      </c>
      <c r="D8" s="103">
        <v>11406</v>
      </c>
      <c r="E8" s="114">
        <v>42383</v>
      </c>
      <c r="F8" s="102">
        <v>30870</v>
      </c>
      <c r="G8" s="103">
        <v>10995</v>
      </c>
      <c r="H8" s="114">
        <v>41865</v>
      </c>
      <c r="I8" s="102">
        <v>30552</v>
      </c>
      <c r="J8" s="103">
        <v>10644</v>
      </c>
      <c r="K8" s="114">
        <v>41196</v>
      </c>
      <c r="L8" s="102">
        <v>30333</v>
      </c>
      <c r="M8" s="103">
        <v>10384</v>
      </c>
      <c r="N8" s="114">
        <v>40717</v>
      </c>
      <c r="O8" s="102">
        <v>31593</v>
      </c>
      <c r="P8" s="103">
        <v>10998</v>
      </c>
      <c r="Q8" s="114">
        <v>42591</v>
      </c>
      <c r="R8" s="102">
        <v>30906</v>
      </c>
      <c r="S8" s="103">
        <v>10644</v>
      </c>
      <c r="T8" s="114">
        <v>41550</v>
      </c>
      <c r="U8" s="102">
        <v>31003</v>
      </c>
      <c r="V8" s="103">
        <v>10223</v>
      </c>
      <c r="W8" s="114">
        <v>41226</v>
      </c>
      <c r="X8" s="102">
        <v>29456</v>
      </c>
      <c r="Y8" s="103">
        <v>11111</v>
      </c>
      <c r="Z8" s="114">
        <v>40567</v>
      </c>
      <c r="AA8" s="102">
        <v>30830</v>
      </c>
      <c r="AB8" s="103">
        <v>10355</v>
      </c>
      <c r="AC8" s="114">
        <v>41185</v>
      </c>
      <c r="AD8" s="102">
        <v>31419</v>
      </c>
      <c r="AE8" s="103">
        <v>10131</v>
      </c>
      <c r="AF8" s="114">
        <v>41550</v>
      </c>
      <c r="AG8" s="102">
        <v>31046</v>
      </c>
      <c r="AH8" s="103">
        <v>10285</v>
      </c>
      <c r="AI8" s="114">
        <v>41331</v>
      </c>
      <c r="AJ8" s="102">
        <v>31424</v>
      </c>
      <c r="AK8" s="103">
        <v>10857</v>
      </c>
      <c r="AL8" s="114">
        <v>42281</v>
      </c>
      <c r="AM8" s="97">
        <v>30867.416666666668</v>
      </c>
      <c r="AN8" s="98">
        <v>10669.416666666666</v>
      </c>
      <c r="AO8" s="114">
        <v>41536.833333333336</v>
      </c>
    </row>
    <row r="9" spans="2:41" x14ac:dyDescent="0.2">
      <c r="B9" s="99" t="s">
        <v>64</v>
      </c>
      <c r="C9" s="102">
        <v>56458</v>
      </c>
      <c r="D9" s="103">
        <v>7324</v>
      </c>
      <c r="E9" s="114">
        <v>63782</v>
      </c>
      <c r="F9" s="102">
        <v>57400</v>
      </c>
      <c r="G9" s="103">
        <v>7445</v>
      </c>
      <c r="H9" s="114">
        <v>64845</v>
      </c>
      <c r="I9" s="102">
        <v>54900</v>
      </c>
      <c r="J9" s="103">
        <v>7600</v>
      </c>
      <c r="K9" s="114">
        <v>62500</v>
      </c>
      <c r="L9" s="102">
        <v>53859</v>
      </c>
      <c r="M9" s="103">
        <v>6981</v>
      </c>
      <c r="N9" s="114">
        <v>60840</v>
      </c>
      <c r="O9" s="102">
        <v>54875</v>
      </c>
      <c r="P9" s="103">
        <v>7075</v>
      </c>
      <c r="Q9" s="114">
        <v>61950</v>
      </c>
      <c r="R9" s="102">
        <v>53045</v>
      </c>
      <c r="S9" s="103">
        <v>6733</v>
      </c>
      <c r="T9" s="114">
        <v>59778</v>
      </c>
      <c r="U9" s="102">
        <v>55869</v>
      </c>
      <c r="V9" s="103">
        <v>6962</v>
      </c>
      <c r="W9" s="114">
        <v>62831</v>
      </c>
      <c r="X9" s="102">
        <v>54185</v>
      </c>
      <c r="Y9" s="103">
        <v>7683</v>
      </c>
      <c r="Z9" s="114">
        <v>61868</v>
      </c>
      <c r="AA9" s="102">
        <v>56644</v>
      </c>
      <c r="AB9" s="103">
        <v>7249</v>
      </c>
      <c r="AC9" s="114">
        <v>63893</v>
      </c>
      <c r="AD9" s="102">
        <v>58287</v>
      </c>
      <c r="AE9" s="103">
        <v>7319</v>
      </c>
      <c r="AF9" s="114">
        <v>65606</v>
      </c>
      <c r="AG9" s="102">
        <v>55579</v>
      </c>
      <c r="AH9" s="103">
        <v>7059</v>
      </c>
      <c r="AI9" s="114">
        <v>62638</v>
      </c>
      <c r="AJ9" s="102">
        <v>55444</v>
      </c>
      <c r="AK9" s="103">
        <v>6939</v>
      </c>
      <c r="AL9" s="114">
        <v>62383</v>
      </c>
      <c r="AM9" s="97">
        <v>55545.416666666664</v>
      </c>
      <c r="AN9" s="98">
        <v>7197.416666666667</v>
      </c>
      <c r="AO9" s="114">
        <v>62742.833333333328</v>
      </c>
    </row>
    <row r="10" spans="2:41" x14ac:dyDescent="0.2">
      <c r="B10" s="99" t="s">
        <v>65</v>
      </c>
      <c r="C10" s="102">
        <v>387713</v>
      </c>
      <c r="D10" s="103">
        <v>133510</v>
      </c>
      <c r="E10" s="114">
        <v>521223</v>
      </c>
      <c r="F10" s="102">
        <v>392265</v>
      </c>
      <c r="G10" s="103">
        <v>134510</v>
      </c>
      <c r="H10" s="114">
        <v>526775</v>
      </c>
      <c r="I10" s="102">
        <v>390778</v>
      </c>
      <c r="J10" s="103">
        <v>133343</v>
      </c>
      <c r="K10" s="114">
        <v>524121</v>
      </c>
      <c r="L10" s="102">
        <v>387641</v>
      </c>
      <c r="M10" s="103">
        <v>134114</v>
      </c>
      <c r="N10" s="114">
        <v>521755</v>
      </c>
      <c r="O10" s="102">
        <v>393016</v>
      </c>
      <c r="P10" s="103">
        <v>136749</v>
      </c>
      <c r="Q10" s="114">
        <v>529765</v>
      </c>
      <c r="R10" s="102">
        <v>394097</v>
      </c>
      <c r="S10" s="103">
        <v>135302</v>
      </c>
      <c r="T10" s="114">
        <v>529399</v>
      </c>
      <c r="U10" s="102">
        <v>392862</v>
      </c>
      <c r="V10" s="103">
        <v>135492</v>
      </c>
      <c r="W10" s="114">
        <v>528354</v>
      </c>
      <c r="X10" s="102">
        <v>374371</v>
      </c>
      <c r="Y10" s="103">
        <v>138474</v>
      </c>
      <c r="Z10" s="114">
        <v>512845</v>
      </c>
      <c r="AA10" s="102">
        <v>389274</v>
      </c>
      <c r="AB10" s="103">
        <v>131002</v>
      </c>
      <c r="AC10" s="114">
        <v>520276</v>
      </c>
      <c r="AD10" s="102">
        <v>382991</v>
      </c>
      <c r="AE10" s="103">
        <v>128856</v>
      </c>
      <c r="AF10" s="114">
        <v>511847</v>
      </c>
      <c r="AG10" s="102">
        <v>390823</v>
      </c>
      <c r="AH10" s="103">
        <v>131834</v>
      </c>
      <c r="AI10" s="114">
        <v>522657</v>
      </c>
      <c r="AJ10" s="102">
        <v>391284</v>
      </c>
      <c r="AK10" s="103">
        <v>134427</v>
      </c>
      <c r="AL10" s="114">
        <v>525711</v>
      </c>
      <c r="AM10" s="97">
        <v>388926.25</v>
      </c>
      <c r="AN10" s="98">
        <v>133967.75</v>
      </c>
      <c r="AO10" s="114">
        <v>522894</v>
      </c>
    </row>
    <row r="11" spans="2:41" x14ac:dyDescent="0.2">
      <c r="B11" s="99" t="s">
        <v>66</v>
      </c>
      <c r="C11" s="102">
        <v>23029</v>
      </c>
      <c r="D11" s="103">
        <v>5900</v>
      </c>
      <c r="E11" s="114">
        <v>28929</v>
      </c>
      <c r="F11" s="102">
        <v>23188</v>
      </c>
      <c r="G11" s="103">
        <v>6030</v>
      </c>
      <c r="H11" s="114">
        <v>29218</v>
      </c>
      <c r="I11" s="102">
        <v>23928</v>
      </c>
      <c r="J11" s="103">
        <v>6131</v>
      </c>
      <c r="K11" s="114">
        <v>30059</v>
      </c>
      <c r="L11" s="102">
        <v>24063</v>
      </c>
      <c r="M11" s="103">
        <v>6079</v>
      </c>
      <c r="N11" s="114">
        <v>30142</v>
      </c>
      <c r="O11" s="102">
        <v>24597</v>
      </c>
      <c r="P11" s="103">
        <v>6470</v>
      </c>
      <c r="Q11" s="114">
        <v>31067</v>
      </c>
      <c r="R11" s="102">
        <v>24189</v>
      </c>
      <c r="S11" s="103">
        <v>6325</v>
      </c>
      <c r="T11" s="114">
        <v>30514</v>
      </c>
      <c r="U11" s="102">
        <v>24576</v>
      </c>
      <c r="V11" s="103">
        <v>6324</v>
      </c>
      <c r="W11" s="114">
        <v>30900</v>
      </c>
      <c r="X11" s="102">
        <v>24046</v>
      </c>
      <c r="Y11" s="103">
        <v>6489</v>
      </c>
      <c r="Z11" s="114">
        <v>30535</v>
      </c>
      <c r="AA11" s="102">
        <v>25149</v>
      </c>
      <c r="AB11" s="103">
        <v>6435</v>
      </c>
      <c r="AC11" s="114">
        <v>31584</v>
      </c>
      <c r="AD11" s="102">
        <v>25707</v>
      </c>
      <c r="AE11" s="103">
        <v>6585</v>
      </c>
      <c r="AF11" s="114">
        <v>32292</v>
      </c>
      <c r="AG11" s="102">
        <v>25278</v>
      </c>
      <c r="AH11" s="103">
        <v>6464</v>
      </c>
      <c r="AI11" s="114">
        <v>31742</v>
      </c>
      <c r="AJ11" s="102">
        <v>25463</v>
      </c>
      <c r="AK11" s="103">
        <v>6523</v>
      </c>
      <c r="AL11" s="114">
        <v>31986</v>
      </c>
      <c r="AM11" s="97">
        <v>24434.416666666668</v>
      </c>
      <c r="AN11" s="98">
        <v>6312.916666666667</v>
      </c>
      <c r="AO11" s="114">
        <v>30747.333333333336</v>
      </c>
    </row>
    <row r="12" spans="2:41" x14ac:dyDescent="0.2">
      <c r="B12" s="99" t="s">
        <v>67</v>
      </c>
      <c r="C12" s="102">
        <v>518572</v>
      </c>
      <c r="D12" s="103">
        <v>51847</v>
      </c>
      <c r="E12" s="114">
        <v>570419</v>
      </c>
      <c r="F12" s="102">
        <v>527410</v>
      </c>
      <c r="G12" s="103">
        <v>50343</v>
      </c>
      <c r="H12" s="114">
        <v>577753</v>
      </c>
      <c r="I12" s="102">
        <v>530198</v>
      </c>
      <c r="J12" s="103">
        <v>50077</v>
      </c>
      <c r="K12" s="114">
        <v>580275</v>
      </c>
      <c r="L12" s="102">
        <v>527009</v>
      </c>
      <c r="M12" s="103">
        <v>49370</v>
      </c>
      <c r="N12" s="114">
        <v>576379</v>
      </c>
      <c r="O12" s="102">
        <v>526363</v>
      </c>
      <c r="P12" s="103">
        <v>48994</v>
      </c>
      <c r="Q12" s="114">
        <v>575357</v>
      </c>
      <c r="R12" s="102">
        <v>535562</v>
      </c>
      <c r="S12" s="103">
        <v>49767</v>
      </c>
      <c r="T12" s="114">
        <v>585329</v>
      </c>
      <c r="U12" s="102">
        <v>530222</v>
      </c>
      <c r="V12" s="103">
        <v>48040</v>
      </c>
      <c r="W12" s="114">
        <v>578262</v>
      </c>
      <c r="X12" s="102">
        <v>524169</v>
      </c>
      <c r="Y12" s="103">
        <v>59334</v>
      </c>
      <c r="Z12" s="114">
        <v>583503</v>
      </c>
      <c r="AA12" s="102">
        <v>532751</v>
      </c>
      <c r="AB12" s="103">
        <v>46717</v>
      </c>
      <c r="AC12" s="114">
        <v>579468</v>
      </c>
      <c r="AD12" s="102">
        <v>538906</v>
      </c>
      <c r="AE12" s="103">
        <v>46396</v>
      </c>
      <c r="AF12" s="114">
        <v>585302</v>
      </c>
      <c r="AG12" s="102">
        <v>549719</v>
      </c>
      <c r="AH12" s="103">
        <v>47031</v>
      </c>
      <c r="AI12" s="114">
        <v>596750</v>
      </c>
      <c r="AJ12" s="102">
        <v>526383</v>
      </c>
      <c r="AK12" s="103">
        <v>46305</v>
      </c>
      <c r="AL12" s="114">
        <v>572688</v>
      </c>
      <c r="AM12" s="97">
        <v>530605.33333333337</v>
      </c>
      <c r="AN12" s="98">
        <v>49518.416666666664</v>
      </c>
      <c r="AO12" s="114">
        <v>580123.75</v>
      </c>
    </row>
    <row r="13" spans="2:41" x14ac:dyDescent="0.2">
      <c r="B13" s="99" t="s">
        <v>68</v>
      </c>
      <c r="C13" s="102">
        <v>388671</v>
      </c>
      <c r="D13" s="103">
        <v>289582</v>
      </c>
      <c r="E13" s="114">
        <v>678253</v>
      </c>
      <c r="F13" s="102">
        <v>390155</v>
      </c>
      <c r="G13" s="103">
        <v>284852</v>
      </c>
      <c r="H13" s="114">
        <v>675007</v>
      </c>
      <c r="I13" s="102">
        <v>383701</v>
      </c>
      <c r="J13" s="103">
        <v>279253</v>
      </c>
      <c r="K13" s="114">
        <v>662954</v>
      </c>
      <c r="L13" s="102">
        <v>381954</v>
      </c>
      <c r="M13" s="103">
        <v>274195</v>
      </c>
      <c r="N13" s="114">
        <v>656149</v>
      </c>
      <c r="O13" s="102">
        <v>371240</v>
      </c>
      <c r="P13" s="103">
        <v>275125</v>
      </c>
      <c r="Q13" s="114">
        <v>646365</v>
      </c>
      <c r="R13" s="102">
        <v>386240</v>
      </c>
      <c r="S13" s="103">
        <v>280301</v>
      </c>
      <c r="T13" s="114">
        <v>666541</v>
      </c>
      <c r="U13" s="102">
        <v>387156</v>
      </c>
      <c r="V13" s="103">
        <v>280617</v>
      </c>
      <c r="W13" s="114">
        <v>667773</v>
      </c>
      <c r="X13" s="102">
        <v>373987</v>
      </c>
      <c r="Y13" s="103">
        <v>296822</v>
      </c>
      <c r="Z13" s="114">
        <v>670809</v>
      </c>
      <c r="AA13" s="102">
        <v>390691</v>
      </c>
      <c r="AB13" s="103">
        <v>282671</v>
      </c>
      <c r="AC13" s="114">
        <v>673362</v>
      </c>
      <c r="AD13" s="102">
        <v>389546</v>
      </c>
      <c r="AE13" s="103">
        <v>283918</v>
      </c>
      <c r="AF13" s="114">
        <v>673464</v>
      </c>
      <c r="AG13" s="102">
        <v>390692</v>
      </c>
      <c r="AH13" s="103">
        <v>282689</v>
      </c>
      <c r="AI13" s="114">
        <v>673381</v>
      </c>
      <c r="AJ13" s="102">
        <v>400055</v>
      </c>
      <c r="AK13" s="103">
        <v>295882</v>
      </c>
      <c r="AL13" s="114">
        <v>695937</v>
      </c>
      <c r="AM13" s="97">
        <v>386174</v>
      </c>
      <c r="AN13" s="98">
        <v>283825.58333333331</v>
      </c>
      <c r="AO13" s="114">
        <v>669999.58333333326</v>
      </c>
    </row>
    <row r="14" spans="2:41" x14ac:dyDescent="0.2">
      <c r="B14" s="99" t="s">
        <v>69</v>
      </c>
      <c r="C14" s="102">
        <v>90900</v>
      </c>
      <c r="D14" s="103">
        <v>111740</v>
      </c>
      <c r="E14" s="114">
        <v>202640</v>
      </c>
      <c r="F14" s="102">
        <v>91540</v>
      </c>
      <c r="G14" s="103">
        <v>110725</v>
      </c>
      <c r="H14" s="114">
        <v>202265</v>
      </c>
      <c r="I14" s="102">
        <v>88704</v>
      </c>
      <c r="J14" s="103">
        <v>110304</v>
      </c>
      <c r="K14" s="114">
        <v>199008</v>
      </c>
      <c r="L14" s="102">
        <v>88444</v>
      </c>
      <c r="M14" s="103">
        <v>111109</v>
      </c>
      <c r="N14" s="114">
        <v>199553</v>
      </c>
      <c r="O14" s="102">
        <v>87189</v>
      </c>
      <c r="P14" s="103">
        <v>114252</v>
      </c>
      <c r="Q14" s="114">
        <v>201441</v>
      </c>
      <c r="R14" s="102">
        <v>85877</v>
      </c>
      <c r="S14" s="103">
        <v>114052</v>
      </c>
      <c r="T14" s="114">
        <v>199929</v>
      </c>
      <c r="U14" s="102">
        <v>85135</v>
      </c>
      <c r="V14" s="103">
        <v>110998</v>
      </c>
      <c r="W14" s="114">
        <v>196133</v>
      </c>
      <c r="X14" s="102">
        <v>84542</v>
      </c>
      <c r="Y14" s="103">
        <v>118908</v>
      </c>
      <c r="Z14" s="114">
        <v>203450</v>
      </c>
      <c r="AA14" s="102">
        <v>85282</v>
      </c>
      <c r="AB14" s="103">
        <v>111939</v>
      </c>
      <c r="AC14" s="114">
        <v>197221</v>
      </c>
      <c r="AD14" s="102">
        <v>84011</v>
      </c>
      <c r="AE14" s="103">
        <v>110573</v>
      </c>
      <c r="AF14" s="114">
        <v>194584</v>
      </c>
      <c r="AG14" s="102">
        <v>85564</v>
      </c>
      <c r="AH14" s="103">
        <v>112153</v>
      </c>
      <c r="AI14" s="114">
        <v>197717</v>
      </c>
      <c r="AJ14" s="102">
        <v>85364</v>
      </c>
      <c r="AK14" s="103">
        <v>110943</v>
      </c>
      <c r="AL14" s="114">
        <v>196307</v>
      </c>
      <c r="AM14" s="97">
        <v>86879.333333333328</v>
      </c>
      <c r="AN14" s="98">
        <v>112308</v>
      </c>
      <c r="AO14" s="114">
        <v>199187.33333333331</v>
      </c>
    </row>
    <row r="15" spans="2:41" x14ac:dyDescent="0.2">
      <c r="B15" s="99" t="s">
        <v>70</v>
      </c>
      <c r="C15" s="102">
        <v>284945</v>
      </c>
      <c r="D15" s="103">
        <v>63409</v>
      </c>
      <c r="E15" s="114">
        <v>348354</v>
      </c>
      <c r="F15" s="102">
        <v>286941</v>
      </c>
      <c r="G15" s="103">
        <v>62915</v>
      </c>
      <c r="H15" s="114">
        <v>349856</v>
      </c>
      <c r="I15" s="102">
        <v>284649</v>
      </c>
      <c r="J15" s="103">
        <v>63442</v>
      </c>
      <c r="K15" s="114">
        <v>348091</v>
      </c>
      <c r="L15" s="102">
        <v>283073</v>
      </c>
      <c r="M15" s="103">
        <v>62215</v>
      </c>
      <c r="N15" s="114">
        <v>345288</v>
      </c>
      <c r="O15" s="102">
        <v>288409</v>
      </c>
      <c r="P15" s="103">
        <v>65025</v>
      </c>
      <c r="Q15" s="114">
        <v>353434</v>
      </c>
      <c r="R15" s="102">
        <v>286492</v>
      </c>
      <c r="S15" s="103">
        <v>64042</v>
      </c>
      <c r="T15" s="114">
        <v>350534</v>
      </c>
      <c r="U15" s="102">
        <v>281936</v>
      </c>
      <c r="V15" s="103">
        <v>63858</v>
      </c>
      <c r="W15" s="114">
        <v>345794</v>
      </c>
      <c r="X15" s="102">
        <v>275776</v>
      </c>
      <c r="Y15" s="103">
        <v>70343</v>
      </c>
      <c r="Z15" s="114">
        <v>346119</v>
      </c>
      <c r="AA15" s="102">
        <v>284979</v>
      </c>
      <c r="AB15" s="103">
        <v>63959</v>
      </c>
      <c r="AC15" s="114">
        <v>348938</v>
      </c>
      <c r="AD15" s="102">
        <v>283259</v>
      </c>
      <c r="AE15" s="103">
        <v>62741</v>
      </c>
      <c r="AF15" s="114">
        <v>346000</v>
      </c>
      <c r="AG15" s="102">
        <v>285254</v>
      </c>
      <c r="AH15" s="103">
        <v>63371</v>
      </c>
      <c r="AI15" s="114">
        <v>348625</v>
      </c>
      <c r="AJ15" s="102">
        <v>289393</v>
      </c>
      <c r="AK15" s="103">
        <v>64873</v>
      </c>
      <c r="AL15" s="114">
        <v>354266</v>
      </c>
      <c r="AM15" s="97">
        <v>284592.16666666669</v>
      </c>
      <c r="AN15" s="98">
        <v>64182.75</v>
      </c>
      <c r="AO15" s="114">
        <v>348774.91666666669</v>
      </c>
    </row>
    <row r="16" spans="2:41" x14ac:dyDescent="0.2">
      <c r="B16" s="99" t="s">
        <v>71</v>
      </c>
      <c r="C16" s="102">
        <v>75143</v>
      </c>
      <c r="D16" s="103">
        <v>85910</v>
      </c>
      <c r="E16" s="114">
        <v>161053</v>
      </c>
      <c r="F16" s="102">
        <v>75493</v>
      </c>
      <c r="G16" s="103">
        <v>85311</v>
      </c>
      <c r="H16" s="114">
        <v>160804</v>
      </c>
      <c r="I16" s="102">
        <v>75797</v>
      </c>
      <c r="J16" s="103">
        <v>86537</v>
      </c>
      <c r="K16" s="114">
        <v>162334</v>
      </c>
      <c r="L16" s="102">
        <v>75444</v>
      </c>
      <c r="M16" s="103">
        <v>85554</v>
      </c>
      <c r="N16" s="114">
        <v>160998</v>
      </c>
      <c r="O16" s="102">
        <v>77014</v>
      </c>
      <c r="P16" s="103">
        <v>89391</v>
      </c>
      <c r="Q16" s="114">
        <v>166405</v>
      </c>
      <c r="R16" s="102">
        <v>77581</v>
      </c>
      <c r="S16" s="103">
        <v>89777</v>
      </c>
      <c r="T16" s="114">
        <v>167358</v>
      </c>
      <c r="U16" s="102">
        <v>78207</v>
      </c>
      <c r="V16" s="103">
        <v>90122</v>
      </c>
      <c r="W16" s="114">
        <v>168329</v>
      </c>
      <c r="X16" s="102">
        <v>75148</v>
      </c>
      <c r="Y16" s="103">
        <v>88457</v>
      </c>
      <c r="Z16" s="114">
        <v>163605</v>
      </c>
      <c r="AA16" s="102">
        <v>80253</v>
      </c>
      <c r="AB16" s="103">
        <v>89849</v>
      </c>
      <c r="AC16" s="114">
        <v>170102</v>
      </c>
      <c r="AD16" s="102">
        <v>79396</v>
      </c>
      <c r="AE16" s="103">
        <v>86822</v>
      </c>
      <c r="AF16" s="114">
        <v>166218</v>
      </c>
      <c r="AG16" s="102">
        <v>81527</v>
      </c>
      <c r="AH16" s="103">
        <v>91034</v>
      </c>
      <c r="AI16" s="114">
        <v>172561</v>
      </c>
      <c r="AJ16" s="102">
        <v>81242</v>
      </c>
      <c r="AK16" s="103">
        <v>90704</v>
      </c>
      <c r="AL16" s="114">
        <v>171946</v>
      </c>
      <c r="AM16" s="97">
        <v>77687.083333333328</v>
      </c>
      <c r="AN16" s="98">
        <v>88289</v>
      </c>
      <c r="AO16" s="114">
        <v>165976.08333333331</v>
      </c>
    </row>
    <row r="17" spans="2:41" x14ac:dyDescent="0.2">
      <c r="B17" s="99" t="s">
        <v>72</v>
      </c>
      <c r="C17" s="102">
        <v>443162</v>
      </c>
      <c r="D17" s="103">
        <v>282028</v>
      </c>
      <c r="E17" s="114">
        <v>725190</v>
      </c>
      <c r="F17" s="102">
        <v>449961</v>
      </c>
      <c r="G17" s="103">
        <v>281558</v>
      </c>
      <c r="H17" s="114">
        <v>731519</v>
      </c>
      <c r="I17" s="102">
        <v>447013</v>
      </c>
      <c r="J17" s="103">
        <v>281499</v>
      </c>
      <c r="K17" s="114">
        <v>728512</v>
      </c>
      <c r="L17" s="102">
        <v>445313</v>
      </c>
      <c r="M17" s="103">
        <v>278887</v>
      </c>
      <c r="N17" s="114">
        <v>724200</v>
      </c>
      <c r="O17" s="102">
        <v>447289</v>
      </c>
      <c r="P17" s="103">
        <v>288838</v>
      </c>
      <c r="Q17" s="114">
        <v>736127</v>
      </c>
      <c r="R17" s="102">
        <v>446607</v>
      </c>
      <c r="S17" s="103">
        <v>280236</v>
      </c>
      <c r="T17" s="114">
        <v>726843</v>
      </c>
      <c r="U17" s="102">
        <v>450150</v>
      </c>
      <c r="V17" s="103">
        <v>283047</v>
      </c>
      <c r="W17" s="114">
        <v>733197</v>
      </c>
      <c r="X17" s="102">
        <v>435216</v>
      </c>
      <c r="Y17" s="103">
        <v>303625</v>
      </c>
      <c r="Z17" s="114">
        <v>738841</v>
      </c>
      <c r="AA17" s="102">
        <v>447435</v>
      </c>
      <c r="AB17" s="103">
        <v>279915</v>
      </c>
      <c r="AC17" s="114">
        <v>727350</v>
      </c>
      <c r="AD17" s="102">
        <v>447051</v>
      </c>
      <c r="AE17" s="103">
        <v>277256</v>
      </c>
      <c r="AF17" s="114">
        <v>724307</v>
      </c>
      <c r="AG17" s="102">
        <v>449855</v>
      </c>
      <c r="AH17" s="103">
        <v>278299</v>
      </c>
      <c r="AI17" s="114">
        <v>728154</v>
      </c>
      <c r="AJ17" s="102">
        <v>448571</v>
      </c>
      <c r="AK17" s="103">
        <v>282062</v>
      </c>
      <c r="AL17" s="114">
        <v>730633</v>
      </c>
      <c r="AM17" s="97">
        <v>446468.58333333331</v>
      </c>
      <c r="AN17" s="98">
        <v>283104.16666666669</v>
      </c>
      <c r="AO17" s="114">
        <v>729572.75</v>
      </c>
    </row>
    <row r="18" spans="2:41" x14ac:dyDescent="0.2">
      <c r="B18" s="99" t="s">
        <v>73</v>
      </c>
      <c r="C18" s="102">
        <v>144911</v>
      </c>
      <c r="D18" s="103">
        <v>208035</v>
      </c>
      <c r="E18" s="114">
        <v>352946</v>
      </c>
      <c r="F18" s="102">
        <v>143051</v>
      </c>
      <c r="G18" s="103">
        <v>204175</v>
      </c>
      <c r="H18" s="114">
        <v>347226</v>
      </c>
      <c r="I18" s="102">
        <v>144463</v>
      </c>
      <c r="J18" s="103">
        <v>207329</v>
      </c>
      <c r="K18" s="114">
        <v>351792</v>
      </c>
      <c r="L18" s="102">
        <v>145796</v>
      </c>
      <c r="M18" s="103">
        <v>211777</v>
      </c>
      <c r="N18" s="114">
        <v>357573</v>
      </c>
      <c r="O18" s="102">
        <v>130532</v>
      </c>
      <c r="P18" s="103">
        <v>195951</v>
      </c>
      <c r="Q18" s="114">
        <v>326483</v>
      </c>
      <c r="R18" s="102">
        <v>138069</v>
      </c>
      <c r="S18" s="103">
        <v>205851</v>
      </c>
      <c r="T18" s="114">
        <v>343920</v>
      </c>
      <c r="U18" s="102">
        <v>144225</v>
      </c>
      <c r="V18" s="103">
        <v>212983</v>
      </c>
      <c r="W18" s="114">
        <v>357208</v>
      </c>
      <c r="X18" s="102">
        <v>139147</v>
      </c>
      <c r="Y18" s="103">
        <v>207785</v>
      </c>
      <c r="Z18" s="114">
        <v>346932</v>
      </c>
      <c r="AA18" s="102">
        <v>153210</v>
      </c>
      <c r="AB18" s="103">
        <v>231645</v>
      </c>
      <c r="AC18" s="114">
        <v>384855</v>
      </c>
      <c r="AD18" s="102">
        <v>150878</v>
      </c>
      <c r="AE18" s="103">
        <v>229070</v>
      </c>
      <c r="AF18" s="114">
        <v>379948</v>
      </c>
      <c r="AG18" s="102">
        <v>147620</v>
      </c>
      <c r="AH18" s="103">
        <v>225188</v>
      </c>
      <c r="AI18" s="114">
        <v>372808</v>
      </c>
      <c r="AJ18" s="102">
        <v>151275</v>
      </c>
      <c r="AK18" s="103">
        <v>229479</v>
      </c>
      <c r="AL18" s="114">
        <v>380754</v>
      </c>
      <c r="AM18" s="97">
        <v>144431.41666666666</v>
      </c>
      <c r="AN18" s="98">
        <v>214105.66666666666</v>
      </c>
      <c r="AO18" s="114">
        <v>358537.08333333331</v>
      </c>
    </row>
    <row r="19" spans="2:41" x14ac:dyDescent="0.2">
      <c r="B19" s="99" t="s">
        <v>74</v>
      </c>
      <c r="C19" s="102">
        <v>111536</v>
      </c>
      <c r="D19" s="103">
        <v>227124</v>
      </c>
      <c r="E19" s="114">
        <v>338660</v>
      </c>
      <c r="F19" s="102">
        <v>108390</v>
      </c>
      <c r="G19" s="103">
        <v>221800</v>
      </c>
      <c r="H19" s="114">
        <v>330190</v>
      </c>
      <c r="I19" s="102">
        <v>112319</v>
      </c>
      <c r="J19" s="103">
        <v>226664</v>
      </c>
      <c r="K19" s="114">
        <v>338983</v>
      </c>
      <c r="L19" s="102">
        <v>115140</v>
      </c>
      <c r="M19" s="103">
        <v>234392</v>
      </c>
      <c r="N19" s="114">
        <v>349532</v>
      </c>
      <c r="O19" s="102">
        <v>113898</v>
      </c>
      <c r="P19" s="103">
        <v>243265</v>
      </c>
      <c r="Q19" s="114">
        <v>357163</v>
      </c>
      <c r="R19" s="102">
        <v>117267</v>
      </c>
      <c r="S19" s="103">
        <v>247524</v>
      </c>
      <c r="T19" s="114">
        <v>364791</v>
      </c>
      <c r="U19" s="102">
        <v>119656</v>
      </c>
      <c r="V19" s="103">
        <v>252744</v>
      </c>
      <c r="W19" s="114">
        <v>372400</v>
      </c>
      <c r="X19" s="102">
        <v>118419</v>
      </c>
      <c r="Y19" s="103">
        <v>246920</v>
      </c>
      <c r="Z19" s="114">
        <v>365339</v>
      </c>
      <c r="AA19" s="102">
        <v>121258</v>
      </c>
      <c r="AB19" s="103">
        <v>255296</v>
      </c>
      <c r="AC19" s="114">
        <v>376554</v>
      </c>
      <c r="AD19" s="102">
        <v>122455</v>
      </c>
      <c r="AE19" s="103">
        <v>257564</v>
      </c>
      <c r="AF19" s="114">
        <v>380019</v>
      </c>
      <c r="AG19" s="102">
        <v>120791</v>
      </c>
      <c r="AH19" s="103">
        <v>254761</v>
      </c>
      <c r="AI19" s="114">
        <v>375552</v>
      </c>
      <c r="AJ19" s="102">
        <v>120342</v>
      </c>
      <c r="AK19" s="103">
        <v>257251</v>
      </c>
      <c r="AL19" s="114">
        <v>377593</v>
      </c>
      <c r="AM19" s="97">
        <v>116789.25</v>
      </c>
      <c r="AN19" s="98">
        <v>243775.41666666666</v>
      </c>
      <c r="AO19" s="114">
        <v>360564.66666666663</v>
      </c>
    </row>
    <row r="20" spans="2:41" x14ac:dyDescent="0.2">
      <c r="B20" s="99" t="s">
        <v>75</v>
      </c>
      <c r="C20" s="102">
        <v>50460</v>
      </c>
      <c r="D20" s="103">
        <v>121381</v>
      </c>
      <c r="E20" s="114">
        <v>171841</v>
      </c>
      <c r="F20" s="102">
        <v>51061</v>
      </c>
      <c r="G20" s="103">
        <v>121650</v>
      </c>
      <c r="H20" s="114">
        <v>172711</v>
      </c>
      <c r="I20" s="102">
        <v>49903</v>
      </c>
      <c r="J20" s="103">
        <v>116635</v>
      </c>
      <c r="K20" s="114">
        <v>166538</v>
      </c>
      <c r="L20" s="102">
        <v>50605</v>
      </c>
      <c r="M20" s="103">
        <v>119088</v>
      </c>
      <c r="N20" s="114">
        <v>169693</v>
      </c>
      <c r="O20" s="102">
        <v>44440</v>
      </c>
      <c r="P20" s="103">
        <v>109434</v>
      </c>
      <c r="Q20" s="114">
        <v>153874</v>
      </c>
      <c r="R20" s="102">
        <v>45234</v>
      </c>
      <c r="S20" s="103">
        <v>111507</v>
      </c>
      <c r="T20" s="114">
        <v>156741</v>
      </c>
      <c r="U20" s="102">
        <v>43444</v>
      </c>
      <c r="V20" s="103">
        <v>106809</v>
      </c>
      <c r="W20" s="114">
        <v>150253</v>
      </c>
      <c r="X20" s="102">
        <v>46749</v>
      </c>
      <c r="Y20" s="103">
        <v>117878</v>
      </c>
      <c r="Z20" s="114">
        <v>164627</v>
      </c>
      <c r="AA20" s="102">
        <v>51110</v>
      </c>
      <c r="AB20" s="103">
        <v>125048</v>
      </c>
      <c r="AC20" s="114">
        <v>176158</v>
      </c>
      <c r="AD20" s="102">
        <v>51775</v>
      </c>
      <c r="AE20" s="103">
        <v>125584</v>
      </c>
      <c r="AF20" s="114">
        <v>177359</v>
      </c>
      <c r="AG20" s="102">
        <v>51203</v>
      </c>
      <c r="AH20" s="103">
        <v>126413</v>
      </c>
      <c r="AI20" s="114">
        <v>177616</v>
      </c>
      <c r="AJ20" s="102">
        <v>51450</v>
      </c>
      <c r="AK20" s="103">
        <v>127836</v>
      </c>
      <c r="AL20" s="114">
        <v>179286</v>
      </c>
      <c r="AM20" s="97">
        <v>48952.833333333336</v>
      </c>
      <c r="AN20" s="98">
        <v>119105.25</v>
      </c>
      <c r="AO20" s="114">
        <v>168058.08333333334</v>
      </c>
    </row>
    <row r="21" spans="2:41" x14ac:dyDescent="0.2">
      <c r="B21" s="99" t="s">
        <v>76</v>
      </c>
      <c r="C21" s="102">
        <v>114592</v>
      </c>
      <c r="D21" s="103">
        <v>115125</v>
      </c>
      <c r="E21" s="114">
        <v>229717</v>
      </c>
      <c r="F21" s="102">
        <v>115841</v>
      </c>
      <c r="G21" s="103">
        <v>114467</v>
      </c>
      <c r="H21" s="114">
        <v>230308</v>
      </c>
      <c r="I21" s="102">
        <v>114798</v>
      </c>
      <c r="J21" s="103">
        <v>114663</v>
      </c>
      <c r="K21" s="114">
        <v>229461</v>
      </c>
      <c r="L21" s="102">
        <v>117049</v>
      </c>
      <c r="M21" s="103">
        <v>118304</v>
      </c>
      <c r="N21" s="114">
        <v>235353</v>
      </c>
      <c r="O21" s="102">
        <v>113590</v>
      </c>
      <c r="P21" s="103">
        <v>116676</v>
      </c>
      <c r="Q21" s="114">
        <v>230266</v>
      </c>
      <c r="R21" s="102">
        <v>115983</v>
      </c>
      <c r="S21" s="103">
        <v>120785</v>
      </c>
      <c r="T21" s="114">
        <v>236768</v>
      </c>
      <c r="U21" s="102">
        <v>115685</v>
      </c>
      <c r="V21" s="103">
        <v>121060</v>
      </c>
      <c r="W21" s="114">
        <v>236745</v>
      </c>
      <c r="X21" s="102">
        <v>112609</v>
      </c>
      <c r="Y21" s="103">
        <v>126067</v>
      </c>
      <c r="Z21" s="114">
        <v>238676</v>
      </c>
      <c r="AA21" s="102">
        <v>117290</v>
      </c>
      <c r="AB21" s="103">
        <v>122531</v>
      </c>
      <c r="AC21" s="114">
        <v>239821</v>
      </c>
      <c r="AD21" s="102">
        <v>117015</v>
      </c>
      <c r="AE21" s="103">
        <v>124467</v>
      </c>
      <c r="AF21" s="114">
        <v>241482</v>
      </c>
      <c r="AG21" s="102">
        <v>114784</v>
      </c>
      <c r="AH21" s="103">
        <v>122032</v>
      </c>
      <c r="AI21" s="114">
        <v>236816</v>
      </c>
      <c r="AJ21" s="102">
        <v>111943</v>
      </c>
      <c r="AK21" s="103">
        <v>118610</v>
      </c>
      <c r="AL21" s="114">
        <v>230553</v>
      </c>
      <c r="AM21" s="97">
        <v>115098.25</v>
      </c>
      <c r="AN21" s="98">
        <v>119565.58333333333</v>
      </c>
      <c r="AO21" s="114">
        <v>234663.83333333331</v>
      </c>
    </row>
    <row r="22" spans="2:41" x14ac:dyDescent="0.2">
      <c r="B22" s="99" t="s">
        <v>77</v>
      </c>
      <c r="C22" s="102">
        <v>24610</v>
      </c>
      <c r="D22" s="103">
        <v>7215</v>
      </c>
      <c r="E22" s="114">
        <v>31825</v>
      </c>
      <c r="F22" s="102">
        <v>24834</v>
      </c>
      <c r="G22" s="103">
        <v>7348</v>
      </c>
      <c r="H22" s="114">
        <v>32182</v>
      </c>
      <c r="I22" s="102">
        <v>24575</v>
      </c>
      <c r="J22" s="103">
        <v>7337</v>
      </c>
      <c r="K22" s="114">
        <v>31912</v>
      </c>
      <c r="L22" s="102">
        <v>24518</v>
      </c>
      <c r="M22" s="103">
        <v>7386</v>
      </c>
      <c r="N22" s="114">
        <v>31904</v>
      </c>
      <c r="O22" s="102">
        <v>28594</v>
      </c>
      <c r="P22" s="103">
        <v>7634</v>
      </c>
      <c r="Q22" s="114">
        <v>36228</v>
      </c>
      <c r="R22" s="102">
        <v>25278</v>
      </c>
      <c r="S22" s="103">
        <v>7845</v>
      </c>
      <c r="T22" s="114">
        <v>33123</v>
      </c>
      <c r="U22" s="102">
        <v>25983</v>
      </c>
      <c r="V22" s="103">
        <v>7935</v>
      </c>
      <c r="W22" s="114">
        <v>33918</v>
      </c>
      <c r="X22" s="102">
        <v>25587</v>
      </c>
      <c r="Y22" s="103">
        <v>9089</v>
      </c>
      <c r="Z22" s="114">
        <v>34676</v>
      </c>
      <c r="AA22" s="102">
        <v>26308</v>
      </c>
      <c r="AB22" s="103">
        <v>8072</v>
      </c>
      <c r="AC22" s="114">
        <v>34380</v>
      </c>
      <c r="AD22" s="102">
        <v>26844</v>
      </c>
      <c r="AE22" s="103">
        <v>8246</v>
      </c>
      <c r="AF22" s="114">
        <v>35090</v>
      </c>
      <c r="AG22" s="102">
        <v>26285</v>
      </c>
      <c r="AH22" s="103">
        <v>8260</v>
      </c>
      <c r="AI22" s="114">
        <v>34545</v>
      </c>
      <c r="AJ22" s="102">
        <v>26683</v>
      </c>
      <c r="AK22" s="103">
        <v>8243</v>
      </c>
      <c r="AL22" s="114">
        <v>34926</v>
      </c>
      <c r="AM22" s="97">
        <v>25841.583333333332</v>
      </c>
      <c r="AN22" s="98">
        <v>7884.166666666667</v>
      </c>
      <c r="AO22" s="114">
        <v>33725.75</v>
      </c>
    </row>
    <row r="23" spans="2:41" x14ac:dyDescent="0.2">
      <c r="B23" s="99" t="s">
        <v>78</v>
      </c>
      <c r="C23" s="102">
        <v>413</v>
      </c>
      <c r="D23" s="103">
        <v>275</v>
      </c>
      <c r="E23" s="114">
        <v>688</v>
      </c>
      <c r="F23" s="102">
        <v>399</v>
      </c>
      <c r="G23" s="103">
        <v>242</v>
      </c>
      <c r="H23" s="114">
        <v>641</v>
      </c>
      <c r="I23" s="102">
        <v>395</v>
      </c>
      <c r="J23" s="103">
        <v>247</v>
      </c>
      <c r="K23" s="114">
        <v>642</v>
      </c>
      <c r="L23" s="102">
        <v>407</v>
      </c>
      <c r="M23" s="103">
        <v>239</v>
      </c>
      <c r="N23" s="114">
        <v>646</v>
      </c>
      <c r="O23" s="102">
        <v>397</v>
      </c>
      <c r="P23" s="103">
        <v>248</v>
      </c>
      <c r="Q23" s="114">
        <v>645</v>
      </c>
      <c r="R23" s="102">
        <v>403</v>
      </c>
      <c r="S23" s="103">
        <v>247</v>
      </c>
      <c r="T23" s="114">
        <v>650</v>
      </c>
      <c r="U23" s="102">
        <v>400</v>
      </c>
      <c r="V23" s="103">
        <v>249</v>
      </c>
      <c r="W23" s="114">
        <v>649</v>
      </c>
      <c r="X23" s="102">
        <v>394</v>
      </c>
      <c r="Y23" s="103">
        <v>252</v>
      </c>
      <c r="Z23" s="114">
        <v>646</v>
      </c>
      <c r="AA23" s="102">
        <v>400</v>
      </c>
      <c r="AB23" s="103">
        <v>255</v>
      </c>
      <c r="AC23" s="114">
        <v>655</v>
      </c>
      <c r="AD23" s="102">
        <v>396</v>
      </c>
      <c r="AE23" s="103">
        <v>257</v>
      </c>
      <c r="AF23" s="114">
        <v>653</v>
      </c>
      <c r="AG23" s="102">
        <v>394</v>
      </c>
      <c r="AH23" s="103">
        <v>259</v>
      </c>
      <c r="AI23" s="114">
        <v>653</v>
      </c>
      <c r="AJ23" s="102">
        <v>382</v>
      </c>
      <c r="AK23" s="103">
        <v>237</v>
      </c>
      <c r="AL23" s="114">
        <v>619</v>
      </c>
      <c r="AM23" s="97">
        <v>398.33333333333331</v>
      </c>
      <c r="AN23" s="98">
        <v>250.58333333333334</v>
      </c>
      <c r="AO23" s="114">
        <v>648.91666666666663</v>
      </c>
    </row>
    <row r="24" spans="2:41" x14ac:dyDescent="0.2">
      <c r="B24" s="68" t="s">
        <v>22</v>
      </c>
      <c r="C24" s="115">
        <v>3016240</v>
      </c>
      <c r="D24" s="116">
        <v>1855720</v>
      </c>
      <c r="E24" s="114">
        <v>4871960</v>
      </c>
      <c r="F24" s="115">
        <v>3037138</v>
      </c>
      <c r="G24" s="116">
        <v>1835048</v>
      </c>
      <c r="H24" s="114">
        <v>4872186</v>
      </c>
      <c r="I24" s="115">
        <v>3011005</v>
      </c>
      <c r="J24" s="116">
        <v>1817621</v>
      </c>
      <c r="K24" s="114">
        <v>4828626</v>
      </c>
      <c r="L24" s="115">
        <v>2984592</v>
      </c>
      <c r="M24" s="116">
        <v>1806014</v>
      </c>
      <c r="N24" s="114">
        <v>4790606</v>
      </c>
      <c r="O24" s="115">
        <v>2953596</v>
      </c>
      <c r="P24" s="116">
        <v>1799491</v>
      </c>
      <c r="Q24" s="114">
        <v>4753087</v>
      </c>
      <c r="R24" s="115">
        <v>2977180</v>
      </c>
      <c r="S24" s="116">
        <v>1802123</v>
      </c>
      <c r="T24" s="114">
        <v>4779303</v>
      </c>
      <c r="U24" s="115">
        <v>2984038</v>
      </c>
      <c r="V24" s="116">
        <v>1807593</v>
      </c>
      <c r="W24" s="114">
        <v>4791631</v>
      </c>
      <c r="X24" s="115">
        <v>2906595</v>
      </c>
      <c r="Y24" s="116">
        <v>1881954</v>
      </c>
      <c r="Z24" s="114">
        <v>4788549</v>
      </c>
      <c r="AA24" s="115">
        <v>3004217</v>
      </c>
      <c r="AB24" s="116">
        <v>1838069</v>
      </c>
      <c r="AC24" s="114">
        <v>4842286</v>
      </c>
      <c r="AD24" s="115">
        <v>2999905</v>
      </c>
      <c r="AE24" s="116">
        <v>1831283</v>
      </c>
      <c r="AF24" s="114">
        <v>4831188</v>
      </c>
      <c r="AG24" s="115">
        <v>3037712</v>
      </c>
      <c r="AH24" s="116">
        <v>1850800</v>
      </c>
      <c r="AI24" s="114">
        <v>4888512</v>
      </c>
      <c r="AJ24" s="115">
        <v>3050423</v>
      </c>
      <c r="AK24" s="116">
        <v>1901510</v>
      </c>
      <c r="AL24" s="114">
        <v>4951933</v>
      </c>
      <c r="AM24" s="115">
        <v>2996886.7500000005</v>
      </c>
      <c r="AN24" s="116">
        <v>1835602.1666666667</v>
      </c>
      <c r="AO24" s="114">
        <v>4832488.916666667</v>
      </c>
    </row>
    <row r="25" spans="2:41" x14ac:dyDescent="0.2">
      <c r="B25" s="57" t="s">
        <v>48</v>
      </c>
      <c r="C25" s="73"/>
      <c r="L25" s="30"/>
      <c r="N25" s="30"/>
    </row>
    <row r="26" spans="2:41" x14ac:dyDescent="0.2">
      <c r="B26" s="57"/>
      <c r="C26" s="73"/>
      <c r="L26" s="30"/>
      <c r="N26" s="30"/>
    </row>
    <row r="27" spans="2:41" ht="18" x14ac:dyDescent="0.2">
      <c r="B27" s="117" t="s">
        <v>83</v>
      </c>
    </row>
    <row r="28" spans="2:41" ht="16.5" customHeight="1" x14ac:dyDescent="0.2">
      <c r="B28" s="74" t="s">
        <v>84</v>
      </c>
      <c r="C28" s="75"/>
      <c r="D28" s="76"/>
      <c r="E28" s="76"/>
      <c r="F28" s="76"/>
      <c r="G28" s="76"/>
      <c r="H28" s="50"/>
      <c r="I28" s="50"/>
      <c r="J28" s="50"/>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row>
    <row r="29" spans="2:41" ht="15.75" x14ac:dyDescent="0.25">
      <c r="B29" s="77" t="s">
        <v>2</v>
      </c>
      <c r="C29" s="78"/>
      <c r="D29" s="79"/>
      <c r="E29" s="79"/>
      <c r="F29" s="79"/>
      <c r="G29" s="79"/>
      <c r="H29" s="50"/>
      <c r="I29" s="50"/>
      <c r="J29" s="50"/>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row>
    <row r="30" spans="2:41" x14ac:dyDescent="0.2">
      <c r="B30" s="80"/>
      <c r="C30" s="80"/>
      <c r="D30" s="110"/>
      <c r="E30" s="81"/>
      <c r="F30" s="82"/>
      <c r="G30" s="82"/>
      <c r="H30" s="82"/>
      <c r="I30" s="82"/>
      <c r="J30" s="82"/>
      <c r="K30" s="83"/>
      <c r="L30" s="83"/>
      <c r="M30" s="84"/>
      <c r="N30" s="84"/>
      <c r="O30" s="84"/>
      <c r="P30" s="84"/>
      <c r="Q30" s="84"/>
      <c r="R30" s="84"/>
      <c r="S30" s="84"/>
      <c r="T30" s="84"/>
      <c r="U30" s="84"/>
      <c r="V30" s="84"/>
      <c r="W30" s="84"/>
      <c r="X30" s="84"/>
      <c r="Y30" s="84"/>
      <c r="Z30" s="84"/>
      <c r="AA30" s="84"/>
      <c r="AB30" s="84"/>
      <c r="AC30" s="84"/>
      <c r="AD30" s="84"/>
      <c r="AE30" s="84"/>
      <c r="AF30" s="84"/>
      <c r="AG30" s="84"/>
      <c r="AH30" s="84"/>
      <c r="AI30" s="85"/>
      <c r="AJ30" s="85"/>
      <c r="AK30" s="85"/>
      <c r="AL30" s="85"/>
      <c r="AM30" s="85"/>
      <c r="AN30" s="85"/>
      <c r="AO30" s="85"/>
    </row>
    <row r="31" spans="2:41" x14ac:dyDescent="0.2">
      <c r="B31" s="86" t="s">
        <v>57</v>
      </c>
      <c r="C31" s="89" t="s">
        <v>4</v>
      </c>
      <c r="D31" s="87"/>
      <c r="E31" s="88"/>
      <c r="F31" s="89" t="s">
        <v>5</v>
      </c>
      <c r="G31" s="87"/>
      <c r="H31" s="88"/>
      <c r="I31" s="89" t="s">
        <v>6</v>
      </c>
      <c r="J31" s="87"/>
      <c r="K31" s="88"/>
      <c r="L31" s="89" t="s">
        <v>7</v>
      </c>
      <c r="M31" s="87"/>
      <c r="N31" s="88"/>
      <c r="O31" s="89" t="s">
        <v>8</v>
      </c>
      <c r="P31" s="87"/>
      <c r="Q31" s="88"/>
      <c r="R31" s="89" t="s">
        <v>9</v>
      </c>
      <c r="S31" s="87"/>
      <c r="T31" s="88"/>
      <c r="U31" s="89" t="s">
        <v>10</v>
      </c>
      <c r="V31" s="87"/>
      <c r="W31" s="88"/>
      <c r="X31" s="89" t="s">
        <v>11</v>
      </c>
      <c r="Y31" s="87"/>
      <c r="Z31" s="88"/>
      <c r="AA31" s="89" t="s">
        <v>12</v>
      </c>
      <c r="AB31" s="87"/>
      <c r="AC31" s="88"/>
      <c r="AD31" s="89" t="s">
        <v>13</v>
      </c>
      <c r="AE31" s="87"/>
      <c r="AF31" s="88"/>
      <c r="AG31" s="89" t="s">
        <v>14</v>
      </c>
      <c r="AH31" s="87"/>
      <c r="AI31" s="88"/>
      <c r="AJ31" s="89" t="s">
        <v>15</v>
      </c>
      <c r="AK31" s="87"/>
      <c r="AL31" s="88"/>
      <c r="AM31" s="89" t="s">
        <v>16</v>
      </c>
      <c r="AN31" s="87"/>
      <c r="AO31" s="88"/>
    </row>
    <row r="32" spans="2:41" x14ac:dyDescent="0.2">
      <c r="B32" s="90"/>
      <c r="C32" s="111" t="s">
        <v>81</v>
      </c>
      <c r="D32" s="112" t="s">
        <v>82</v>
      </c>
      <c r="E32" s="113" t="s">
        <v>61</v>
      </c>
      <c r="F32" s="111" t="s">
        <v>81</v>
      </c>
      <c r="G32" s="112" t="s">
        <v>82</v>
      </c>
      <c r="H32" s="113" t="s">
        <v>61</v>
      </c>
      <c r="I32" s="111" t="s">
        <v>81</v>
      </c>
      <c r="J32" s="112" t="s">
        <v>82</v>
      </c>
      <c r="K32" s="113" t="s">
        <v>61</v>
      </c>
      <c r="L32" s="111" t="s">
        <v>81</v>
      </c>
      <c r="M32" s="112" t="s">
        <v>82</v>
      </c>
      <c r="N32" s="113" t="s">
        <v>61</v>
      </c>
      <c r="O32" s="111" t="s">
        <v>81</v>
      </c>
      <c r="P32" s="112" t="s">
        <v>82</v>
      </c>
      <c r="Q32" s="113" t="s">
        <v>61</v>
      </c>
      <c r="R32" s="111" t="s">
        <v>81</v>
      </c>
      <c r="S32" s="112" t="s">
        <v>82</v>
      </c>
      <c r="T32" s="113" t="s">
        <v>61</v>
      </c>
      <c r="U32" s="111" t="s">
        <v>81</v>
      </c>
      <c r="V32" s="112" t="s">
        <v>82</v>
      </c>
      <c r="W32" s="113" t="s">
        <v>61</v>
      </c>
      <c r="X32" s="111" t="s">
        <v>81</v>
      </c>
      <c r="Y32" s="112" t="s">
        <v>82</v>
      </c>
      <c r="Z32" s="113" t="s">
        <v>61</v>
      </c>
      <c r="AA32" s="111" t="s">
        <v>81</v>
      </c>
      <c r="AB32" s="112" t="s">
        <v>82</v>
      </c>
      <c r="AC32" s="113" t="s">
        <v>61</v>
      </c>
      <c r="AD32" s="111" t="s">
        <v>81</v>
      </c>
      <c r="AE32" s="112" t="s">
        <v>82</v>
      </c>
      <c r="AF32" s="113" t="s">
        <v>61</v>
      </c>
      <c r="AG32" s="111" t="s">
        <v>81</v>
      </c>
      <c r="AH32" s="112" t="s">
        <v>82</v>
      </c>
      <c r="AI32" s="113" t="s">
        <v>61</v>
      </c>
      <c r="AJ32" s="111" t="s">
        <v>81</v>
      </c>
      <c r="AK32" s="112" t="s">
        <v>82</v>
      </c>
      <c r="AL32" s="113" t="s">
        <v>61</v>
      </c>
      <c r="AM32" s="111" t="s">
        <v>81</v>
      </c>
      <c r="AN32" s="112" t="s">
        <v>82</v>
      </c>
      <c r="AO32" s="113" t="s">
        <v>61</v>
      </c>
    </row>
    <row r="33" spans="2:43" x14ac:dyDescent="0.2">
      <c r="B33" s="66" t="s">
        <v>62</v>
      </c>
      <c r="C33" s="97">
        <v>50282</v>
      </c>
      <c r="D33" s="98">
        <v>14964</v>
      </c>
      <c r="E33" s="114">
        <v>65246</v>
      </c>
      <c r="F33" s="97">
        <v>51235</v>
      </c>
      <c r="G33" s="98">
        <v>14945</v>
      </c>
      <c r="H33" s="114">
        <v>66180</v>
      </c>
      <c r="I33" s="97">
        <v>45767</v>
      </c>
      <c r="J33" s="98">
        <v>11422</v>
      </c>
      <c r="K33" s="114">
        <v>57189</v>
      </c>
      <c r="L33" s="97">
        <v>44426</v>
      </c>
      <c r="M33" s="98">
        <v>10900</v>
      </c>
      <c r="N33" s="114">
        <v>55326</v>
      </c>
      <c r="O33" s="97">
        <v>41921</v>
      </c>
      <c r="P33" s="98">
        <v>8506</v>
      </c>
      <c r="Q33" s="114">
        <v>50427</v>
      </c>
      <c r="R33" s="97">
        <v>42676</v>
      </c>
      <c r="S33" s="98">
        <v>8751</v>
      </c>
      <c r="T33" s="114">
        <v>51427</v>
      </c>
      <c r="U33" s="97">
        <v>43828</v>
      </c>
      <c r="V33" s="98">
        <v>8962</v>
      </c>
      <c r="W33" s="114">
        <v>52790</v>
      </c>
      <c r="X33" s="97">
        <v>42492</v>
      </c>
      <c r="Y33" s="98">
        <v>8963</v>
      </c>
      <c r="Z33" s="114">
        <v>51455</v>
      </c>
      <c r="AA33" s="97">
        <v>42422</v>
      </c>
      <c r="AB33" s="98">
        <v>8711</v>
      </c>
      <c r="AC33" s="114">
        <v>51133</v>
      </c>
      <c r="AD33" s="97">
        <v>45721</v>
      </c>
      <c r="AE33" s="98">
        <v>9893</v>
      </c>
      <c r="AF33" s="114">
        <v>55614</v>
      </c>
      <c r="AG33" s="97">
        <v>46367</v>
      </c>
      <c r="AH33" s="98">
        <v>12323</v>
      </c>
      <c r="AI33" s="114">
        <v>58690</v>
      </c>
      <c r="AJ33" s="97">
        <v>51939</v>
      </c>
      <c r="AK33" s="98">
        <v>15826</v>
      </c>
      <c r="AL33" s="114">
        <v>67765</v>
      </c>
      <c r="AM33" s="97">
        <v>45756.333333333336</v>
      </c>
      <c r="AN33" s="98">
        <v>11180.5</v>
      </c>
      <c r="AO33" s="114">
        <v>56936.833333333336</v>
      </c>
    </row>
    <row r="34" spans="2:43" x14ac:dyDescent="0.2">
      <c r="B34" s="99" t="s">
        <v>63</v>
      </c>
      <c r="C34" s="102">
        <v>1887</v>
      </c>
      <c r="D34" s="103">
        <v>447</v>
      </c>
      <c r="E34" s="114">
        <v>2334</v>
      </c>
      <c r="F34" s="102">
        <v>1980</v>
      </c>
      <c r="G34" s="103">
        <v>436</v>
      </c>
      <c r="H34" s="114">
        <v>2416</v>
      </c>
      <c r="I34" s="102">
        <v>1967</v>
      </c>
      <c r="J34" s="103">
        <v>439</v>
      </c>
      <c r="K34" s="114">
        <v>2406</v>
      </c>
      <c r="L34" s="102">
        <v>2119</v>
      </c>
      <c r="M34" s="103">
        <v>459</v>
      </c>
      <c r="N34" s="114">
        <v>2578</v>
      </c>
      <c r="O34" s="102">
        <v>2287</v>
      </c>
      <c r="P34" s="103">
        <v>508</v>
      </c>
      <c r="Q34" s="114">
        <v>2795</v>
      </c>
      <c r="R34" s="102">
        <v>2069</v>
      </c>
      <c r="S34" s="103">
        <v>443</v>
      </c>
      <c r="T34" s="114">
        <v>2512</v>
      </c>
      <c r="U34" s="102">
        <v>2467</v>
      </c>
      <c r="V34" s="103">
        <v>473</v>
      </c>
      <c r="W34" s="114">
        <v>2940</v>
      </c>
      <c r="X34" s="102">
        <v>2320</v>
      </c>
      <c r="Y34" s="103">
        <v>495</v>
      </c>
      <c r="Z34" s="114">
        <v>2815</v>
      </c>
      <c r="AA34" s="102">
        <v>2367</v>
      </c>
      <c r="AB34" s="103">
        <v>562</v>
      </c>
      <c r="AC34" s="114">
        <v>2929</v>
      </c>
      <c r="AD34" s="102">
        <v>2444</v>
      </c>
      <c r="AE34" s="103">
        <v>519</v>
      </c>
      <c r="AF34" s="114">
        <v>2963</v>
      </c>
      <c r="AG34" s="102">
        <v>2259</v>
      </c>
      <c r="AH34" s="103">
        <v>469</v>
      </c>
      <c r="AI34" s="114">
        <v>2728</v>
      </c>
      <c r="AJ34" s="102">
        <v>1986</v>
      </c>
      <c r="AK34" s="103">
        <v>514</v>
      </c>
      <c r="AL34" s="114">
        <v>2500</v>
      </c>
      <c r="AM34" s="97">
        <v>2179.3333333333335</v>
      </c>
      <c r="AN34" s="98">
        <v>480.33333333333331</v>
      </c>
      <c r="AO34" s="114">
        <v>2659.666666666667</v>
      </c>
    </row>
    <row r="35" spans="2:43" x14ac:dyDescent="0.2">
      <c r="B35" s="99" t="s">
        <v>64</v>
      </c>
      <c r="C35" s="102">
        <v>17367</v>
      </c>
      <c r="D35" s="103">
        <v>1274</v>
      </c>
      <c r="E35" s="114">
        <v>18641</v>
      </c>
      <c r="F35" s="102">
        <v>16956</v>
      </c>
      <c r="G35" s="103">
        <v>1224</v>
      </c>
      <c r="H35" s="114">
        <v>18180</v>
      </c>
      <c r="I35" s="102">
        <v>17237</v>
      </c>
      <c r="J35" s="103">
        <v>1428</v>
      </c>
      <c r="K35" s="114">
        <v>18665</v>
      </c>
      <c r="L35" s="102">
        <v>28983</v>
      </c>
      <c r="M35" s="103">
        <v>2175</v>
      </c>
      <c r="N35" s="114">
        <v>31158</v>
      </c>
      <c r="O35" s="102">
        <v>16051</v>
      </c>
      <c r="P35" s="103">
        <v>1201</v>
      </c>
      <c r="Q35" s="114">
        <v>17252</v>
      </c>
      <c r="R35" s="102">
        <v>28819</v>
      </c>
      <c r="S35" s="103">
        <v>2131</v>
      </c>
      <c r="T35" s="114">
        <v>30950</v>
      </c>
      <c r="U35" s="102">
        <v>15784</v>
      </c>
      <c r="V35" s="103">
        <v>1180</v>
      </c>
      <c r="W35" s="114">
        <v>16964</v>
      </c>
      <c r="X35" s="102">
        <v>15747</v>
      </c>
      <c r="Y35" s="103">
        <v>1218</v>
      </c>
      <c r="Z35" s="114">
        <v>16965</v>
      </c>
      <c r="AA35" s="102">
        <v>15853</v>
      </c>
      <c r="AB35" s="103">
        <v>1228</v>
      </c>
      <c r="AC35" s="114">
        <v>17081</v>
      </c>
      <c r="AD35" s="102">
        <v>16014</v>
      </c>
      <c r="AE35" s="103">
        <v>1245</v>
      </c>
      <c r="AF35" s="114">
        <v>17259</v>
      </c>
      <c r="AG35" s="102">
        <v>15642</v>
      </c>
      <c r="AH35" s="103">
        <v>1178</v>
      </c>
      <c r="AI35" s="114">
        <v>16820</v>
      </c>
      <c r="AJ35" s="102">
        <v>21163</v>
      </c>
      <c r="AK35" s="103">
        <v>1715</v>
      </c>
      <c r="AL35" s="114">
        <v>22878</v>
      </c>
      <c r="AM35" s="97">
        <v>18801.333333333332</v>
      </c>
      <c r="AN35" s="98">
        <v>1433.0833333333333</v>
      </c>
      <c r="AO35" s="114">
        <v>20234.416666666664</v>
      </c>
    </row>
    <row r="36" spans="2:43" x14ac:dyDescent="0.2">
      <c r="B36" s="99" t="s">
        <v>65</v>
      </c>
      <c r="C36" s="102">
        <v>25142</v>
      </c>
      <c r="D36" s="103">
        <v>11219</v>
      </c>
      <c r="E36" s="114">
        <v>36361</v>
      </c>
      <c r="F36" s="102">
        <v>25562</v>
      </c>
      <c r="G36" s="103">
        <v>11456</v>
      </c>
      <c r="H36" s="114">
        <v>37018</v>
      </c>
      <c r="I36" s="102">
        <v>24342</v>
      </c>
      <c r="J36" s="103">
        <v>11037</v>
      </c>
      <c r="K36" s="114">
        <v>35379</v>
      </c>
      <c r="L36" s="102">
        <v>26213</v>
      </c>
      <c r="M36" s="103">
        <v>11938</v>
      </c>
      <c r="N36" s="114">
        <v>38151</v>
      </c>
      <c r="O36" s="102">
        <v>25455</v>
      </c>
      <c r="P36" s="103">
        <v>11667</v>
      </c>
      <c r="Q36" s="114">
        <v>37122</v>
      </c>
      <c r="R36" s="102">
        <v>25774</v>
      </c>
      <c r="S36" s="103">
        <v>11809</v>
      </c>
      <c r="T36" s="114">
        <v>37583</v>
      </c>
      <c r="U36" s="102">
        <v>25828</v>
      </c>
      <c r="V36" s="103">
        <v>12075</v>
      </c>
      <c r="W36" s="114">
        <v>37903</v>
      </c>
      <c r="X36" s="102">
        <v>24009</v>
      </c>
      <c r="Y36" s="103">
        <v>11327</v>
      </c>
      <c r="Z36" s="114">
        <v>35336</v>
      </c>
      <c r="AA36" s="102">
        <v>24392</v>
      </c>
      <c r="AB36" s="103">
        <v>11563</v>
      </c>
      <c r="AC36" s="114">
        <v>35955</v>
      </c>
      <c r="AD36" s="102">
        <v>25209</v>
      </c>
      <c r="AE36" s="103">
        <v>11809</v>
      </c>
      <c r="AF36" s="114">
        <v>37018</v>
      </c>
      <c r="AG36" s="102">
        <v>23854</v>
      </c>
      <c r="AH36" s="103">
        <v>11227</v>
      </c>
      <c r="AI36" s="114">
        <v>35081</v>
      </c>
      <c r="AJ36" s="102">
        <v>24740</v>
      </c>
      <c r="AK36" s="103">
        <v>11559</v>
      </c>
      <c r="AL36" s="114">
        <v>36299</v>
      </c>
      <c r="AM36" s="97">
        <v>25043.333333333332</v>
      </c>
      <c r="AN36" s="98">
        <v>11557.166666666666</v>
      </c>
      <c r="AO36" s="114">
        <v>36600.5</v>
      </c>
    </row>
    <row r="37" spans="2:43" x14ac:dyDescent="0.2">
      <c r="B37" s="99" t="s">
        <v>66</v>
      </c>
      <c r="C37" s="102">
        <v>1885</v>
      </c>
      <c r="D37" s="103">
        <v>1009</v>
      </c>
      <c r="E37" s="114">
        <v>2894</v>
      </c>
      <c r="F37" s="102">
        <v>1899</v>
      </c>
      <c r="G37" s="103">
        <v>1027</v>
      </c>
      <c r="H37" s="114">
        <v>2926</v>
      </c>
      <c r="I37" s="102">
        <v>1842</v>
      </c>
      <c r="J37" s="103">
        <v>984</v>
      </c>
      <c r="K37" s="114">
        <v>2826</v>
      </c>
      <c r="L37" s="102">
        <v>1922</v>
      </c>
      <c r="M37" s="103">
        <v>989</v>
      </c>
      <c r="N37" s="114">
        <v>2911</v>
      </c>
      <c r="O37" s="102">
        <v>1916</v>
      </c>
      <c r="P37" s="103">
        <v>1015</v>
      </c>
      <c r="Q37" s="114">
        <v>2931</v>
      </c>
      <c r="R37" s="102">
        <v>1892</v>
      </c>
      <c r="S37" s="103">
        <v>1004</v>
      </c>
      <c r="T37" s="114">
        <v>2896</v>
      </c>
      <c r="U37" s="102">
        <v>1887</v>
      </c>
      <c r="V37" s="103">
        <v>1011</v>
      </c>
      <c r="W37" s="114">
        <v>2898</v>
      </c>
      <c r="X37" s="102">
        <v>1894</v>
      </c>
      <c r="Y37" s="103">
        <v>1011</v>
      </c>
      <c r="Z37" s="114">
        <v>2905</v>
      </c>
      <c r="AA37" s="102">
        <v>1862</v>
      </c>
      <c r="AB37" s="103">
        <v>993</v>
      </c>
      <c r="AC37" s="114">
        <v>2855</v>
      </c>
      <c r="AD37" s="102">
        <v>1898</v>
      </c>
      <c r="AE37" s="103">
        <v>1024</v>
      </c>
      <c r="AF37" s="114">
        <v>2922</v>
      </c>
      <c r="AG37" s="102">
        <v>1864</v>
      </c>
      <c r="AH37" s="103">
        <v>1000</v>
      </c>
      <c r="AI37" s="114">
        <v>2864</v>
      </c>
      <c r="AJ37" s="102">
        <v>1899</v>
      </c>
      <c r="AK37" s="103">
        <v>1028</v>
      </c>
      <c r="AL37" s="114">
        <v>2927</v>
      </c>
      <c r="AM37" s="97">
        <v>1888.3333333333333</v>
      </c>
      <c r="AN37" s="98">
        <v>1007.9166666666666</v>
      </c>
      <c r="AO37" s="114">
        <v>2896.25</v>
      </c>
    </row>
    <row r="38" spans="2:43" x14ac:dyDescent="0.2">
      <c r="B38" s="99" t="s">
        <v>67</v>
      </c>
      <c r="C38" s="102">
        <v>44839</v>
      </c>
      <c r="D38" s="103">
        <v>5233</v>
      </c>
      <c r="E38" s="114">
        <v>50072</v>
      </c>
      <c r="F38" s="102">
        <v>45332</v>
      </c>
      <c r="G38" s="103">
        <v>5216</v>
      </c>
      <c r="H38" s="114">
        <v>50548</v>
      </c>
      <c r="I38" s="102">
        <v>43804</v>
      </c>
      <c r="J38" s="103">
        <v>5047</v>
      </c>
      <c r="K38" s="114">
        <v>48851</v>
      </c>
      <c r="L38" s="102">
        <v>44889</v>
      </c>
      <c r="M38" s="103">
        <v>5179</v>
      </c>
      <c r="N38" s="114">
        <v>50068</v>
      </c>
      <c r="O38" s="102">
        <v>45099</v>
      </c>
      <c r="P38" s="103">
        <v>5282</v>
      </c>
      <c r="Q38" s="114">
        <v>50381</v>
      </c>
      <c r="R38" s="102">
        <v>44163</v>
      </c>
      <c r="S38" s="103">
        <v>5263</v>
      </c>
      <c r="T38" s="114">
        <v>49426</v>
      </c>
      <c r="U38" s="102">
        <v>44370</v>
      </c>
      <c r="V38" s="103">
        <v>5333</v>
      </c>
      <c r="W38" s="114">
        <v>49703</v>
      </c>
      <c r="X38" s="102">
        <v>43331</v>
      </c>
      <c r="Y38" s="103">
        <v>5149</v>
      </c>
      <c r="Z38" s="114">
        <v>48480</v>
      </c>
      <c r="AA38" s="102">
        <v>43584</v>
      </c>
      <c r="AB38" s="103">
        <v>5335</v>
      </c>
      <c r="AC38" s="114">
        <v>48919</v>
      </c>
      <c r="AD38" s="102">
        <v>47281</v>
      </c>
      <c r="AE38" s="103">
        <v>5706</v>
      </c>
      <c r="AF38" s="114">
        <v>52987</v>
      </c>
      <c r="AG38" s="102">
        <v>45827</v>
      </c>
      <c r="AH38" s="103">
        <v>5351</v>
      </c>
      <c r="AI38" s="114">
        <v>51178</v>
      </c>
      <c r="AJ38" s="102">
        <v>46511</v>
      </c>
      <c r="AK38" s="103">
        <v>5584</v>
      </c>
      <c r="AL38" s="114">
        <v>52095</v>
      </c>
      <c r="AM38" s="97">
        <v>44919.166666666664</v>
      </c>
      <c r="AN38" s="98">
        <v>5306.5</v>
      </c>
      <c r="AO38" s="114">
        <v>50225.666666666664</v>
      </c>
    </row>
    <row r="39" spans="2:43" x14ac:dyDescent="0.2">
      <c r="B39" s="99" t="s">
        <v>68</v>
      </c>
      <c r="C39" s="102">
        <v>63885</v>
      </c>
      <c r="D39" s="103">
        <v>52277</v>
      </c>
      <c r="E39" s="114">
        <v>116162</v>
      </c>
      <c r="F39" s="102">
        <v>65217</v>
      </c>
      <c r="G39" s="103">
        <v>53292</v>
      </c>
      <c r="H39" s="114">
        <v>118509</v>
      </c>
      <c r="I39" s="102">
        <v>62806</v>
      </c>
      <c r="J39" s="103">
        <v>51189</v>
      </c>
      <c r="K39" s="114">
        <v>113995</v>
      </c>
      <c r="L39" s="102">
        <v>64350</v>
      </c>
      <c r="M39" s="103">
        <v>52698</v>
      </c>
      <c r="N39" s="114">
        <v>117048</v>
      </c>
      <c r="O39" s="102">
        <v>64976</v>
      </c>
      <c r="P39" s="103">
        <v>53442</v>
      </c>
      <c r="Q39" s="114">
        <v>118418</v>
      </c>
      <c r="R39" s="102">
        <v>63630</v>
      </c>
      <c r="S39" s="103">
        <v>52618</v>
      </c>
      <c r="T39" s="114">
        <v>116248</v>
      </c>
      <c r="U39" s="102">
        <v>65345</v>
      </c>
      <c r="V39" s="103">
        <v>53704</v>
      </c>
      <c r="W39" s="114">
        <v>119049</v>
      </c>
      <c r="X39" s="102">
        <v>63956</v>
      </c>
      <c r="Y39" s="103">
        <v>52965</v>
      </c>
      <c r="Z39" s="114">
        <v>116921</v>
      </c>
      <c r="AA39" s="102">
        <v>64651</v>
      </c>
      <c r="AB39" s="103">
        <v>53434</v>
      </c>
      <c r="AC39" s="114">
        <v>118085</v>
      </c>
      <c r="AD39" s="102">
        <v>67419</v>
      </c>
      <c r="AE39" s="103">
        <v>55628</v>
      </c>
      <c r="AF39" s="114">
        <v>123047</v>
      </c>
      <c r="AG39" s="102">
        <v>64294</v>
      </c>
      <c r="AH39" s="103">
        <v>53682</v>
      </c>
      <c r="AI39" s="114">
        <v>117976</v>
      </c>
      <c r="AJ39" s="102">
        <v>67414</v>
      </c>
      <c r="AK39" s="103">
        <v>56562</v>
      </c>
      <c r="AL39" s="114">
        <v>123976</v>
      </c>
      <c r="AM39" s="97">
        <v>64828.583333333336</v>
      </c>
      <c r="AN39" s="98">
        <v>53457.583333333336</v>
      </c>
      <c r="AO39" s="114">
        <v>118286.16666666667</v>
      </c>
    </row>
    <row r="40" spans="2:43" x14ac:dyDescent="0.2">
      <c r="B40" s="99" t="s">
        <v>69</v>
      </c>
      <c r="C40" s="102">
        <v>16092</v>
      </c>
      <c r="D40" s="103">
        <v>24743</v>
      </c>
      <c r="E40" s="114">
        <v>40835</v>
      </c>
      <c r="F40" s="102">
        <v>16203</v>
      </c>
      <c r="G40" s="103">
        <v>25013</v>
      </c>
      <c r="H40" s="114">
        <v>41216</v>
      </c>
      <c r="I40" s="102">
        <v>15164</v>
      </c>
      <c r="J40" s="103">
        <v>24447</v>
      </c>
      <c r="K40" s="114">
        <v>39611</v>
      </c>
      <c r="L40" s="102">
        <v>15531</v>
      </c>
      <c r="M40" s="103">
        <v>24875</v>
      </c>
      <c r="N40" s="114">
        <v>40406</v>
      </c>
      <c r="O40" s="102">
        <v>15352</v>
      </c>
      <c r="P40" s="103">
        <v>23896</v>
      </c>
      <c r="Q40" s="114">
        <v>39248</v>
      </c>
      <c r="R40" s="102">
        <v>15053</v>
      </c>
      <c r="S40" s="103">
        <v>23449</v>
      </c>
      <c r="T40" s="114">
        <v>38502</v>
      </c>
      <c r="U40" s="102">
        <v>15545</v>
      </c>
      <c r="V40" s="103">
        <v>24063</v>
      </c>
      <c r="W40" s="114">
        <v>39608</v>
      </c>
      <c r="X40" s="102">
        <v>15104</v>
      </c>
      <c r="Y40" s="103">
        <v>23263</v>
      </c>
      <c r="Z40" s="114">
        <v>38367</v>
      </c>
      <c r="AA40" s="102">
        <v>15466</v>
      </c>
      <c r="AB40" s="103">
        <v>23647</v>
      </c>
      <c r="AC40" s="114">
        <v>39113</v>
      </c>
      <c r="AD40" s="102">
        <v>16357</v>
      </c>
      <c r="AE40" s="103">
        <v>25101</v>
      </c>
      <c r="AF40" s="114">
        <v>41458</v>
      </c>
      <c r="AG40" s="102">
        <v>15804</v>
      </c>
      <c r="AH40" s="103">
        <v>24063</v>
      </c>
      <c r="AI40" s="114">
        <v>39867</v>
      </c>
      <c r="AJ40" s="102">
        <v>16775</v>
      </c>
      <c r="AK40" s="103">
        <v>25188</v>
      </c>
      <c r="AL40" s="114">
        <v>41963</v>
      </c>
      <c r="AM40" s="97">
        <v>15703.833333333334</v>
      </c>
      <c r="AN40" s="98">
        <v>24312.333333333332</v>
      </c>
      <c r="AO40" s="114">
        <v>40016.166666666664</v>
      </c>
    </row>
    <row r="41" spans="2:43" x14ac:dyDescent="0.2">
      <c r="B41" s="99" t="s">
        <v>70</v>
      </c>
      <c r="C41" s="102">
        <v>43213</v>
      </c>
      <c r="D41" s="103">
        <v>8524</v>
      </c>
      <c r="E41" s="114">
        <v>51737</v>
      </c>
      <c r="F41" s="102">
        <v>43729</v>
      </c>
      <c r="G41" s="103">
        <v>8644</v>
      </c>
      <c r="H41" s="114">
        <v>52373</v>
      </c>
      <c r="I41" s="102">
        <v>42310</v>
      </c>
      <c r="J41" s="103">
        <v>8621</v>
      </c>
      <c r="K41" s="114">
        <v>50931</v>
      </c>
      <c r="L41" s="102">
        <v>43512</v>
      </c>
      <c r="M41" s="103">
        <v>8918</v>
      </c>
      <c r="N41" s="114">
        <v>52430</v>
      </c>
      <c r="O41" s="102">
        <v>44028</v>
      </c>
      <c r="P41" s="103">
        <v>8939</v>
      </c>
      <c r="Q41" s="114">
        <v>52967</v>
      </c>
      <c r="R41" s="102">
        <v>43002</v>
      </c>
      <c r="S41" s="103">
        <v>8773</v>
      </c>
      <c r="T41" s="114">
        <v>51775</v>
      </c>
      <c r="U41" s="102">
        <v>43743</v>
      </c>
      <c r="V41" s="103">
        <v>8955</v>
      </c>
      <c r="W41" s="114">
        <v>52698</v>
      </c>
      <c r="X41" s="102">
        <v>42326</v>
      </c>
      <c r="Y41" s="103">
        <v>8697</v>
      </c>
      <c r="Z41" s="114">
        <v>51023</v>
      </c>
      <c r="AA41" s="102">
        <v>42831</v>
      </c>
      <c r="AB41" s="103">
        <v>8761</v>
      </c>
      <c r="AC41" s="114">
        <v>51592</v>
      </c>
      <c r="AD41" s="102">
        <v>44828</v>
      </c>
      <c r="AE41" s="103">
        <v>9074</v>
      </c>
      <c r="AF41" s="114">
        <v>53902</v>
      </c>
      <c r="AG41" s="102">
        <v>42934</v>
      </c>
      <c r="AH41" s="103">
        <v>8684</v>
      </c>
      <c r="AI41" s="114">
        <v>51618</v>
      </c>
      <c r="AJ41" s="102">
        <v>44526</v>
      </c>
      <c r="AK41" s="103">
        <v>8989</v>
      </c>
      <c r="AL41" s="114">
        <v>53515</v>
      </c>
      <c r="AM41" s="97">
        <v>43415.166666666664</v>
      </c>
      <c r="AN41" s="98">
        <v>8798.25</v>
      </c>
      <c r="AO41" s="114">
        <v>52213.416666666664</v>
      </c>
      <c r="AQ41" s="118"/>
    </row>
    <row r="42" spans="2:43" x14ac:dyDescent="0.2">
      <c r="B42" s="99" t="s">
        <v>71</v>
      </c>
      <c r="C42" s="102">
        <v>5753</v>
      </c>
      <c r="D42" s="103">
        <v>4618</v>
      </c>
      <c r="E42" s="114">
        <v>10371</v>
      </c>
      <c r="F42" s="102">
        <v>5726</v>
      </c>
      <c r="G42" s="103">
        <v>4664</v>
      </c>
      <c r="H42" s="114">
        <v>10390</v>
      </c>
      <c r="I42" s="102">
        <v>5672</v>
      </c>
      <c r="J42" s="103">
        <v>4615</v>
      </c>
      <c r="K42" s="114">
        <v>10287</v>
      </c>
      <c r="L42" s="102">
        <v>5735</v>
      </c>
      <c r="M42" s="103">
        <v>4679</v>
      </c>
      <c r="N42" s="114">
        <v>10414</v>
      </c>
      <c r="O42" s="102">
        <v>5855</v>
      </c>
      <c r="P42" s="103">
        <v>4761</v>
      </c>
      <c r="Q42" s="114">
        <v>10616</v>
      </c>
      <c r="R42" s="102">
        <v>5940</v>
      </c>
      <c r="S42" s="103">
        <v>4871</v>
      </c>
      <c r="T42" s="114">
        <v>10811</v>
      </c>
      <c r="U42" s="102">
        <v>5785</v>
      </c>
      <c r="V42" s="103">
        <v>4720</v>
      </c>
      <c r="W42" s="114">
        <v>10505</v>
      </c>
      <c r="X42" s="102">
        <v>5702</v>
      </c>
      <c r="Y42" s="103">
        <v>4736</v>
      </c>
      <c r="Z42" s="114">
        <v>10438</v>
      </c>
      <c r="AA42" s="102">
        <v>5800</v>
      </c>
      <c r="AB42" s="103">
        <v>4785</v>
      </c>
      <c r="AC42" s="114">
        <v>10585</v>
      </c>
      <c r="AD42" s="102">
        <v>5957</v>
      </c>
      <c r="AE42" s="103">
        <v>4879</v>
      </c>
      <c r="AF42" s="114">
        <v>10836</v>
      </c>
      <c r="AG42" s="102">
        <v>5907</v>
      </c>
      <c r="AH42" s="103">
        <v>4847</v>
      </c>
      <c r="AI42" s="114">
        <v>10754</v>
      </c>
      <c r="AJ42" s="102">
        <v>6060</v>
      </c>
      <c r="AK42" s="103">
        <v>4939</v>
      </c>
      <c r="AL42" s="114">
        <v>10999</v>
      </c>
      <c r="AM42" s="97">
        <v>5824.333333333333</v>
      </c>
      <c r="AN42" s="98">
        <v>4759.5</v>
      </c>
      <c r="AO42" s="114">
        <v>10583.833333333332</v>
      </c>
    </row>
    <row r="43" spans="2:43" x14ac:dyDescent="0.2">
      <c r="B43" s="99" t="s">
        <v>72</v>
      </c>
      <c r="C43" s="102">
        <v>42230</v>
      </c>
      <c r="D43" s="103">
        <v>31712</v>
      </c>
      <c r="E43" s="114">
        <v>73942</v>
      </c>
      <c r="F43" s="102">
        <v>43056</v>
      </c>
      <c r="G43" s="103">
        <v>32626</v>
      </c>
      <c r="H43" s="114">
        <v>75682</v>
      </c>
      <c r="I43" s="102">
        <v>41998</v>
      </c>
      <c r="J43" s="103">
        <v>32379</v>
      </c>
      <c r="K43" s="114">
        <v>74377</v>
      </c>
      <c r="L43" s="102">
        <v>42883</v>
      </c>
      <c r="M43" s="103">
        <v>33583</v>
      </c>
      <c r="N43" s="114">
        <v>76466</v>
      </c>
      <c r="O43" s="102">
        <v>43646</v>
      </c>
      <c r="P43" s="103">
        <v>33740</v>
      </c>
      <c r="Q43" s="114">
        <v>77386</v>
      </c>
      <c r="R43" s="102">
        <v>42848</v>
      </c>
      <c r="S43" s="103">
        <v>33154</v>
      </c>
      <c r="T43" s="114">
        <v>76002</v>
      </c>
      <c r="U43" s="102">
        <v>42315</v>
      </c>
      <c r="V43" s="103">
        <v>33233</v>
      </c>
      <c r="W43" s="114">
        <v>75548</v>
      </c>
      <c r="X43" s="102">
        <v>42266</v>
      </c>
      <c r="Y43" s="103">
        <v>33159</v>
      </c>
      <c r="Z43" s="114">
        <v>75425</v>
      </c>
      <c r="AA43" s="102">
        <v>42416</v>
      </c>
      <c r="AB43" s="103">
        <v>33372</v>
      </c>
      <c r="AC43" s="114">
        <v>75788</v>
      </c>
      <c r="AD43" s="102">
        <v>44526</v>
      </c>
      <c r="AE43" s="103">
        <v>34640</v>
      </c>
      <c r="AF43" s="114">
        <v>79166</v>
      </c>
      <c r="AG43" s="102">
        <v>43157</v>
      </c>
      <c r="AH43" s="103">
        <v>33430</v>
      </c>
      <c r="AI43" s="114">
        <v>76587</v>
      </c>
      <c r="AJ43" s="102">
        <v>45340</v>
      </c>
      <c r="AK43" s="103">
        <v>35134</v>
      </c>
      <c r="AL43" s="114">
        <v>80474</v>
      </c>
      <c r="AM43" s="97">
        <v>43056.75</v>
      </c>
      <c r="AN43" s="98">
        <v>33346.833333333336</v>
      </c>
      <c r="AO43" s="114">
        <v>76403.583333333343</v>
      </c>
    </row>
    <row r="44" spans="2:43" x14ac:dyDescent="0.2">
      <c r="B44" s="99" t="s">
        <v>73</v>
      </c>
      <c r="C44" s="102">
        <v>12229</v>
      </c>
      <c r="D44" s="103">
        <v>22174</v>
      </c>
      <c r="E44" s="114">
        <v>34403</v>
      </c>
      <c r="F44" s="102">
        <v>13041</v>
      </c>
      <c r="G44" s="103">
        <v>23371</v>
      </c>
      <c r="H44" s="114">
        <v>36412</v>
      </c>
      <c r="I44" s="102">
        <v>13186</v>
      </c>
      <c r="J44" s="103">
        <v>24127</v>
      </c>
      <c r="K44" s="114">
        <v>37313</v>
      </c>
      <c r="L44" s="102">
        <v>15003</v>
      </c>
      <c r="M44" s="103">
        <v>25187</v>
      </c>
      <c r="N44" s="114">
        <v>40190</v>
      </c>
      <c r="O44" s="102">
        <v>14071</v>
      </c>
      <c r="P44" s="103">
        <v>24086</v>
      </c>
      <c r="Q44" s="114">
        <v>38157</v>
      </c>
      <c r="R44" s="102">
        <v>14147</v>
      </c>
      <c r="S44" s="103">
        <v>24116</v>
      </c>
      <c r="T44" s="114">
        <v>38263</v>
      </c>
      <c r="U44" s="102">
        <v>14649</v>
      </c>
      <c r="V44" s="103">
        <v>24049</v>
      </c>
      <c r="W44" s="114">
        <v>38698</v>
      </c>
      <c r="X44" s="102">
        <v>13783</v>
      </c>
      <c r="Y44" s="103">
        <v>23675</v>
      </c>
      <c r="Z44" s="114">
        <v>37458</v>
      </c>
      <c r="AA44" s="102">
        <v>14769</v>
      </c>
      <c r="AB44" s="103">
        <v>25832</v>
      </c>
      <c r="AC44" s="114">
        <v>40601</v>
      </c>
      <c r="AD44" s="102">
        <v>16321</v>
      </c>
      <c r="AE44" s="103">
        <v>27887</v>
      </c>
      <c r="AF44" s="114">
        <v>44208</v>
      </c>
      <c r="AG44" s="102">
        <v>14099</v>
      </c>
      <c r="AH44" s="103">
        <v>24423</v>
      </c>
      <c r="AI44" s="114">
        <v>38522</v>
      </c>
      <c r="AJ44" s="102">
        <v>14099</v>
      </c>
      <c r="AK44" s="103">
        <v>24712</v>
      </c>
      <c r="AL44" s="114">
        <v>38811</v>
      </c>
      <c r="AM44" s="97">
        <v>14116.416666666666</v>
      </c>
      <c r="AN44" s="98">
        <v>24469.916666666668</v>
      </c>
      <c r="AO44" s="114">
        <v>38586.333333333336</v>
      </c>
    </row>
    <row r="45" spans="2:43" x14ac:dyDescent="0.2">
      <c r="B45" s="99" t="s">
        <v>74</v>
      </c>
      <c r="C45" s="102">
        <v>7558</v>
      </c>
      <c r="D45" s="103">
        <v>19838</v>
      </c>
      <c r="E45" s="114">
        <v>27396</v>
      </c>
      <c r="F45" s="102">
        <v>7369</v>
      </c>
      <c r="G45" s="103">
        <v>19611</v>
      </c>
      <c r="H45" s="114">
        <v>26980</v>
      </c>
      <c r="I45" s="102">
        <v>7877</v>
      </c>
      <c r="J45" s="103">
        <v>21855</v>
      </c>
      <c r="K45" s="114">
        <v>29732</v>
      </c>
      <c r="L45" s="102">
        <v>7997</v>
      </c>
      <c r="M45" s="103">
        <v>21984</v>
      </c>
      <c r="N45" s="114">
        <v>29981</v>
      </c>
      <c r="O45" s="102">
        <v>7926</v>
      </c>
      <c r="P45" s="103">
        <v>21562</v>
      </c>
      <c r="Q45" s="114">
        <v>29488</v>
      </c>
      <c r="R45" s="102">
        <v>7896</v>
      </c>
      <c r="S45" s="103">
        <v>21367</v>
      </c>
      <c r="T45" s="114">
        <v>29263</v>
      </c>
      <c r="U45" s="102">
        <v>7690</v>
      </c>
      <c r="V45" s="103">
        <v>20672</v>
      </c>
      <c r="W45" s="114">
        <v>28362</v>
      </c>
      <c r="X45" s="102">
        <v>7724</v>
      </c>
      <c r="Y45" s="103">
        <v>20631</v>
      </c>
      <c r="Z45" s="114">
        <v>28355</v>
      </c>
      <c r="AA45" s="102">
        <v>7776</v>
      </c>
      <c r="AB45" s="103">
        <v>20913</v>
      </c>
      <c r="AC45" s="114">
        <v>28689</v>
      </c>
      <c r="AD45" s="102">
        <v>7839</v>
      </c>
      <c r="AE45" s="103">
        <v>21175</v>
      </c>
      <c r="AF45" s="114">
        <v>29014</v>
      </c>
      <c r="AG45" s="102">
        <v>7743</v>
      </c>
      <c r="AH45" s="103">
        <v>20708</v>
      </c>
      <c r="AI45" s="114">
        <v>28451</v>
      </c>
      <c r="AJ45" s="102">
        <v>7733</v>
      </c>
      <c r="AK45" s="103">
        <v>21124</v>
      </c>
      <c r="AL45" s="114">
        <v>28857</v>
      </c>
      <c r="AM45" s="97">
        <v>7760.666666666667</v>
      </c>
      <c r="AN45" s="98">
        <v>20953.333333333332</v>
      </c>
      <c r="AO45" s="114">
        <v>28714</v>
      </c>
    </row>
    <row r="46" spans="2:43" x14ac:dyDescent="0.2">
      <c r="B46" s="99" t="s">
        <v>75</v>
      </c>
      <c r="C46" s="102">
        <v>17409</v>
      </c>
      <c r="D46" s="103">
        <v>43619</v>
      </c>
      <c r="E46" s="114">
        <v>61028</v>
      </c>
      <c r="F46" s="102">
        <v>17972</v>
      </c>
      <c r="G46" s="103">
        <v>45052</v>
      </c>
      <c r="H46" s="114">
        <v>63024</v>
      </c>
      <c r="I46" s="102">
        <v>18880</v>
      </c>
      <c r="J46" s="103">
        <v>47024</v>
      </c>
      <c r="K46" s="114">
        <v>65904</v>
      </c>
      <c r="L46" s="102">
        <v>17910</v>
      </c>
      <c r="M46" s="103">
        <v>44689</v>
      </c>
      <c r="N46" s="114">
        <v>62599</v>
      </c>
      <c r="O46" s="102">
        <v>17917</v>
      </c>
      <c r="P46" s="103">
        <v>44546</v>
      </c>
      <c r="Q46" s="114">
        <v>62463</v>
      </c>
      <c r="R46" s="102">
        <v>18022</v>
      </c>
      <c r="S46" s="103">
        <v>44737</v>
      </c>
      <c r="T46" s="114">
        <v>62759</v>
      </c>
      <c r="U46" s="102">
        <v>20002</v>
      </c>
      <c r="V46" s="103">
        <v>48746</v>
      </c>
      <c r="W46" s="114">
        <v>68748</v>
      </c>
      <c r="X46" s="102">
        <v>20636</v>
      </c>
      <c r="Y46" s="103">
        <v>50105</v>
      </c>
      <c r="Z46" s="114">
        <v>70741</v>
      </c>
      <c r="AA46" s="102">
        <v>20683</v>
      </c>
      <c r="AB46" s="103">
        <v>50212</v>
      </c>
      <c r="AC46" s="114">
        <v>70895</v>
      </c>
      <c r="AD46" s="102">
        <v>19956</v>
      </c>
      <c r="AE46" s="103">
        <v>48888</v>
      </c>
      <c r="AF46" s="114">
        <v>68844</v>
      </c>
      <c r="AG46" s="102">
        <v>20996</v>
      </c>
      <c r="AH46" s="103">
        <v>50603</v>
      </c>
      <c r="AI46" s="114">
        <v>71599</v>
      </c>
      <c r="AJ46" s="102">
        <v>21019</v>
      </c>
      <c r="AK46" s="103">
        <v>50897</v>
      </c>
      <c r="AL46" s="114">
        <v>71916</v>
      </c>
      <c r="AM46" s="97">
        <v>19283.5</v>
      </c>
      <c r="AN46" s="98">
        <v>47426.5</v>
      </c>
      <c r="AO46" s="114">
        <v>66710</v>
      </c>
    </row>
    <row r="47" spans="2:43" x14ac:dyDescent="0.2">
      <c r="B47" s="99" t="s">
        <v>76</v>
      </c>
      <c r="C47" s="102">
        <v>22185</v>
      </c>
      <c r="D47" s="103">
        <v>30860</v>
      </c>
      <c r="E47" s="114">
        <v>53045</v>
      </c>
      <c r="F47" s="102">
        <v>24472</v>
      </c>
      <c r="G47" s="103">
        <v>34508</v>
      </c>
      <c r="H47" s="114">
        <v>58980</v>
      </c>
      <c r="I47" s="102">
        <v>21985</v>
      </c>
      <c r="J47" s="103">
        <v>29665</v>
      </c>
      <c r="K47" s="114">
        <v>51650</v>
      </c>
      <c r="L47" s="102">
        <v>23138</v>
      </c>
      <c r="M47" s="103">
        <v>33017</v>
      </c>
      <c r="N47" s="114">
        <v>56155</v>
      </c>
      <c r="O47" s="102">
        <v>23210</v>
      </c>
      <c r="P47" s="103">
        <v>34370</v>
      </c>
      <c r="Q47" s="114">
        <v>57580</v>
      </c>
      <c r="R47" s="102">
        <v>22687</v>
      </c>
      <c r="S47" s="103">
        <v>32543</v>
      </c>
      <c r="T47" s="114">
        <v>55230</v>
      </c>
      <c r="U47" s="102">
        <v>23968</v>
      </c>
      <c r="V47" s="103">
        <v>35885</v>
      </c>
      <c r="W47" s="114">
        <v>59853</v>
      </c>
      <c r="X47" s="102">
        <v>23150</v>
      </c>
      <c r="Y47" s="103">
        <v>32943</v>
      </c>
      <c r="Z47" s="114">
        <v>56093</v>
      </c>
      <c r="AA47" s="102">
        <v>23293</v>
      </c>
      <c r="AB47" s="103">
        <v>32873</v>
      </c>
      <c r="AC47" s="114">
        <v>56166</v>
      </c>
      <c r="AD47" s="102">
        <v>24310</v>
      </c>
      <c r="AE47" s="103">
        <v>35825</v>
      </c>
      <c r="AF47" s="114">
        <v>60135</v>
      </c>
      <c r="AG47" s="102">
        <v>21520</v>
      </c>
      <c r="AH47" s="103">
        <v>26679</v>
      </c>
      <c r="AI47" s="114">
        <v>48199</v>
      </c>
      <c r="AJ47" s="102">
        <v>23869</v>
      </c>
      <c r="AK47" s="103">
        <v>33387</v>
      </c>
      <c r="AL47" s="114">
        <v>57256</v>
      </c>
      <c r="AM47" s="97">
        <v>23148.916666666668</v>
      </c>
      <c r="AN47" s="98">
        <v>32712.916666666668</v>
      </c>
      <c r="AO47" s="114">
        <v>55861.833333333336</v>
      </c>
    </row>
    <row r="48" spans="2:43" x14ac:dyDescent="0.2">
      <c r="B48" s="99" t="s">
        <v>77</v>
      </c>
      <c r="C48" s="102">
        <v>19051</v>
      </c>
      <c r="D48" s="103">
        <v>130971</v>
      </c>
      <c r="E48" s="114">
        <v>150022</v>
      </c>
      <c r="F48" s="102">
        <v>19889</v>
      </c>
      <c r="G48" s="103">
        <v>133044</v>
      </c>
      <c r="H48" s="114">
        <v>152933</v>
      </c>
      <c r="I48" s="102">
        <v>19290</v>
      </c>
      <c r="J48" s="103">
        <v>133954</v>
      </c>
      <c r="K48" s="114">
        <v>153244</v>
      </c>
      <c r="L48" s="102">
        <v>19427</v>
      </c>
      <c r="M48" s="103">
        <v>138439</v>
      </c>
      <c r="N48" s="114">
        <v>157866</v>
      </c>
      <c r="O48" s="102">
        <v>19805</v>
      </c>
      <c r="P48" s="103">
        <v>141977</v>
      </c>
      <c r="Q48" s="114">
        <v>161782</v>
      </c>
      <c r="R48" s="102">
        <v>19567</v>
      </c>
      <c r="S48" s="103">
        <v>141980</v>
      </c>
      <c r="T48" s="114">
        <v>161547</v>
      </c>
      <c r="U48" s="102">
        <v>19331</v>
      </c>
      <c r="V48" s="103">
        <v>135575</v>
      </c>
      <c r="W48" s="114">
        <v>154906</v>
      </c>
      <c r="X48" s="102">
        <v>19663</v>
      </c>
      <c r="Y48" s="103">
        <v>143266</v>
      </c>
      <c r="Z48" s="114">
        <v>162929</v>
      </c>
      <c r="AA48" s="102">
        <v>19842</v>
      </c>
      <c r="AB48" s="103">
        <v>143485</v>
      </c>
      <c r="AC48" s="114">
        <v>163327</v>
      </c>
      <c r="AD48" s="102">
        <v>20095</v>
      </c>
      <c r="AE48" s="103">
        <v>142556</v>
      </c>
      <c r="AF48" s="114">
        <v>162651</v>
      </c>
      <c r="AG48" s="102">
        <v>19453</v>
      </c>
      <c r="AH48" s="103">
        <v>135460</v>
      </c>
      <c r="AI48" s="114">
        <v>154913</v>
      </c>
      <c r="AJ48" s="102">
        <v>20119</v>
      </c>
      <c r="AK48" s="103">
        <v>142170</v>
      </c>
      <c r="AL48" s="114">
        <v>162289</v>
      </c>
      <c r="AM48" s="97">
        <v>19627.666666666668</v>
      </c>
      <c r="AN48" s="98">
        <v>138573.08333333334</v>
      </c>
      <c r="AO48" s="114">
        <v>158200.75</v>
      </c>
    </row>
    <row r="49" spans="2:41" x14ac:dyDescent="0.2">
      <c r="B49" s="99" t="s">
        <v>78</v>
      </c>
      <c r="C49" s="102">
        <v>173</v>
      </c>
      <c r="D49" s="103">
        <v>167</v>
      </c>
      <c r="E49" s="114">
        <v>340</v>
      </c>
      <c r="F49" s="102">
        <v>190</v>
      </c>
      <c r="G49" s="103">
        <v>182</v>
      </c>
      <c r="H49" s="114">
        <v>372</v>
      </c>
      <c r="I49" s="102">
        <v>192</v>
      </c>
      <c r="J49" s="103">
        <v>177</v>
      </c>
      <c r="K49" s="114">
        <v>369</v>
      </c>
      <c r="L49" s="102">
        <v>214</v>
      </c>
      <c r="M49" s="103">
        <v>192</v>
      </c>
      <c r="N49" s="114">
        <v>406</v>
      </c>
      <c r="O49" s="102">
        <v>231</v>
      </c>
      <c r="P49" s="103">
        <v>201</v>
      </c>
      <c r="Q49" s="114">
        <v>432</v>
      </c>
      <c r="R49" s="102">
        <v>251</v>
      </c>
      <c r="S49" s="103">
        <v>216</v>
      </c>
      <c r="T49" s="114">
        <v>467</v>
      </c>
      <c r="U49" s="102">
        <v>174</v>
      </c>
      <c r="V49" s="103">
        <v>146</v>
      </c>
      <c r="W49" s="114">
        <v>320</v>
      </c>
      <c r="X49" s="102">
        <v>178</v>
      </c>
      <c r="Y49" s="103">
        <v>154</v>
      </c>
      <c r="Z49" s="114">
        <v>332</v>
      </c>
      <c r="AA49" s="102">
        <v>176</v>
      </c>
      <c r="AB49" s="103">
        <v>158</v>
      </c>
      <c r="AC49" s="114">
        <v>334</v>
      </c>
      <c r="AD49" s="102">
        <v>166</v>
      </c>
      <c r="AE49" s="103">
        <v>162</v>
      </c>
      <c r="AF49" s="114">
        <v>328</v>
      </c>
      <c r="AG49" s="102">
        <v>171</v>
      </c>
      <c r="AH49" s="103">
        <v>162</v>
      </c>
      <c r="AI49" s="114">
        <v>333</v>
      </c>
      <c r="AJ49" s="102">
        <v>174</v>
      </c>
      <c r="AK49" s="103">
        <v>161</v>
      </c>
      <c r="AL49" s="114">
        <v>335</v>
      </c>
      <c r="AM49" s="97">
        <v>190.83333333333334</v>
      </c>
      <c r="AN49" s="98">
        <v>173.16666666666666</v>
      </c>
      <c r="AO49" s="114">
        <v>364</v>
      </c>
    </row>
    <row r="50" spans="2:41" ht="15" x14ac:dyDescent="0.25">
      <c r="B50" s="68" t="s">
        <v>22</v>
      </c>
      <c r="C50" s="106">
        <v>391180</v>
      </c>
      <c r="D50" s="107">
        <v>403649</v>
      </c>
      <c r="E50" s="114">
        <v>794829</v>
      </c>
      <c r="F50" s="106">
        <v>399828</v>
      </c>
      <c r="G50" s="107">
        <v>414311</v>
      </c>
      <c r="H50" s="114">
        <v>814139</v>
      </c>
      <c r="I50" s="106">
        <v>384319</v>
      </c>
      <c r="J50" s="107">
        <v>408410</v>
      </c>
      <c r="K50" s="114">
        <v>792729</v>
      </c>
      <c r="L50" s="106">
        <v>404252</v>
      </c>
      <c r="M50" s="107">
        <v>419901</v>
      </c>
      <c r="N50" s="114">
        <v>824153</v>
      </c>
      <c r="O50" s="106">
        <v>389746</v>
      </c>
      <c r="P50" s="107">
        <v>419699</v>
      </c>
      <c r="Q50" s="114">
        <v>809445</v>
      </c>
      <c r="R50" s="106">
        <v>398436</v>
      </c>
      <c r="S50" s="107">
        <v>417225</v>
      </c>
      <c r="T50" s="114">
        <v>815661</v>
      </c>
      <c r="U50" s="106">
        <v>392711</v>
      </c>
      <c r="V50" s="107">
        <v>418782</v>
      </c>
      <c r="W50" s="114">
        <v>811493</v>
      </c>
      <c r="X50" s="106">
        <v>384281</v>
      </c>
      <c r="Y50" s="107">
        <v>421757</v>
      </c>
      <c r="Z50" s="114">
        <v>806038</v>
      </c>
      <c r="AA50" s="106">
        <v>388183</v>
      </c>
      <c r="AB50" s="107">
        <v>425864</v>
      </c>
      <c r="AC50" s="114">
        <v>814047</v>
      </c>
      <c r="AD50" s="106">
        <v>406341</v>
      </c>
      <c r="AE50" s="107">
        <v>436011</v>
      </c>
      <c r="AF50" s="114">
        <v>842352</v>
      </c>
      <c r="AG50" s="106">
        <v>391891</v>
      </c>
      <c r="AH50" s="107">
        <v>414289</v>
      </c>
      <c r="AI50" s="114">
        <v>806180</v>
      </c>
      <c r="AJ50" s="106">
        <v>415366</v>
      </c>
      <c r="AK50" s="107">
        <v>439489</v>
      </c>
      <c r="AL50" s="114">
        <v>854855</v>
      </c>
      <c r="AM50" s="106">
        <v>395544.50000000006</v>
      </c>
      <c r="AN50" s="107">
        <v>419948.91666666669</v>
      </c>
      <c r="AO50" s="119">
        <v>815493.41666666663</v>
      </c>
    </row>
    <row r="51" spans="2:41" x14ac:dyDescent="0.2">
      <c r="B51" s="57" t="s">
        <v>48</v>
      </c>
    </row>
    <row r="52" spans="2:41" x14ac:dyDescent="0.2">
      <c r="B52" s="14" t="s">
        <v>85</v>
      </c>
    </row>
    <row r="53" spans="2:41" ht="12.75" customHeight="1" x14ac:dyDescent="0.2">
      <c r="B53" s="120"/>
    </row>
    <row r="54" spans="2:41" s="121" customFormat="1" ht="13.5" customHeight="1" x14ac:dyDescent="0.25">
      <c r="B54" s="117" t="s">
        <v>83</v>
      </c>
      <c r="D54" s="122"/>
      <c r="E54" s="122"/>
      <c r="F54" s="122"/>
      <c r="G54" s="122"/>
      <c r="H54" s="122"/>
      <c r="I54" s="122"/>
      <c r="J54" s="122"/>
    </row>
    <row r="55" spans="2:41" s="121" customFormat="1" ht="13.5" customHeight="1" x14ac:dyDescent="0.25">
      <c r="B55" s="74" t="s">
        <v>86</v>
      </c>
      <c r="D55" s="122"/>
      <c r="E55" s="122"/>
      <c r="F55" s="122"/>
      <c r="G55" s="122"/>
      <c r="H55" s="122"/>
      <c r="I55" s="122"/>
      <c r="J55" s="122"/>
    </row>
    <row r="56" spans="2:41" s="121" customFormat="1" ht="13.5" customHeight="1" x14ac:dyDescent="0.25">
      <c r="B56" s="77" t="s">
        <v>2</v>
      </c>
      <c r="D56" s="122"/>
      <c r="E56" s="122"/>
      <c r="F56" s="122"/>
      <c r="G56" s="122"/>
      <c r="H56" s="122"/>
      <c r="I56" s="122"/>
      <c r="J56" s="122"/>
    </row>
    <row r="57" spans="2:41" ht="12.75" customHeight="1" x14ac:dyDescent="0.25">
      <c r="B57" s="77"/>
    </row>
    <row r="58" spans="2:41" s="48" customFormat="1" x14ac:dyDescent="0.2">
      <c r="B58" s="86" t="s">
        <v>57</v>
      </c>
      <c r="C58" s="89" t="s">
        <v>4</v>
      </c>
      <c r="D58" s="87"/>
      <c r="E58" s="88"/>
      <c r="F58" s="89" t="s">
        <v>5</v>
      </c>
      <c r="G58" s="87"/>
      <c r="H58" s="88"/>
      <c r="I58" s="89" t="s">
        <v>6</v>
      </c>
      <c r="J58" s="87"/>
      <c r="K58" s="88"/>
      <c r="L58" s="89" t="s">
        <v>7</v>
      </c>
      <c r="M58" s="87"/>
      <c r="N58" s="88"/>
      <c r="O58" s="89" t="s">
        <v>8</v>
      </c>
      <c r="P58" s="87"/>
      <c r="Q58" s="88"/>
      <c r="R58" s="89" t="s">
        <v>9</v>
      </c>
      <c r="S58" s="87"/>
      <c r="T58" s="88"/>
      <c r="U58" s="89" t="s">
        <v>10</v>
      </c>
      <c r="V58" s="87"/>
      <c r="W58" s="88"/>
      <c r="X58" s="89" t="s">
        <v>11</v>
      </c>
      <c r="Y58" s="87"/>
      <c r="Z58" s="88"/>
      <c r="AA58" s="89" t="s">
        <v>12</v>
      </c>
      <c r="AB58" s="87"/>
      <c r="AC58" s="88"/>
      <c r="AD58" s="89" t="s">
        <v>13</v>
      </c>
      <c r="AE58" s="87"/>
      <c r="AF58" s="88"/>
      <c r="AG58" s="89" t="s">
        <v>14</v>
      </c>
      <c r="AH58" s="87"/>
      <c r="AI58" s="88"/>
      <c r="AJ58" s="89" t="s">
        <v>15</v>
      </c>
      <c r="AK58" s="87"/>
      <c r="AL58" s="88"/>
      <c r="AM58" s="89" t="s">
        <v>16</v>
      </c>
      <c r="AN58" s="87"/>
      <c r="AO58" s="88"/>
    </row>
    <row r="59" spans="2:41" ht="22.5" customHeight="1" x14ac:dyDescent="0.2">
      <c r="B59" s="90"/>
      <c r="C59" s="111" t="s">
        <v>81</v>
      </c>
      <c r="D59" s="112" t="s">
        <v>82</v>
      </c>
      <c r="E59" s="113" t="s">
        <v>61</v>
      </c>
      <c r="F59" s="111" t="s">
        <v>81</v>
      </c>
      <c r="G59" s="112" t="s">
        <v>82</v>
      </c>
      <c r="H59" s="113" t="s">
        <v>61</v>
      </c>
      <c r="I59" s="111" t="s">
        <v>81</v>
      </c>
      <c r="J59" s="112" t="s">
        <v>82</v>
      </c>
      <c r="K59" s="113" t="s">
        <v>61</v>
      </c>
      <c r="L59" s="111" t="s">
        <v>81</v>
      </c>
      <c r="M59" s="112" t="s">
        <v>82</v>
      </c>
      <c r="N59" s="113" t="s">
        <v>61</v>
      </c>
      <c r="O59" s="111" t="s">
        <v>81</v>
      </c>
      <c r="P59" s="112" t="s">
        <v>82</v>
      </c>
      <c r="Q59" s="113" t="s">
        <v>61</v>
      </c>
      <c r="R59" s="111" t="s">
        <v>81</v>
      </c>
      <c r="S59" s="112" t="s">
        <v>82</v>
      </c>
      <c r="T59" s="113" t="s">
        <v>61</v>
      </c>
      <c r="U59" s="111" t="s">
        <v>81</v>
      </c>
      <c r="V59" s="112" t="s">
        <v>82</v>
      </c>
      <c r="W59" s="113" t="s">
        <v>61</v>
      </c>
      <c r="X59" s="111" t="s">
        <v>81</v>
      </c>
      <c r="Y59" s="112" t="s">
        <v>82</v>
      </c>
      <c r="Z59" s="113" t="s">
        <v>61</v>
      </c>
      <c r="AA59" s="111" t="s">
        <v>81</v>
      </c>
      <c r="AB59" s="112" t="s">
        <v>82</v>
      </c>
      <c r="AC59" s="113" t="s">
        <v>61</v>
      </c>
      <c r="AD59" s="111" t="s">
        <v>81</v>
      </c>
      <c r="AE59" s="112" t="s">
        <v>82</v>
      </c>
      <c r="AF59" s="113" t="s">
        <v>61</v>
      </c>
      <c r="AG59" s="111" t="s">
        <v>81</v>
      </c>
      <c r="AH59" s="112" t="s">
        <v>82</v>
      </c>
      <c r="AI59" s="113" t="s">
        <v>61</v>
      </c>
      <c r="AJ59" s="111" t="s">
        <v>81</v>
      </c>
      <c r="AK59" s="112" t="s">
        <v>82</v>
      </c>
      <c r="AL59" s="113" t="s">
        <v>61</v>
      </c>
      <c r="AM59" s="111" t="s">
        <v>81</v>
      </c>
      <c r="AN59" s="112" t="s">
        <v>82</v>
      </c>
      <c r="AO59" s="113" t="s">
        <v>61</v>
      </c>
    </row>
    <row r="60" spans="2:41" x14ac:dyDescent="0.2">
      <c r="B60" s="66" t="s">
        <v>62</v>
      </c>
      <c r="C60" s="97">
        <v>320430</v>
      </c>
      <c r="D60" s="98">
        <v>148873</v>
      </c>
      <c r="E60" s="114">
        <v>469303</v>
      </c>
      <c r="F60" s="97">
        <v>319574</v>
      </c>
      <c r="G60" s="98">
        <v>145627</v>
      </c>
      <c r="H60" s="114">
        <v>465201</v>
      </c>
      <c r="I60" s="97">
        <v>300099</v>
      </c>
      <c r="J60" s="98">
        <v>127338</v>
      </c>
      <c r="K60" s="114">
        <v>427437</v>
      </c>
      <c r="L60" s="97">
        <v>278370</v>
      </c>
      <c r="M60" s="98">
        <v>106840</v>
      </c>
      <c r="N60" s="114">
        <v>385210</v>
      </c>
      <c r="O60" s="97">
        <v>262481</v>
      </c>
      <c r="P60" s="98">
        <v>91872</v>
      </c>
      <c r="Q60" s="114">
        <v>354353</v>
      </c>
      <c r="R60" s="97">
        <v>257026</v>
      </c>
      <c r="S60" s="98">
        <v>79936</v>
      </c>
      <c r="T60" s="114">
        <v>336962</v>
      </c>
      <c r="U60" s="97">
        <v>261357</v>
      </c>
      <c r="V60" s="98">
        <v>79092</v>
      </c>
      <c r="W60" s="114">
        <v>340449</v>
      </c>
      <c r="X60" s="97">
        <v>255286</v>
      </c>
      <c r="Y60" s="98">
        <v>81680</v>
      </c>
      <c r="Z60" s="114">
        <v>336966</v>
      </c>
      <c r="AA60" s="97">
        <v>253775</v>
      </c>
      <c r="AB60" s="98">
        <v>73842</v>
      </c>
      <c r="AC60" s="114">
        <v>327617</v>
      </c>
      <c r="AD60" s="97">
        <v>255690</v>
      </c>
      <c r="AE60" s="98">
        <v>75391</v>
      </c>
      <c r="AF60" s="114">
        <v>331081</v>
      </c>
      <c r="AG60" s="97">
        <v>277665</v>
      </c>
      <c r="AH60" s="98">
        <v>95991</v>
      </c>
      <c r="AI60" s="114">
        <v>373656</v>
      </c>
      <c r="AJ60" s="97">
        <v>305664</v>
      </c>
      <c r="AK60" s="98">
        <v>126165</v>
      </c>
      <c r="AL60" s="114">
        <v>431829</v>
      </c>
      <c r="AM60" s="97">
        <v>278951.41666666669</v>
      </c>
      <c r="AN60" s="98">
        <v>102720.58333333333</v>
      </c>
      <c r="AO60" s="114">
        <v>381672</v>
      </c>
    </row>
    <row r="61" spans="2:41" x14ac:dyDescent="0.2">
      <c r="B61" s="99" t="s">
        <v>63</v>
      </c>
      <c r="C61" s="97">
        <v>32864</v>
      </c>
      <c r="D61" s="98">
        <v>11853</v>
      </c>
      <c r="E61" s="114">
        <v>44717</v>
      </c>
      <c r="F61" s="97">
        <v>32850</v>
      </c>
      <c r="G61" s="98">
        <v>11431</v>
      </c>
      <c r="H61" s="114">
        <v>44281</v>
      </c>
      <c r="I61" s="97">
        <v>32519</v>
      </c>
      <c r="J61" s="98">
        <v>11083</v>
      </c>
      <c r="K61" s="114">
        <v>43602</v>
      </c>
      <c r="L61" s="97">
        <v>32452</v>
      </c>
      <c r="M61" s="98">
        <v>10843</v>
      </c>
      <c r="N61" s="114">
        <v>43295</v>
      </c>
      <c r="O61" s="97">
        <v>33880</v>
      </c>
      <c r="P61" s="98">
        <v>11506</v>
      </c>
      <c r="Q61" s="114">
        <v>45386</v>
      </c>
      <c r="R61" s="97">
        <v>32975</v>
      </c>
      <c r="S61" s="98">
        <v>11087</v>
      </c>
      <c r="T61" s="114">
        <v>44062</v>
      </c>
      <c r="U61" s="97">
        <v>33470</v>
      </c>
      <c r="V61" s="98">
        <v>10696</v>
      </c>
      <c r="W61" s="114">
        <v>44166</v>
      </c>
      <c r="X61" s="97">
        <v>31776</v>
      </c>
      <c r="Y61" s="98">
        <v>11606</v>
      </c>
      <c r="Z61" s="114">
        <v>43382</v>
      </c>
      <c r="AA61" s="97">
        <v>33197</v>
      </c>
      <c r="AB61" s="98">
        <v>10917</v>
      </c>
      <c r="AC61" s="114">
        <v>44114</v>
      </c>
      <c r="AD61" s="97">
        <v>33863</v>
      </c>
      <c r="AE61" s="98">
        <v>10650</v>
      </c>
      <c r="AF61" s="114">
        <v>44513</v>
      </c>
      <c r="AG61" s="97">
        <v>33305</v>
      </c>
      <c r="AH61" s="98">
        <v>10754</v>
      </c>
      <c r="AI61" s="114">
        <v>44059</v>
      </c>
      <c r="AJ61" s="97">
        <v>33410</v>
      </c>
      <c r="AK61" s="98">
        <v>11371</v>
      </c>
      <c r="AL61" s="114">
        <v>44781</v>
      </c>
      <c r="AM61" s="97">
        <v>33046.75</v>
      </c>
      <c r="AN61" s="98">
        <v>11149.75</v>
      </c>
      <c r="AO61" s="114">
        <v>44196.5</v>
      </c>
    </row>
    <row r="62" spans="2:41" x14ac:dyDescent="0.2">
      <c r="B62" s="99" t="s">
        <v>64</v>
      </c>
      <c r="C62" s="97">
        <v>73825</v>
      </c>
      <c r="D62" s="98">
        <v>8598</v>
      </c>
      <c r="E62" s="114">
        <v>82423</v>
      </c>
      <c r="F62" s="97">
        <v>74356</v>
      </c>
      <c r="G62" s="98">
        <v>8669</v>
      </c>
      <c r="H62" s="114">
        <v>83025</v>
      </c>
      <c r="I62" s="97">
        <v>72137</v>
      </c>
      <c r="J62" s="98">
        <v>9028</v>
      </c>
      <c r="K62" s="114">
        <v>81165</v>
      </c>
      <c r="L62" s="97">
        <v>82842</v>
      </c>
      <c r="M62" s="98">
        <v>9156</v>
      </c>
      <c r="N62" s="114">
        <v>91998</v>
      </c>
      <c r="O62" s="97">
        <v>70926</v>
      </c>
      <c r="P62" s="98">
        <v>8276</v>
      </c>
      <c r="Q62" s="114">
        <v>79202</v>
      </c>
      <c r="R62" s="97">
        <v>81864</v>
      </c>
      <c r="S62" s="98">
        <v>8864</v>
      </c>
      <c r="T62" s="114">
        <v>90728</v>
      </c>
      <c r="U62" s="97">
        <v>71653</v>
      </c>
      <c r="V62" s="98">
        <v>8142</v>
      </c>
      <c r="W62" s="114">
        <v>79795</v>
      </c>
      <c r="X62" s="97">
        <v>69932</v>
      </c>
      <c r="Y62" s="98">
        <v>8901</v>
      </c>
      <c r="Z62" s="114">
        <v>78833</v>
      </c>
      <c r="AA62" s="97">
        <v>72497</v>
      </c>
      <c r="AB62" s="98">
        <v>8477</v>
      </c>
      <c r="AC62" s="114">
        <v>80974</v>
      </c>
      <c r="AD62" s="97">
        <v>74301</v>
      </c>
      <c r="AE62" s="98">
        <v>8564</v>
      </c>
      <c r="AF62" s="114">
        <v>82865</v>
      </c>
      <c r="AG62" s="97">
        <v>71221</v>
      </c>
      <c r="AH62" s="98">
        <v>8237</v>
      </c>
      <c r="AI62" s="114">
        <v>79458</v>
      </c>
      <c r="AJ62" s="97">
        <v>76607</v>
      </c>
      <c r="AK62" s="98">
        <v>8654</v>
      </c>
      <c r="AL62" s="114">
        <v>85261</v>
      </c>
      <c r="AM62" s="97">
        <v>74346.75</v>
      </c>
      <c r="AN62" s="98">
        <v>8630.5</v>
      </c>
      <c r="AO62" s="114">
        <v>82977.25</v>
      </c>
    </row>
    <row r="63" spans="2:41" x14ac:dyDescent="0.2">
      <c r="B63" s="99" t="s">
        <v>65</v>
      </c>
      <c r="C63" s="97">
        <v>412855</v>
      </c>
      <c r="D63" s="98">
        <v>144729</v>
      </c>
      <c r="E63" s="114">
        <v>557584</v>
      </c>
      <c r="F63" s="97">
        <v>417827</v>
      </c>
      <c r="G63" s="98">
        <v>145966</v>
      </c>
      <c r="H63" s="114">
        <v>563793</v>
      </c>
      <c r="I63" s="97">
        <v>415120</v>
      </c>
      <c r="J63" s="98">
        <v>144380</v>
      </c>
      <c r="K63" s="114">
        <v>559500</v>
      </c>
      <c r="L63" s="97">
        <v>413854</v>
      </c>
      <c r="M63" s="98">
        <v>146052</v>
      </c>
      <c r="N63" s="114">
        <v>559906</v>
      </c>
      <c r="O63" s="97">
        <v>418471</v>
      </c>
      <c r="P63" s="98">
        <v>148416</v>
      </c>
      <c r="Q63" s="114">
        <v>566887</v>
      </c>
      <c r="R63" s="97">
        <v>419871</v>
      </c>
      <c r="S63" s="98">
        <v>147111</v>
      </c>
      <c r="T63" s="114">
        <v>566982</v>
      </c>
      <c r="U63" s="97">
        <v>418690</v>
      </c>
      <c r="V63" s="98">
        <v>147567</v>
      </c>
      <c r="W63" s="114">
        <v>566257</v>
      </c>
      <c r="X63" s="97">
        <v>398380</v>
      </c>
      <c r="Y63" s="98">
        <v>149801</v>
      </c>
      <c r="Z63" s="114">
        <v>548181</v>
      </c>
      <c r="AA63" s="97">
        <v>413666</v>
      </c>
      <c r="AB63" s="98">
        <v>142565</v>
      </c>
      <c r="AC63" s="114">
        <v>556231</v>
      </c>
      <c r="AD63" s="97">
        <v>408200</v>
      </c>
      <c r="AE63" s="98">
        <v>140665</v>
      </c>
      <c r="AF63" s="114">
        <v>548865</v>
      </c>
      <c r="AG63" s="97">
        <v>414677</v>
      </c>
      <c r="AH63" s="98">
        <v>143061</v>
      </c>
      <c r="AI63" s="114">
        <v>557738</v>
      </c>
      <c r="AJ63" s="97">
        <v>416024</v>
      </c>
      <c r="AK63" s="98">
        <v>145986</v>
      </c>
      <c r="AL63" s="114">
        <v>562010</v>
      </c>
      <c r="AM63" s="97">
        <v>413969.58333333331</v>
      </c>
      <c r="AN63" s="98">
        <v>145524.91666666666</v>
      </c>
      <c r="AO63" s="114">
        <v>559494.5</v>
      </c>
    </row>
    <row r="64" spans="2:41" x14ac:dyDescent="0.2">
      <c r="B64" s="99" t="s">
        <v>66</v>
      </c>
      <c r="C64" s="97">
        <v>24914</v>
      </c>
      <c r="D64" s="98">
        <v>6909</v>
      </c>
      <c r="E64" s="114">
        <v>31823</v>
      </c>
      <c r="F64" s="97">
        <v>25087</v>
      </c>
      <c r="G64" s="98">
        <v>7057</v>
      </c>
      <c r="H64" s="114">
        <v>32144</v>
      </c>
      <c r="I64" s="97">
        <v>25770</v>
      </c>
      <c r="J64" s="98">
        <v>7115</v>
      </c>
      <c r="K64" s="114">
        <v>32885</v>
      </c>
      <c r="L64" s="97">
        <v>25985</v>
      </c>
      <c r="M64" s="98">
        <v>7068</v>
      </c>
      <c r="N64" s="114">
        <v>33053</v>
      </c>
      <c r="O64" s="97">
        <v>26513</v>
      </c>
      <c r="P64" s="98">
        <v>7485</v>
      </c>
      <c r="Q64" s="114">
        <v>33998</v>
      </c>
      <c r="R64" s="97">
        <v>26081</v>
      </c>
      <c r="S64" s="98">
        <v>7329</v>
      </c>
      <c r="T64" s="114">
        <v>33410</v>
      </c>
      <c r="U64" s="97">
        <v>26463</v>
      </c>
      <c r="V64" s="98">
        <v>7335</v>
      </c>
      <c r="W64" s="114">
        <v>33798</v>
      </c>
      <c r="X64" s="97">
        <v>25940</v>
      </c>
      <c r="Y64" s="98">
        <v>7500</v>
      </c>
      <c r="Z64" s="114">
        <v>33440</v>
      </c>
      <c r="AA64" s="97">
        <v>27011</v>
      </c>
      <c r="AB64" s="98">
        <v>7428</v>
      </c>
      <c r="AC64" s="114">
        <v>34439</v>
      </c>
      <c r="AD64" s="97">
        <v>27605</v>
      </c>
      <c r="AE64" s="98">
        <v>7609</v>
      </c>
      <c r="AF64" s="114">
        <v>35214</v>
      </c>
      <c r="AG64" s="97">
        <v>27142</v>
      </c>
      <c r="AH64" s="98">
        <v>7464</v>
      </c>
      <c r="AI64" s="114">
        <v>34606</v>
      </c>
      <c r="AJ64" s="97">
        <v>27362</v>
      </c>
      <c r="AK64" s="98">
        <v>7551</v>
      </c>
      <c r="AL64" s="114">
        <v>34913</v>
      </c>
      <c r="AM64" s="97">
        <v>26322.75</v>
      </c>
      <c r="AN64" s="98">
        <v>7320.833333333333</v>
      </c>
      <c r="AO64" s="114">
        <v>33643.583333333336</v>
      </c>
    </row>
    <row r="65" spans="2:41" x14ac:dyDescent="0.2">
      <c r="B65" s="99" t="s">
        <v>67</v>
      </c>
      <c r="C65" s="97">
        <v>563411</v>
      </c>
      <c r="D65" s="98">
        <v>57080</v>
      </c>
      <c r="E65" s="114">
        <v>620491</v>
      </c>
      <c r="F65" s="97">
        <v>572742</v>
      </c>
      <c r="G65" s="98">
        <v>55559</v>
      </c>
      <c r="H65" s="114">
        <v>628301</v>
      </c>
      <c r="I65" s="97">
        <v>574002</v>
      </c>
      <c r="J65" s="98">
        <v>55124</v>
      </c>
      <c r="K65" s="114">
        <v>629126</v>
      </c>
      <c r="L65" s="97">
        <v>571898</v>
      </c>
      <c r="M65" s="98">
        <v>54549</v>
      </c>
      <c r="N65" s="114">
        <v>626447</v>
      </c>
      <c r="O65" s="97">
        <v>571462</v>
      </c>
      <c r="P65" s="98">
        <v>54276</v>
      </c>
      <c r="Q65" s="114">
        <v>625738</v>
      </c>
      <c r="R65" s="97">
        <v>579725</v>
      </c>
      <c r="S65" s="98">
        <v>55030</v>
      </c>
      <c r="T65" s="114">
        <v>634755</v>
      </c>
      <c r="U65" s="97">
        <v>574592</v>
      </c>
      <c r="V65" s="98">
        <v>53373</v>
      </c>
      <c r="W65" s="114">
        <v>627965</v>
      </c>
      <c r="X65" s="97">
        <v>567500</v>
      </c>
      <c r="Y65" s="98">
        <v>64483</v>
      </c>
      <c r="Z65" s="114">
        <v>631983</v>
      </c>
      <c r="AA65" s="97">
        <v>576335</v>
      </c>
      <c r="AB65" s="98">
        <v>52052</v>
      </c>
      <c r="AC65" s="114">
        <v>628387</v>
      </c>
      <c r="AD65" s="97">
        <v>586187</v>
      </c>
      <c r="AE65" s="98">
        <v>52102</v>
      </c>
      <c r="AF65" s="114">
        <v>638289</v>
      </c>
      <c r="AG65" s="97">
        <v>595546</v>
      </c>
      <c r="AH65" s="98">
        <v>52382</v>
      </c>
      <c r="AI65" s="114">
        <v>647928</v>
      </c>
      <c r="AJ65" s="97">
        <v>572894</v>
      </c>
      <c r="AK65" s="98">
        <v>51889</v>
      </c>
      <c r="AL65" s="114">
        <v>624783</v>
      </c>
      <c r="AM65" s="97">
        <v>575524.5</v>
      </c>
      <c r="AN65" s="98">
        <v>54824.916666666664</v>
      </c>
      <c r="AO65" s="114">
        <v>630349.41666666663</v>
      </c>
    </row>
    <row r="66" spans="2:41" x14ac:dyDescent="0.2">
      <c r="B66" s="99" t="s">
        <v>68</v>
      </c>
      <c r="C66" s="97">
        <v>452556</v>
      </c>
      <c r="D66" s="98">
        <v>341859</v>
      </c>
      <c r="E66" s="114">
        <v>794415</v>
      </c>
      <c r="F66" s="97">
        <v>455372</v>
      </c>
      <c r="G66" s="98">
        <v>338144</v>
      </c>
      <c r="H66" s="114">
        <v>793516</v>
      </c>
      <c r="I66" s="97">
        <v>446507</v>
      </c>
      <c r="J66" s="98">
        <v>330442</v>
      </c>
      <c r="K66" s="114">
        <v>776949</v>
      </c>
      <c r="L66" s="97">
        <v>446304</v>
      </c>
      <c r="M66" s="98">
        <v>326893</v>
      </c>
      <c r="N66" s="114">
        <v>773197</v>
      </c>
      <c r="O66" s="97">
        <v>436216</v>
      </c>
      <c r="P66" s="98">
        <v>328567</v>
      </c>
      <c r="Q66" s="114">
        <v>764783</v>
      </c>
      <c r="R66" s="97">
        <v>449870</v>
      </c>
      <c r="S66" s="98">
        <v>332919</v>
      </c>
      <c r="T66" s="114">
        <v>782789</v>
      </c>
      <c r="U66" s="97">
        <v>452501</v>
      </c>
      <c r="V66" s="98">
        <v>334321</v>
      </c>
      <c r="W66" s="114">
        <v>786822</v>
      </c>
      <c r="X66" s="97">
        <v>437943</v>
      </c>
      <c r="Y66" s="98">
        <v>349787</v>
      </c>
      <c r="Z66" s="114">
        <v>787730</v>
      </c>
      <c r="AA66" s="97">
        <v>455342</v>
      </c>
      <c r="AB66" s="98">
        <v>336105</v>
      </c>
      <c r="AC66" s="114">
        <v>791447</v>
      </c>
      <c r="AD66" s="97">
        <v>456965</v>
      </c>
      <c r="AE66" s="98">
        <v>339546</v>
      </c>
      <c r="AF66" s="114">
        <v>796511</v>
      </c>
      <c r="AG66" s="97">
        <v>454986</v>
      </c>
      <c r="AH66" s="98">
        <v>336371</v>
      </c>
      <c r="AI66" s="114">
        <v>791357</v>
      </c>
      <c r="AJ66" s="97">
        <v>467469</v>
      </c>
      <c r="AK66" s="98">
        <v>352444</v>
      </c>
      <c r="AL66" s="114">
        <v>819913</v>
      </c>
      <c r="AM66" s="97">
        <v>451002.58333333331</v>
      </c>
      <c r="AN66" s="98">
        <v>337283.16666666669</v>
      </c>
      <c r="AO66" s="114">
        <v>788285.75</v>
      </c>
    </row>
    <row r="67" spans="2:41" x14ac:dyDescent="0.2">
      <c r="B67" s="99" t="s">
        <v>69</v>
      </c>
      <c r="C67" s="97">
        <v>106992</v>
      </c>
      <c r="D67" s="98">
        <v>136483</v>
      </c>
      <c r="E67" s="114">
        <v>243475</v>
      </c>
      <c r="F67" s="97">
        <v>107743</v>
      </c>
      <c r="G67" s="98">
        <v>135738</v>
      </c>
      <c r="H67" s="114">
        <v>243481</v>
      </c>
      <c r="I67" s="97">
        <v>103868</v>
      </c>
      <c r="J67" s="98">
        <v>134751</v>
      </c>
      <c r="K67" s="114">
        <v>238619</v>
      </c>
      <c r="L67" s="97">
        <v>103975</v>
      </c>
      <c r="M67" s="98">
        <v>135984</v>
      </c>
      <c r="N67" s="114">
        <v>239959</v>
      </c>
      <c r="O67" s="97">
        <v>102541</v>
      </c>
      <c r="P67" s="98">
        <v>138148</v>
      </c>
      <c r="Q67" s="114">
        <v>240689</v>
      </c>
      <c r="R67" s="97">
        <v>100930</v>
      </c>
      <c r="S67" s="98">
        <v>137501</v>
      </c>
      <c r="T67" s="114">
        <v>238431</v>
      </c>
      <c r="U67" s="97">
        <v>100680</v>
      </c>
      <c r="V67" s="98">
        <v>135061</v>
      </c>
      <c r="W67" s="114">
        <v>235741</v>
      </c>
      <c r="X67" s="97">
        <v>99646</v>
      </c>
      <c r="Y67" s="98">
        <v>142171</v>
      </c>
      <c r="Z67" s="114">
        <v>241817</v>
      </c>
      <c r="AA67" s="97">
        <v>100748</v>
      </c>
      <c r="AB67" s="98">
        <v>135586</v>
      </c>
      <c r="AC67" s="114">
        <v>236334</v>
      </c>
      <c r="AD67" s="97">
        <v>100368</v>
      </c>
      <c r="AE67" s="98">
        <v>135674</v>
      </c>
      <c r="AF67" s="114">
        <v>236042</v>
      </c>
      <c r="AG67" s="97">
        <v>101368</v>
      </c>
      <c r="AH67" s="98">
        <v>136216</v>
      </c>
      <c r="AI67" s="114">
        <v>237584</v>
      </c>
      <c r="AJ67" s="97">
        <v>102139</v>
      </c>
      <c r="AK67" s="98">
        <v>136131</v>
      </c>
      <c r="AL67" s="114">
        <v>238270</v>
      </c>
      <c r="AM67" s="97">
        <v>102583.16666666667</v>
      </c>
      <c r="AN67" s="98">
        <v>136620.33333333334</v>
      </c>
      <c r="AO67" s="114">
        <v>239203.5</v>
      </c>
    </row>
    <row r="68" spans="2:41" x14ac:dyDescent="0.2">
      <c r="B68" s="99" t="s">
        <v>70</v>
      </c>
      <c r="C68" s="97">
        <v>328158</v>
      </c>
      <c r="D68" s="98">
        <v>71933</v>
      </c>
      <c r="E68" s="114">
        <v>400091</v>
      </c>
      <c r="F68" s="97">
        <v>330670</v>
      </c>
      <c r="G68" s="98">
        <v>71559</v>
      </c>
      <c r="H68" s="114">
        <v>402229</v>
      </c>
      <c r="I68" s="97">
        <v>326959</v>
      </c>
      <c r="J68" s="98">
        <v>72063</v>
      </c>
      <c r="K68" s="114">
        <v>399022</v>
      </c>
      <c r="L68" s="97">
        <v>326585</v>
      </c>
      <c r="M68" s="98">
        <v>71133</v>
      </c>
      <c r="N68" s="114">
        <v>397718</v>
      </c>
      <c r="O68" s="97">
        <v>332437</v>
      </c>
      <c r="P68" s="98">
        <v>73964</v>
      </c>
      <c r="Q68" s="114">
        <v>406401</v>
      </c>
      <c r="R68" s="97">
        <v>329494</v>
      </c>
      <c r="S68" s="98">
        <v>72815</v>
      </c>
      <c r="T68" s="114">
        <v>402309</v>
      </c>
      <c r="U68" s="97">
        <v>325679</v>
      </c>
      <c r="V68" s="98">
        <v>72813</v>
      </c>
      <c r="W68" s="114">
        <v>398492</v>
      </c>
      <c r="X68" s="97">
        <v>318102</v>
      </c>
      <c r="Y68" s="98">
        <v>79040</v>
      </c>
      <c r="Z68" s="114">
        <v>397142</v>
      </c>
      <c r="AA68" s="97">
        <v>327810</v>
      </c>
      <c r="AB68" s="98">
        <v>72720</v>
      </c>
      <c r="AC68" s="114">
        <v>400530</v>
      </c>
      <c r="AD68" s="97">
        <v>328087</v>
      </c>
      <c r="AE68" s="98">
        <v>71815</v>
      </c>
      <c r="AF68" s="114">
        <v>399902</v>
      </c>
      <c r="AG68" s="97">
        <v>328188</v>
      </c>
      <c r="AH68" s="98">
        <v>72055</v>
      </c>
      <c r="AI68" s="114">
        <v>400243</v>
      </c>
      <c r="AJ68" s="97">
        <v>333919</v>
      </c>
      <c r="AK68" s="98">
        <v>73862</v>
      </c>
      <c r="AL68" s="114">
        <v>407781</v>
      </c>
      <c r="AM68" s="97">
        <v>328007.33333333331</v>
      </c>
      <c r="AN68" s="98">
        <v>72981</v>
      </c>
      <c r="AO68" s="114">
        <v>400988.33333333331</v>
      </c>
    </row>
    <row r="69" spans="2:41" x14ac:dyDescent="0.2">
      <c r="B69" s="99" t="s">
        <v>71</v>
      </c>
      <c r="C69" s="97">
        <v>80896</v>
      </c>
      <c r="D69" s="98">
        <v>90528</v>
      </c>
      <c r="E69" s="114">
        <v>171424</v>
      </c>
      <c r="F69" s="97">
        <v>81219</v>
      </c>
      <c r="G69" s="98">
        <v>89975</v>
      </c>
      <c r="H69" s="114">
        <v>171194</v>
      </c>
      <c r="I69" s="97">
        <v>81469</v>
      </c>
      <c r="J69" s="98">
        <v>91152</v>
      </c>
      <c r="K69" s="114">
        <v>172621</v>
      </c>
      <c r="L69" s="97">
        <v>81179</v>
      </c>
      <c r="M69" s="98">
        <v>90233</v>
      </c>
      <c r="N69" s="114">
        <v>171412</v>
      </c>
      <c r="O69" s="97">
        <v>82869</v>
      </c>
      <c r="P69" s="98">
        <v>94152</v>
      </c>
      <c r="Q69" s="114">
        <v>177021</v>
      </c>
      <c r="R69" s="97">
        <v>83521</v>
      </c>
      <c r="S69" s="98">
        <v>94648</v>
      </c>
      <c r="T69" s="114">
        <v>178169</v>
      </c>
      <c r="U69" s="97">
        <v>83992</v>
      </c>
      <c r="V69" s="98">
        <v>94842</v>
      </c>
      <c r="W69" s="114">
        <v>178834</v>
      </c>
      <c r="X69" s="97">
        <v>80850</v>
      </c>
      <c r="Y69" s="98">
        <v>93193</v>
      </c>
      <c r="Z69" s="114">
        <v>174043</v>
      </c>
      <c r="AA69" s="97">
        <v>86053</v>
      </c>
      <c r="AB69" s="98">
        <v>94634</v>
      </c>
      <c r="AC69" s="114">
        <v>180687</v>
      </c>
      <c r="AD69" s="97">
        <v>85353</v>
      </c>
      <c r="AE69" s="98">
        <v>91701</v>
      </c>
      <c r="AF69" s="114">
        <v>177054</v>
      </c>
      <c r="AG69" s="97">
        <v>87434</v>
      </c>
      <c r="AH69" s="98">
        <v>95881</v>
      </c>
      <c r="AI69" s="114">
        <v>183315</v>
      </c>
      <c r="AJ69" s="97">
        <v>87302</v>
      </c>
      <c r="AK69" s="98">
        <v>95643</v>
      </c>
      <c r="AL69" s="114">
        <v>182945</v>
      </c>
      <c r="AM69" s="97">
        <v>83511.416666666672</v>
      </c>
      <c r="AN69" s="98">
        <v>93048.5</v>
      </c>
      <c r="AO69" s="114">
        <v>176559.91666666669</v>
      </c>
    </row>
    <row r="70" spans="2:41" x14ac:dyDescent="0.2">
      <c r="B70" s="99" t="s">
        <v>72</v>
      </c>
      <c r="C70" s="97">
        <v>485392</v>
      </c>
      <c r="D70" s="98">
        <v>313740</v>
      </c>
      <c r="E70" s="114">
        <v>799132</v>
      </c>
      <c r="F70" s="97">
        <v>493017</v>
      </c>
      <c r="G70" s="98">
        <v>314184</v>
      </c>
      <c r="H70" s="114">
        <v>807201</v>
      </c>
      <c r="I70" s="97">
        <v>489011</v>
      </c>
      <c r="J70" s="98">
        <v>313878</v>
      </c>
      <c r="K70" s="114">
        <v>802889</v>
      </c>
      <c r="L70" s="97">
        <v>488196</v>
      </c>
      <c r="M70" s="98">
        <v>312470</v>
      </c>
      <c r="N70" s="114">
        <v>800666</v>
      </c>
      <c r="O70" s="97">
        <v>490935</v>
      </c>
      <c r="P70" s="98">
        <v>322578</v>
      </c>
      <c r="Q70" s="114">
        <v>813513</v>
      </c>
      <c r="R70" s="97">
        <v>489455</v>
      </c>
      <c r="S70" s="98">
        <v>313390</v>
      </c>
      <c r="T70" s="114">
        <v>802845</v>
      </c>
      <c r="U70" s="97">
        <v>492465</v>
      </c>
      <c r="V70" s="98">
        <v>316280</v>
      </c>
      <c r="W70" s="114">
        <v>808745</v>
      </c>
      <c r="X70" s="97">
        <v>477482</v>
      </c>
      <c r="Y70" s="98">
        <v>336784</v>
      </c>
      <c r="Z70" s="114">
        <v>814266</v>
      </c>
      <c r="AA70" s="97">
        <v>489851</v>
      </c>
      <c r="AB70" s="98">
        <v>313287</v>
      </c>
      <c r="AC70" s="114">
        <v>803138</v>
      </c>
      <c r="AD70" s="97">
        <v>491577</v>
      </c>
      <c r="AE70" s="98">
        <v>311896</v>
      </c>
      <c r="AF70" s="114">
        <v>803473</v>
      </c>
      <c r="AG70" s="97">
        <v>493012</v>
      </c>
      <c r="AH70" s="98">
        <v>311729</v>
      </c>
      <c r="AI70" s="114">
        <v>804741</v>
      </c>
      <c r="AJ70" s="97">
        <v>493911</v>
      </c>
      <c r="AK70" s="98">
        <v>317196</v>
      </c>
      <c r="AL70" s="114">
        <v>811107</v>
      </c>
      <c r="AM70" s="97">
        <v>489525.33333333331</v>
      </c>
      <c r="AN70" s="98">
        <v>316451</v>
      </c>
      <c r="AO70" s="114">
        <v>805976.33333333326</v>
      </c>
    </row>
    <row r="71" spans="2:41" x14ac:dyDescent="0.2">
      <c r="B71" s="99" t="s">
        <v>73</v>
      </c>
      <c r="C71" s="97">
        <v>157140</v>
      </c>
      <c r="D71" s="98">
        <v>230209</v>
      </c>
      <c r="E71" s="114">
        <v>387349</v>
      </c>
      <c r="F71" s="97">
        <v>156092</v>
      </c>
      <c r="G71" s="98">
        <v>227546</v>
      </c>
      <c r="H71" s="114">
        <v>383638</v>
      </c>
      <c r="I71" s="97">
        <v>157649</v>
      </c>
      <c r="J71" s="98">
        <v>231456</v>
      </c>
      <c r="K71" s="114">
        <v>389105</v>
      </c>
      <c r="L71" s="97">
        <v>160799</v>
      </c>
      <c r="M71" s="98">
        <v>236964</v>
      </c>
      <c r="N71" s="114">
        <v>397763</v>
      </c>
      <c r="O71" s="97">
        <v>144603</v>
      </c>
      <c r="P71" s="98">
        <v>220037</v>
      </c>
      <c r="Q71" s="114">
        <v>364640</v>
      </c>
      <c r="R71" s="97">
        <v>152216</v>
      </c>
      <c r="S71" s="98">
        <v>229967</v>
      </c>
      <c r="T71" s="114">
        <v>382183</v>
      </c>
      <c r="U71" s="97">
        <v>158874</v>
      </c>
      <c r="V71" s="98">
        <v>237032</v>
      </c>
      <c r="W71" s="114">
        <v>395906</v>
      </c>
      <c r="X71" s="97">
        <v>152930</v>
      </c>
      <c r="Y71" s="98">
        <v>231460</v>
      </c>
      <c r="Z71" s="114">
        <v>384390</v>
      </c>
      <c r="AA71" s="97">
        <v>167979</v>
      </c>
      <c r="AB71" s="98">
        <v>257477</v>
      </c>
      <c r="AC71" s="114">
        <v>425456</v>
      </c>
      <c r="AD71" s="97">
        <v>167199</v>
      </c>
      <c r="AE71" s="98">
        <v>256957</v>
      </c>
      <c r="AF71" s="114">
        <v>424156</v>
      </c>
      <c r="AG71" s="97">
        <v>161719</v>
      </c>
      <c r="AH71" s="98">
        <v>249611</v>
      </c>
      <c r="AI71" s="114">
        <v>411330</v>
      </c>
      <c r="AJ71" s="97">
        <v>165374</v>
      </c>
      <c r="AK71" s="98">
        <v>254191</v>
      </c>
      <c r="AL71" s="114">
        <v>419565</v>
      </c>
      <c r="AM71" s="97">
        <v>158547.83333333334</v>
      </c>
      <c r="AN71" s="98">
        <v>238575.58333333334</v>
      </c>
      <c r="AO71" s="114">
        <v>397123.41666666669</v>
      </c>
    </row>
    <row r="72" spans="2:41" x14ac:dyDescent="0.2">
      <c r="B72" s="99" t="s">
        <v>74</v>
      </c>
      <c r="C72" s="97">
        <v>119094</v>
      </c>
      <c r="D72" s="98">
        <v>246962</v>
      </c>
      <c r="E72" s="114">
        <v>366056</v>
      </c>
      <c r="F72" s="97">
        <v>115759</v>
      </c>
      <c r="G72" s="98">
        <v>241411</v>
      </c>
      <c r="H72" s="114">
        <v>357170</v>
      </c>
      <c r="I72" s="97">
        <v>120196</v>
      </c>
      <c r="J72" s="98">
        <v>248519</v>
      </c>
      <c r="K72" s="114">
        <v>368715</v>
      </c>
      <c r="L72" s="97">
        <v>123137</v>
      </c>
      <c r="M72" s="98">
        <v>256376</v>
      </c>
      <c r="N72" s="114">
        <v>379513</v>
      </c>
      <c r="O72" s="97">
        <v>121824</v>
      </c>
      <c r="P72" s="98">
        <v>264827</v>
      </c>
      <c r="Q72" s="114">
        <v>386651</v>
      </c>
      <c r="R72" s="97">
        <v>125163</v>
      </c>
      <c r="S72" s="98">
        <v>268891</v>
      </c>
      <c r="T72" s="114">
        <v>394054</v>
      </c>
      <c r="U72" s="97">
        <v>127346</v>
      </c>
      <c r="V72" s="98">
        <v>273416</v>
      </c>
      <c r="W72" s="114">
        <v>400762</v>
      </c>
      <c r="X72" s="97">
        <v>126143</v>
      </c>
      <c r="Y72" s="98">
        <v>267551</v>
      </c>
      <c r="Z72" s="114">
        <v>393694</v>
      </c>
      <c r="AA72" s="97">
        <v>129034</v>
      </c>
      <c r="AB72" s="98">
        <v>276209</v>
      </c>
      <c r="AC72" s="114">
        <v>405243</v>
      </c>
      <c r="AD72" s="97">
        <v>130294</v>
      </c>
      <c r="AE72" s="98">
        <v>278739</v>
      </c>
      <c r="AF72" s="114">
        <v>409033</v>
      </c>
      <c r="AG72" s="97">
        <v>128534</v>
      </c>
      <c r="AH72" s="98">
        <v>275469</v>
      </c>
      <c r="AI72" s="114">
        <v>404003</v>
      </c>
      <c r="AJ72" s="97">
        <v>128075</v>
      </c>
      <c r="AK72" s="98">
        <v>278375</v>
      </c>
      <c r="AL72" s="114">
        <v>406450</v>
      </c>
      <c r="AM72" s="97">
        <v>124549.91666666667</v>
      </c>
      <c r="AN72" s="98">
        <v>264728.75</v>
      </c>
      <c r="AO72" s="114">
        <v>389278.66666666669</v>
      </c>
    </row>
    <row r="73" spans="2:41" x14ac:dyDescent="0.2">
      <c r="B73" s="99" t="s">
        <v>75</v>
      </c>
      <c r="C73" s="97">
        <v>67869</v>
      </c>
      <c r="D73" s="98">
        <v>165000</v>
      </c>
      <c r="E73" s="114">
        <v>232869</v>
      </c>
      <c r="F73" s="97">
        <v>69033</v>
      </c>
      <c r="G73" s="98">
        <v>166702</v>
      </c>
      <c r="H73" s="114">
        <v>235735</v>
      </c>
      <c r="I73" s="97">
        <v>68783</v>
      </c>
      <c r="J73" s="98">
        <v>163659</v>
      </c>
      <c r="K73" s="114">
        <v>232442</v>
      </c>
      <c r="L73" s="97">
        <v>68515</v>
      </c>
      <c r="M73" s="98">
        <v>163777</v>
      </c>
      <c r="N73" s="114">
        <v>232292</v>
      </c>
      <c r="O73" s="97">
        <v>62357</v>
      </c>
      <c r="P73" s="98">
        <v>153980</v>
      </c>
      <c r="Q73" s="114">
        <v>216337</v>
      </c>
      <c r="R73" s="97">
        <v>63256</v>
      </c>
      <c r="S73" s="98">
        <v>156244</v>
      </c>
      <c r="T73" s="114">
        <v>219500</v>
      </c>
      <c r="U73" s="97">
        <v>63446</v>
      </c>
      <c r="V73" s="98">
        <v>155555</v>
      </c>
      <c r="W73" s="114">
        <v>219001</v>
      </c>
      <c r="X73" s="97">
        <v>67385</v>
      </c>
      <c r="Y73" s="98">
        <v>167983</v>
      </c>
      <c r="Z73" s="114">
        <v>235368</v>
      </c>
      <c r="AA73" s="97">
        <v>71793</v>
      </c>
      <c r="AB73" s="98">
        <v>175260</v>
      </c>
      <c r="AC73" s="114">
        <v>247053</v>
      </c>
      <c r="AD73" s="97">
        <v>71731</v>
      </c>
      <c r="AE73" s="98">
        <v>174472</v>
      </c>
      <c r="AF73" s="114">
        <v>246203</v>
      </c>
      <c r="AG73" s="97">
        <v>72199</v>
      </c>
      <c r="AH73" s="98">
        <v>177016</v>
      </c>
      <c r="AI73" s="114">
        <v>249215</v>
      </c>
      <c r="AJ73" s="97">
        <v>72469</v>
      </c>
      <c r="AK73" s="98">
        <v>178733</v>
      </c>
      <c r="AL73" s="114">
        <v>251202</v>
      </c>
      <c r="AM73" s="97">
        <v>68236.333333333328</v>
      </c>
      <c r="AN73" s="98">
        <v>166531.75</v>
      </c>
      <c r="AO73" s="114">
        <v>234768.08333333331</v>
      </c>
    </row>
    <row r="74" spans="2:41" x14ac:dyDescent="0.2">
      <c r="B74" s="99" t="s">
        <v>76</v>
      </c>
      <c r="C74" s="97">
        <v>136777</v>
      </c>
      <c r="D74" s="98">
        <v>145985</v>
      </c>
      <c r="E74" s="114">
        <v>282762</v>
      </c>
      <c r="F74" s="97">
        <v>140313</v>
      </c>
      <c r="G74" s="98">
        <v>148975</v>
      </c>
      <c r="H74" s="114">
        <v>289288</v>
      </c>
      <c r="I74" s="97">
        <v>136783</v>
      </c>
      <c r="J74" s="98">
        <v>144328</v>
      </c>
      <c r="K74" s="114">
        <v>281111</v>
      </c>
      <c r="L74" s="97">
        <v>140187</v>
      </c>
      <c r="M74" s="98">
        <v>151321</v>
      </c>
      <c r="N74" s="114">
        <v>291508</v>
      </c>
      <c r="O74" s="97">
        <v>136800</v>
      </c>
      <c r="P74" s="98">
        <v>151046</v>
      </c>
      <c r="Q74" s="114">
        <v>287846</v>
      </c>
      <c r="R74" s="97">
        <v>138670</v>
      </c>
      <c r="S74" s="98">
        <v>153328</v>
      </c>
      <c r="T74" s="114">
        <v>291998</v>
      </c>
      <c r="U74" s="97">
        <v>139653</v>
      </c>
      <c r="V74" s="98">
        <v>156945</v>
      </c>
      <c r="W74" s="114">
        <v>296598</v>
      </c>
      <c r="X74" s="97">
        <v>135759</v>
      </c>
      <c r="Y74" s="98">
        <v>159010</v>
      </c>
      <c r="Z74" s="114">
        <v>294769</v>
      </c>
      <c r="AA74" s="97">
        <v>140583</v>
      </c>
      <c r="AB74" s="98">
        <v>155404</v>
      </c>
      <c r="AC74" s="114">
        <v>295987</v>
      </c>
      <c r="AD74" s="97">
        <v>141325</v>
      </c>
      <c r="AE74" s="98">
        <v>160292</v>
      </c>
      <c r="AF74" s="114">
        <v>301617</v>
      </c>
      <c r="AG74" s="97">
        <v>136304</v>
      </c>
      <c r="AH74" s="98">
        <v>148711</v>
      </c>
      <c r="AI74" s="114">
        <v>285015</v>
      </c>
      <c r="AJ74" s="97">
        <v>135812</v>
      </c>
      <c r="AK74" s="98">
        <v>151997</v>
      </c>
      <c r="AL74" s="114">
        <v>287809</v>
      </c>
      <c r="AM74" s="97">
        <v>138247.16666666666</v>
      </c>
      <c r="AN74" s="98">
        <v>152278.5</v>
      </c>
      <c r="AO74" s="114">
        <v>290525.66666666663</v>
      </c>
    </row>
    <row r="75" spans="2:41" x14ac:dyDescent="0.2">
      <c r="B75" s="99" t="s">
        <v>77</v>
      </c>
      <c r="C75" s="97">
        <v>43661</v>
      </c>
      <c r="D75" s="98">
        <v>138186</v>
      </c>
      <c r="E75" s="114">
        <v>181847</v>
      </c>
      <c r="F75" s="97">
        <v>44723</v>
      </c>
      <c r="G75" s="98">
        <v>140392</v>
      </c>
      <c r="H75" s="114">
        <v>185115</v>
      </c>
      <c r="I75" s="97">
        <v>43865</v>
      </c>
      <c r="J75" s="98">
        <v>141291</v>
      </c>
      <c r="K75" s="114">
        <v>185156</v>
      </c>
      <c r="L75" s="97">
        <v>43945</v>
      </c>
      <c r="M75" s="98">
        <v>145825</v>
      </c>
      <c r="N75" s="114">
        <v>189770</v>
      </c>
      <c r="O75" s="97">
        <v>48399</v>
      </c>
      <c r="P75" s="98">
        <v>149611</v>
      </c>
      <c r="Q75" s="114">
        <v>198010</v>
      </c>
      <c r="R75" s="97">
        <v>44845</v>
      </c>
      <c r="S75" s="98">
        <v>149825</v>
      </c>
      <c r="T75" s="114">
        <v>194670</v>
      </c>
      <c r="U75" s="97">
        <v>45314</v>
      </c>
      <c r="V75" s="98">
        <v>143510</v>
      </c>
      <c r="W75" s="114">
        <v>188824</v>
      </c>
      <c r="X75" s="97">
        <v>45250</v>
      </c>
      <c r="Y75" s="98">
        <v>152355</v>
      </c>
      <c r="Z75" s="114">
        <v>197605</v>
      </c>
      <c r="AA75" s="97">
        <v>46150</v>
      </c>
      <c r="AB75" s="98">
        <v>151557</v>
      </c>
      <c r="AC75" s="114">
        <v>197707</v>
      </c>
      <c r="AD75" s="97">
        <v>46939</v>
      </c>
      <c r="AE75" s="98">
        <v>150802</v>
      </c>
      <c r="AF75" s="114">
        <v>197741</v>
      </c>
      <c r="AG75" s="97">
        <v>45738</v>
      </c>
      <c r="AH75" s="98">
        <v>143720</v>
      </c>
      <c r="AI75" s="114">
        <v>189458</v>
      </c>
      <c r="AJ75" s="97">
        <v>46802</v>
      </c>
      <c r="AK75" s="98">
        <v>150413</v>
      </c>
      <c r="AL75" s="114">
        <v>197215</v>
      </c>
      <c r="AM75" s="97">
        <v>45469.25</v>
      </c>
      <c r="AN75" s="98">
        <v>146457.25</v>
      </c>
      <c r="AO75" s="114">
        <v>191926.5</v>
      </c>
    </row>
    <row r="76" spans="2:41" x14ac:dyDescent="0.2">
      <c r="B76" s="99" t="s">
        <v>78</v>
      </c>
      <c r="C76" s="97">
        <v>586</v>
      </c>
      <c r="D76" s="98">
        <v>442</v>
      </c>
      <c r="E76" s="114">
        <v>1028</v>
      </c>
      <c r="F76" s="97">
        <v>589</v>
      </c>
      <c r="G76" s="98">
        <v>424</v>
      </c>
      <c r="H76" s="114">
        <v>1013</v>
      </c>
      <c r="I76" s="97">
        <v>587</v>
      </c>
      <c r="J76" s="98">
        <v>424</v>
      </c>
      <c r="K76" s="114">
        <v>1011</v>
      </c>
      <c r="L76" s="97">
        <v>621</v>
      </c>
      <c r="M76" s="98">
        <v>431</v>
      </c>
      <c r="N76" s="114">
        <v>1052</v>
      </c>
      <c r="O76" s="97">
        <v>628</v>
      </c>
      <c r="P76" s="98">
        <v>449</v>
      </c>
      <c r="Q76" s="114">
        <v>1077</v>
      </c>
      <c r="R76" s="97">
        <v>654</v>
      </c>
      <c r="S76" s="98">
        <v>463</v>
      </c>
      <c r="T76" s="114">
        <v>1117</v>
      </c>
      <c r="U76" s="97">
        <v>574</v>
      </c>
      <c r="V76" s="98">
        <v>395</v>
      </c>
      <c r="W76" s="114">
        <v>969</v>
      </c>
      <c r="X76" s="97">
        <v>572</v>
      </c>
      <c r="Y76" s="98">
        <v>406</v>
      </c>
      <c r="Z76" s="114">
        <v>978</v>
      </c>
      <c r="AA76" s="97">
        <v>576</v>
      </c>
      <c r="AB76" s="98">
        <v>413</v>
      </c>
      <c r="AC76" s="114">
        <v>989</v>
      </c>
      <c r="AD76" s="97">
        <v>562</v>
      </c>
      <c r="AE76" s="98">
        <v>419</v>
      </c>
      <c r="AF76" s="114">
        <v>981</v>
      </c>
      <c r="AG76" s="97">
        <v>565</v>
      </c>
      <c r="AH76" s="98">
        <v>421</v>
      </c>
      <c r="AI76" s="114">
        <v>986</v>
      </c>
      <c r="AJ76" s="97">
        <v>556</v>
      </c>
      <c r="AK76" s="98">
        <v>398</v>
      </c>
      <c r="AL76" s="114">
        <v>954</v>
      </c>
      <c r="AM76" s="97">
        <v>589.16666666666663</v>
      </c>
      <c r="AN76" s="98">
        <v>423.75</v>
      </c>
      <c r="AO76" s="114">
        <v>1012.9166666666666</v>
      </c>
    </row>
    <row r="77" spans="2:41" x14ac:dyDescent="0.2">
      <c r="B77" s="68" t="s">
        <v>22</v>
      </c>
      <c r="C77" s="115">
        <v>3407420</v>
      </c>
      <c r="D77" s="116">
        <v>2259369</v>
      </c>
      <c r="E77" s="114">
        <v>5666789</v>
      </c>
      <c r="F77" s="115">
        <v>3436966</v>
      </c>
      <c r="G77" s="116">
        <v>2249359</v>
      </c>
      <c r="H77" s="114">
        <v>5686325</v>
      </c>
      <c r="I77" s="115">
        <v>3395324</v>
      </c>
      <c r="J77" s="116">
        <v>2226031</v>
      </c>
      <c r="K77" s="114">
        <v>5621355</v>
      </c>
      <c r="L77" s="115">
        <v>3388844</v>
      </c>
      <c r="M77" s="116">
        <v>2225915</v>
      </c>
      <c r="N77" s="114">
        <v>5614759</v>
      </c>
      <c r="O77" s="115">
        <v>3343342</v>
      </c>
      <c r="P77" s="116">
        <v>2219190</v>
      </c>
      <c r="Q77" s="114">
        <v>5562532</v>
      </c>
      <c r="R77" s="115">
        <v>3375616</v>
      </c>
      <c r="S77" s="116">
        <v>2219348</v>
      </c>
      <c r="T77" s="114">
        <v>5594964</v>
      </c>
      <c r="U77" s="115">
        <v>3376749</v>
      </c>
      <c r="V77" s="116">
        <v>2226375</v>
      </c>
      <c r="W77" s="114">
        <v>5603124</v>
      </c>
      <c r="X77" s="115">
        <v>3290876</v>
      </c>
      <c r="Y77" s="116">
        <v>2303711</v>
      </c>
      <c r="Z77" s="114">
        <v>5594587</v>
      </c>
      <c r="AA77" s="115">
        <v>3392400</v>
      </c>
      <c r="AB77" s="116">
        <v>2263933</v>
      </c>
      <c r="AC77" s="114">
        <v>5656333</v>
      </c>
      <c r="AD77" s="115">
        <v>3406246</v>
      </c>
      <c r="AE77" s="116">
        <v>2267294</v>
      </c>
      <c r="AF77" s="114">
        <v>5673540</v>
      </c>
      <c r="AG77" s="115">
        <v>3429603</v>
      </c>
      <c r="AH77" s="116">
        <v>2265089</v>
      </c>
      <c r="AI77" s="114">
        <v>5694692</v>
      </c>
      <c r="AJ77" s="115">
        <v>3465789</v>
      </c>
      <c r="AK77" s="116">
        <v>2340999</v>
      </c>
      <c r="AL77" s="114">
        <v>5806788</v>
      </c>
      <c r="AM77" s="115">
        <v>3392431.25</v>
      </c>
      <c r="AN77" s="116">
        <v>2255551.083333333</v>
      </c>
      <c r="AO77" s="114">
        <v>5647982.333333334</v>
      </c>
    </row>
    <row r="78" spans="2:41" x14ac:dyDescent="0.2">
      <c r="B78" s="57" t="s">
        <v>48</v>
      </c>
    </row>
    <row r="79" spans="2:41" x14ac:dyDescent="0.2">
      <c r="B79" s="14" t="s">
        <v>85</v>
      </c>
    </row>
  </sheetData>
  <mergeCells count="42">
    <mergeCell ref="AJ58:AL58"/>
    <mergeCell ref="AM58:AO58"/>
    <mergeCell ref="R58:T58"/>
    <mergeCell ref="U58:W58"/>
    <mergeCell ref="X58:Z58"/>
    <mergeCell ref="AA58:AC58"/>
    <mergeCell ref="AD58:AF58"/>
    <mergeCell ref="AG58:AI58"/>
    <mergeCell ref="B58:B59"/>
    <mergeCell ref="C58:E58"/>
    <mergeCell ref="F58:H58"/>
    <mergeCell ref="I58:K58"/>
    <mergeCell ref="L58:N58"/>
    <mergeCell ref="O58:Q58"/>
    <mergeCell ref="X31:Z31"/>
    <mergeCell ref="AA31:AC31"/>
    <mergeCell ref="AD31:AF31"/>
    <mergeCell ref="AG31:AI31"/>
    <mergeCell ref="AJ31:AL31"/>
    <mergeCell ref="AM31:AO31"/>
    <mergeCell ref="AJ5:AL5"/>
    <mergeCell ref="AM5:AO5"/>
    <mergeCell ref="B31:B32"/>
    <mergeCell ref="C31:E31"/>
    <mergeCell ref="F31:H31"/>
    <mergeCell ref="I31:K31"/>
    <mergeCell ref="L31:N31"/>
    <mergeCell ref="O31:Q31"/>
    <mergeCell ref="R31:T31"/>
    <mergeCell ref="U31:W31"/>
    <mergeCell ref="R5:T5"/>
    <mergeCell ref="U5:W5"/>
    <mergeCell ref="X5:Z5"/>
    <mergeCell ref="AA5:AC5"/>
    <mergeCell ref="AD5:AF5"/>
    <mergeCell ref="AG5:AI5"/>
    <mergeCell ref="B5:B6"/>
    <mergeCell ref="C5:E5"/>
    <mergeCell ref="F5:H5"/>
    <mergeCell ref="I5:K5"/>
    <mergeCell ref="L5:N5"/>
    <mergeCell ref="O5:Q5"/>
  </mergeCells>
  <printOptions horizontalCentered="1"/>
  <pageMargins left="0" right="0" top="0.78740157480314965" bottom="0.98425196850393704" header="0" footer="0"/>
  <pageSetup scale="63" fitToWidth="2"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9"/>
  <sheetViews>
    <sheetView showGridLines="0" zoomScale="85" zoomScaleNormal="85" workbookViewId="0">
      <selection sqref="A1:N1"/>
    </sheetView>
  </sheetViews>
  <sheetFormatPr baseColWidth="10" defaultRowHeight="15" x14ac:dyDescent="0.25"/>
  <cols>
    <col min="1" max="1" width="17.42578125" style="678" customWidth="1"/>
    <col min="2" max="2" width="18.5703125" style="678" customWidth="1"/>
    <col min="3" max="17" width="16.28515625" style="678" customWidth="1"/>
    <col min="18" max="18" width="14.140625" style="678" customWidth="1"/>
    <col min="19" max="16384" width="11.42578125" style="678"/>
  </cols>
  <sheetData>
    <row r="1" spans="1:16" ht="15.75" customHeight="1" x14ac:dyDescent="0.25">
      <c r="A1" s="665" t="s">
        <v>337</v>
      </c>
      <c r="B1" s="665"/>
      <c r="C1" s="665"/>
      <c r="D1" s="665"/>
      <c r="E1" s="665"/>
      <c r="F1" s="665"/>
      <c r="G1" s="665"/>
      <c r="H1" s="665"/>
      <c r="I1" s="665"/>
      <c r="J1" s="665"/>
      <c r="K1" s="665"/>
      <c r="L1" s="665"/>
      <c r="M1" s="665"/>
      <c r="N1" s="665"/>
    </row>
    <row r="2" spans="1:16" ht="15.75" x14ac:dyDescent="0.25">
      <c r="A2" s="665" t="s">
        <v>338</v>
      </c>
      <c r="B2" s="665"/>
      <c r="C2" s="665"/>
      <c r="D2" s="665"/>
      <c r="E2" s="665"/>
      <c r="F2" s="665"/>
      <c r="G2" s="665"/>
      <c r="H2" s="665"/>
      <c r="I2" s="665"/>
      <c r="J2" s="665"/>
      <c r="K2" s="665"/>
      <c r="L2" s="665"/>
      <c r="M2" s="665"/>
      <c r="N2" s="665"/>
    </row>
    <row r="3" spans="1:16" ht="15.75" x14ac:dyDescent="0.25">
      <c r="A3" s="679" t="s">
        <v>324</v>
      </c>
      <c r="B3" s="680" t="s">
        <v>110</v>
      </c>
      <c r="C3" s="680" t="s">
        <v>111</v>
      </c>
      <c r="D3" s="680" t="s">
        <v>112</v>
      </c>
      <c r="E3" s="680" t="s">
        <v>113</v>
      </c>
      <c r="F3" s="680" t="s">
        <v>114</v>
      </c>
      <c r="G3" s="680" t="s">
        <v>115</v>
      </c>
      <c r="H3" s="680" t="s">
        <v>116</v>
      </c>
      <c r="I3" s="680" t="s">
        <v>117</v>
      </c>
      <c r="J3" s="680" t="s">
        <v>118</v>
      </c>
      <c r="K3" s="680" t="s">
        <v>119</v>
      </c>
      <c r="L3" s="680" t="s">
        <v>120</v>
      </c>
      <c r="M3" s="680" t="s">
        <v>121</v>
      </c>
      <c r="N3" s="680" t="s">
        <v>61</v>
      </c>
    </row>
    <row r="4" spans="1:16" ht="15.75" x14ac:dyDescent="0.25">
      <c r="A4" s="681" t="s">
        <v>125</v>
      </c>
      <c r="B4" s="656">
        <f>+B5+B6+B7+B8+B9</f>
        <v>118377</v>
      </c>
      <c r="C4" s="656">
        <f t="shared" ref="C4:N4" si="0">+C5+C6+C7+C8+C9</f>
        <v>102938</v>
      </c>
      <c r="D4" s="656">
        <f t="shared" si="0"/>
        <v>134682</v>
      </c>
      <c r="E4" s="656">
        <f t="shared" si="0"/>
        <v>126868</v>
      </c>
      <c r="F4" s="656">
        <f t="shared" si="0"/>
        <v>118017</v>
      </c>
      <c r="G4" s="656">
        <f t="shared" si="0"/>
        <v>136179</v>
      </c>
      <c r="H4" s="656">
        <f t="shared" si="0"/>
        <v>160750</v>
      </c>
      <c r="I4" s="656">
        <f t="shared" si="0"/>
        <v>151760</v>
      </c>
      <c r="J4" s="656">
        <f t="shared" si="0"/>
        <v>144364</v>
      </c>
      <c r="K4" s="69">
        <f t="shared" si="0"/>
        <v>152133</v>
      </c>
      <c r="L4" s="69">
        <f t="shared" si="0"/>
        <v>137406</v>
      </c>
      <c r="M4" s="69">
        <f t="shared" si="0"/>
        <v>131894</v>
      </c>
      <c r="N4" s="656">
        <f t="shared" si="0"/>
        <v>1615368</v>
      </c>
    </row>
    <row r="5" spans="1:16" x14ac:dyDescent="0.25">
      <c r="A5" s="659" t="s">
        <v>265</v>
      </c>
      <c r="B5" s="659">
        <v>65954</v>
      </c>
      <c r="C5" s="659">
        <v>57415</v>
      </c>
      <c r="D5" s="659">
        <v>77545</v>
      </c>
      <c r="E5" s="659">
        <v>69534</v>
      </c>
      <c r="F5" s="659">
        <v>64544</v>
      </c>
      <c r="G5" s="659">
        <v>76144</v>
      </c>
      <c r="H5" s="659">
        <v>95135</v>
      </c>
      <c r="I5" s="659">
        <v>89953</v>
      </c>
      <c r="J5" s="659">
        <v>85271</v>
      </c>
      <c r="K5" s="682">
        <v>91602</v>
      </c>
      <c r="L5" s="682">
        <v>79853</v>
      </c>
      <c r="M5" s="682">
        <v>74605</v>
      </c>
      <c r="N5" s="683">
        <f>SUM(B5:M5)</f>
        <v>927555</v>
      </c>
    </row>
    <row r="6" spans="1:16" x14ac:dyDescent="0.25">
      <c r="A6" s="659" t="s">
        <v>266</v>
      </c>
      <c r="B6" s="659">
        <v>19059</v>
      </c>
      <c r="C6" s="659">
        <v>16597</v>
      </c>
      <c r="D6" s="659">
        <v>21584</v>
      </c>
      <c r="E6" s="659">
        <v>24363</v>
      </c>
      <c r="F6" s="659">
        <v>21395</v>
      </c>
      <c r="G6" s="659">
        <v>23603</v>
      </c>
      <c r="H6" s="659">
        <v>25849</v>
      </c>
      <c r="I6" s="659">
        <v>24414</v>
      </c>
      <c r="J6" s="659">
        <v>25221</v>
      </c>
      <c r="K6" s="682">
        <v>24207</v>
      </c>
      <c r="L6" s="682">
        <v>20813</v>
      </c>
      <c r="M6" s="682">
        <v>21088</v>
      </c>
      <c r="N6" s="683">
        <f>SUM(B6:M6)</f>
        <v>268193</v>
      </c>
    </row>
    <row r="7" spans="1:16" x14ac:dyDescent="0.25">
      <c r="A7" s="659" t="s">
        <v>333</v>
      </c>
      <c r="B7" s="659">
        <v>10287</v>
      </c>
      <c r="C7" s="659">
        <v>9605</v>
      </c>
      <c r="D7" s="659">
        <v>13015</v>
      </c>
      <c r="E7" s="659">
        <v>10197</v>
      </c>
      <c r="F7" s="659">
        <v>11225</v>
      </c>
      <c r="G7" s="659">
        <v>12437</v>
      </c>
      <c r="H7" s="659">
        <v>14003</v>
      </c>
      <c r="I7" s="659">
        <v>12618</v>
      </c>
      <c r="J7" s="659">
        <v>12097</v>
      </c>
      <c r="K7" s="682">
        <v>11882</v>
      </c>
      <c r="L7" s="682">
        <v>12789</v>
      </c>
      <c r="M7" s="682">
        <v>10214</v>
      </c>
      <c r="N7" s="683">
        <f>SUM(B7:M7)</f>
        <v>140369</v>
      </c>
    </row>
    <row r="8" spans="1:16" x14ac:dyDescent="0.25">
      <c r="A8" s="659" t="s">
        <v>334</v>
      </c>
      <c r="B8" s="659">
        <v>21264</v>
      </c>
      <c r="C8" s="659">
        <v>17282</v>
      </c>
      <c r="D8" s="659">
        <v>20058</v>
      </c>
      <c r="E8" s="659">
        <v>20544</v>
      </c>
      <c r="F8" s="659">
        <v>18965</v>
      </c>
      <c r="G8" s="659">
        <v>21737</v>
      </c>
      <c r="H8" s="659">
        <v>23281</v>
      </c>
      <c r="I8" s="659">
        <v>22167</v>
      </c>
      <c r="J8" s="659">
        <v>19173</v>
      </c>
      <c r="K8" s="682">
        <v>21579</v>
      </c>
      <c r="L8" s="682">
        <v>21820</v>
      </c>
      <c r="M8" s="682">
        <v>23740</v>
      </c>
      <c r="N8" s="683">
        <f>SUM(B8:M8)</f>
        <v>251610</v>
      </c>
    </row>
    <row r="9" spans="1:16" x14ac:dyDescent="0.25">
      <c r="A9" s="662" t="s">
        <v>335</v>
      </c>
      <c r="B9" s="662">
        <v>1813</v>
      </c>
      <c r="C9" s="662">
        <v>2039</v>
      </c>
      <c r="D9" s="662">
        <v>2480</v>
      </c>
      <c r="E9" s="662">
        <v>2230</v>
      </c>
      <c r="F9" s="662">
        <v>1888</v>
      </c>
      <c r="G9" s="662">
        <v>2258</v>
      </c>
      <c r="H9" s="662">
        <v>2482</v>
      </c>
      <c r="I9" s="662">
        <v>2608</v>
      </c>
      <c r="J9" s="662">
        <v>2602</v>
      </c>
      <c r="K9" s="684">
        <v>2863</v>
      </c>
      <c r="L9" s="684">
        <v>2131</v>
      </c>
      <c r="M9" s="684">
        <v>2247</v>
      </c>
      <c r="N9" s="685">
        <f>SUM(B9:M9)</f>
        <v>27641</v>
      </c>
    </row>
    <row r="10" spans="1:16" ht="15.75" x14ac:dyDescent="0.25">
      <c r="A10" s="686" t="s">
        <v>339</v>
      </c>
      <c r="B10" s="687"/>
      <c r="C10" s="688"/>
      <c r="D10" s="688"/>
      <c r="E10" s="687"/>
      <c r="F10" s="687"/>
      <c r="G10" s="687"/>
      <c r="H10" s="687"/>
      <c r="I10" s="687"/>
      <c r="J10" s="687"/>
      <c r="K10" s="687"/>
      <c r="L10" s="687"/>
      <c r="M10" s="687"/>
      <c r="N10" s="687"/>
    </row>
    <row r="11" spans="1:16" x14ac:dyDescent="0.25">
      <c r="A11" s="689"/>
      <c r="B11" s="687"/>
      <c r="C11" s="687"/>
      <c r="D11" s="687"/>
      <c r="E11" s="687"/>
      <c r="F11" s="687"/>
      <c r="G11" s="687"/>
      <c r="H11" s="687"/>
      <c r="I11" s="687"/>
      <c r="J11" s="687"/>
      <c r="K11" s="687"/>
      <c r="L11" s="687"/>
      <c r="M11" s="687"/>
      <c r="N11" s="687"/>
    </row>
    <row r="12" spans="1:16" x14ac:dyDescent="0.25">
      <c r="A12" s="687"/>
      <c r="B12" s="687"/>
      <c r="C12" s="687"/>
      <c r="D12" s="687"/>
      <c r="E12" s="687"/>
      <c r="F12" s="687"/>
      <c r="G12" s="687"/>
      <c r="H12" s="687"/>
      <c r="I12" s="687"/>
      <c r="J12" s="687"/>
      <c r="K12" s="687"/>
      <c r="L12" s="687"/>
      <c r="M12" s="687"/>
      <c r="N12" s="687"/>
    </row>
    <row r="13" spans="1:16" x14ac:dyDescent="0.25">
      <c r="A13" s="5"/>
      <c r="B13" s="687"/>
      <c r="C13" s="687"/>
      <c r="D13" s="687"/>
      <c r="E13" s="687"/>
      <c r="F13" s="687"/>
      <c r="G13" s="687"/>
      <c r="H13" s="687"/>
      <c r="I13" s="687"/>
      <c r="J13" s="687"/>
      <c r="K13" s="687"/>
      <c r="L13" s="687"/>
      <c r="M13" s="687"/>
      <c r="N13" s="687"/>
      <c r="P13" s="687"/>
    </row>
    <row r="14" spans="1:16" ht="15.75" x14ac:dyDescent="0.25">
      <c r="A14" s="665" t="s">
        <v>340</v>
      </c>
      <c r="B14" s="665"/>
      <c r="C14" s="665"/>
      <c r="D14" s="665"/>
      <c r="E14" s="665"/>
      <c r="F14" s="665"/>
      <c r="G14" s="665"/>
      <c r="H14" s="665"/>
      <c r="I14" s="665"/>
      <c r="J14" s="665"/>
      <c r="K14" s="665"/>
      <c r="L14" s="665"/>
      <c r="M14" s="665"/>
      <c r="N14" s="665"/>
      <c r="P14" s="687"/>
    </row>
    <row r="15" spans="1:16" ht="15.75" x14ac:dyDescent="0.25">
      <c r="A15" s="665" t="str">
        <f>+A2</f>
        <v>AÑO 2 0 1 5</v>
      </c>
      <c r="B15" s="665"/>
      <c r="C15" s="665"/>
      <c r="D15" s="665"/>
      <c r="E15" s="665"/>
      <c r="F15" s="665"/>
      <c r="G15" s="665"/>
      <c r="H15" s="665"/>
      <c r="I15" s="665"/>
      <c r="J15" s="665"/>
      <c r="K15" s="665"/>
      <c r="L15" s="665"/>
      <c r="M15" s="665"/>
      <c r="N15" s="665"/>
      <c r="P15" s="687"/>
    </row>
    <row r="16" spans="1:16" ht="15.75" x14ac:dyDescent="0.25">
      <c r="A16" s="680" t="s">
        <v>324</v>
      </c>
      <c r="B16" s="680" t="s">
        <v>110</v>
      </c>
      <c r="C16" s="680" t="s">
        <v>111</v>
      </c>
      <c r="D16" s="680" t="s">
        <v>112</v>
      </c>
      <c r="E16" s="680" t="s">
        <v>113</v>
      </c>
      <c r="F16" s="680" t="s">
        <v>114</v>
      </c>
      <c r="G16" s="680" t="s">
        <v>115</v>
      </c>
      <c r="H16" s="680" t="s">
        <v>116</v>
      </c>
      <c r="I16" s="680" t="s">
        <v>117</v>
      </c>
      <c r="J16" s="680" t="s">
        <v>118</v>
      </c>
      <c r="K16" s="680" t="s">
        <v>119</v>
      </c>
      <c r="L16" s="680" t="s">
        <v>120</v>
      </c>
      <c r="M16" s="680" t="s">
        <v>121</v>
      </c>
      <c r="N16" s="680" t="s">
        <v>61</v>
      </c>
    </row>
    <row r="17" spans="1:23" ht="15.75" x14ac:dyDescent="0.25">
      <c r="A17" s="681" t="s">
        <v>332</v>
      </c>
      <c r="B17" s="656">
        <f>SUM(B18:B22)</f>
        <v>2135391</v>
      </c>
      <c r="C17" s="656">
        <f t="shared" ref="C17:N17" si="1">SUM(C18:C22)</f>
        <v>1902933</v>
      </c>
      <c r="D17" s="656">
        <f t="shared" si="1"/>
        <v>2470357</v>
      </c>
      <c r="E17" s="656">
        <f t="shared" si="1"/>
        <v>2247017</v>
      </c>
      <c r="F17" s="656">
        <f t="shared" si="1"/>
        <v>2141655</v>
      </c>
      <c r="G17" s="656">
        <f t="shared" si="1"/>
        <v>2318791</v>
      </c>
      <c r="H17" s="656">
        <f t="shared" si="1"/>
        <v>2710993</v>
      </c>
      <c r="I17" s="656">
        <f t="shared" si="1"/>
        <v>2536906</v>
      </c>
      <c r="J17" s="656">
        <f t="shared" si="1"/>
        <v>2327630</v>
      </c>
      <c r="K17" s="69">
        <f t="shared" si="1"/>
        <v>2457682</v>
      </c>
      <c r="L17" s="69">
        <f t="shared" si="1"/>
        <v>2433735</v>
      </c>
      <c r="M17" s="69">
        <f t="shared" si="1"/>
        <v>2494644</v>
      </c>
      <c r="N17" s="656">
        <f t="shared" si="1"/>
        <v>28177734</v>
      </c>
      <c r="P17" s="687"/>
    </row>
    <row r="18" spans="1:23" x14ac:dyDescent="0.25">
      <c r="A18" s="659" t="s">
        <v>265</v>
      </c>
      <c r="B18" s="659">
        <v>977190</v>
      </c>
      <c r="C18" s="659">
        <v>882057</v>
      </c>
      <c r="D18" s="659">
        <v>1197368</v>
      </c>
      <c r="E18" s="659">
        <v>1076357</v>
      </c>
      <c r="F18" s="659">
        <v>995528</v>
      </c>
      <c r="G18" s="659">
        <v>1077446</v>
      </c>
      <c r="H18" s="659">
        <v>1423384</v>
      </c>
      <c r="I18" s="659">
        <v>1305462</v>
      </c>
      <c r="J18" s="659">
        <v>1156039</v>
      </c>
      <c r="K18" s="682">
        <v>1251026</v>
      </c>
      <c r="L18" s="682">
        <v>1168906</v>
      </c>
      <c r="M18" s="682">
        <v>1222196</v>
      </c>
      <c r="N18" s="683">
        <f>SUM(B18:M18)</f>
        <v>13732959</v>
      </c>
    </row>
    <row r="19" spans="1:23" x14ac:dyDescent="0.25">
      <c r="A19" s="659" t="s">
        <v>266</v>
      </c>
      <c r="B19" s="659">
        <v>629522</v>
      </c>
      <c r="C19" s="659">
        <v>560314</v>
      </c>
      <c r="D19" s="659">
        <v>682149</v>
      </c>
      <c r="E19" s="659">
        <v>664833</v>
      </c>
      <c r="F19" s="659">
        <v>679905</v>
      </c>
      <c r="G19" s="659">
        <v>721230</v>
      </c>
      <c r="H19" s="659">
        <v>750001</v>
      </c>
      <c r="I19" s="659">
        <v>734495</v>
      </c>
      <c r="J19" s="659">
        <v>720960</v>
      </c>
      <c r="K19" s="682">
        <v>701156</v>
      </c>
      <c r="L19" s="682">
        <v>736583</v>
      </c>
      <c r="M19" s="682">
        <v>760567</v>
      </c>
      <c r="N19" s="683">
        <f t="shared" ref="N19:N22" si="2">SUM(B19:M19)</f>
        <v>8341715</v>
      </c>
    </row>
    <row r="20" spans="1:23" x14ac:dyDescent="0.25">
      <c r="A20" s="659" t="s">
        <v>333</v>
      </c>
      <c r="B20" s="659">
        <v>192483</v>
      </c>
      <c r="C20" s="659">
        <v>169780</v>
      </c>
      <c r="D20" s="659">
        <v>256405</v>
      </c>
      <c r="E20" s="659">
        <v>184746</v>
      </c>
      <c r="F20" s="659">
        <v>210467</v>
      </c>
      <c r="G20" s="659">
        <v>233891</v>
      </c>
      <c r="H20" s="659">
        <v>221968</v>
      </c>
      <c r="I20" s="659">
        <v>199047</v>
      </c>
      <c r="J20" s="659">
        <v>188165</v>
      </c>
      <c r="K20" s="682">
        <v>209764</v>
      </c>
      <c r="L20" s="682">
        <v>236492</v>
      </c>
      <c r="M20" s="682">
        <v>197688</v>
      </c>
      <c r="N20" s="683">
        <f t="shared" si="2"/>
        <v>2500896</v>
      </c>
    </row>
    <row r="21" spans="1:23" x14ac:dyDescent="0.25">
      <c r="A21" s="659" t="s">
        <v>334</v>
      </c>
      <c r="B21" s="659">
        <v>292053</v>
      </c>
      <c r="C21" s="659">
        <v>239952</v>
      </c>
      <c r="D21" s="659">
        <v>275613</v>
      </c>
      <c r="E21" s="659">
        <v>269839</v>
      </c>
      <c r="F21" s="659">
        <v>211769</v>
      </c>
      <c r="G21" s="659">
        <v>234281</v>
      </c>
      <c r="H21" s="659">
        <v>255931</v>
      </c>
      <c r="I21" s="659">
        <v>239575</v>
      </c>
      <c r="J21" s="659">
        <v>210306</v>
      </c>
      <c r="K21" s="682">
        <v>233189</v>
      </c>
      <c r="L21" s="682">
        <v>241130</v>
      </c>
      <c r="M21" s="682">
        <v>263193</v>
      </c>
      <c r="N21" s="683">
        <f t="shared" si="2"/>
        <v>2966831</v>
      </c>
    </row>
    <row r="22" spans="1:23" x14ac:dyDescent="0.25">
      <c r="A22" s="662" t="s">
        <v>335</v>
      </c>
      <c r="B22" s="662">
        <v>44143</v>
      </c>
      <c r="C22" s="662">
        <v>50830</v>
      </c>
      <c r="D22" s="662">
        <v>58822</v>
      </c>
      <c r="E22" s="662">
        <v>51242</v>
      </c>
      <c r="F22" s="662">
        <v>43986</v>
      </c>
      <c r="G22" s="662">
        <v>51943</v>
      </c>
      <c r="H22" s="662">
        <v>59709</v>
      </c>
      <c r="I22" s="662">
        <v>58327</v>
      </c>
      <c r="J22" s="662">
        <v>52160</v>
      </c>
      <c r="K22" s="684">
        <v>62547</v>
      </c>
      <c r="L22" s="684">
        <v>50624</v>
      </c>
      <c r="M22" s="684">
        <v>51000</v>
      </c>
      <c r="N22" s="685">
        <f t="shared" si="2"/>
        <v>635333</v>
      </c>
    </row>
    <row r="23" spans="1:23" ht="15.75" x14ac:dyDescent="0.25">
      <c r="A23" s="686" t="s">
        <v>339</v>
      </c>
      <c r="B23" s="688"/>
      <c r="C23" s="688"/>
      <c r="D23" s="688"/>
      <c r="E23" s="687"/>
      <c r="F23" s="687"/>
      <c r="G23" s="687"/>
      <c r="H23" s="687"/>
      <c r="I23" s="687"/>
      <c r="J23" s="687"/>
      <c r="K23" s="687"/>
      <c r="L23" s="687"/>
      <c r="M23" s="687"/>
      <c r="N23" s="687"/>
    </row>
    <row r="24" spans="1:23" x14ac:dyDescent="0.25">
      <c r="A24" s="689"/>
      <c r="B24" s="687"/>
      <c r="C24" s="687"/>
      <c r="D24" s="687"/>
      <c r="E24" s="687"/>
      <c r="F24" s="687"/>
      <c r="G24" s="687"/>
      <c r="H24" s="687"/>
      <c r="I24" s="687"/>
      <c r="J24" s="687"/>
      <c r="K24" s="687"/>
      <c r="L24" s="687"/>
      <c r="M24" s="687"/>
      <c r="N24" s="687"/>
    </row>
    <row r="26" spans="1:23" ht="15.75" x14ac:dyDescent="0.25">
      <c r="A26" s="665"/>
      <c r="B26" s="665"/>
      <c r="C26" s="665"/>
      <c r="D26" s="665"/>
      <c r="E26" s="665"/>
      <c r="F26" s="665"/>
      <c r="G26" s="665"/>
      <c r="H26" s="665"/>
      <c r="I26" s="665"/>
      <c r="J26" s="665"/>
      <c r="K26" s="665"/>
      <c r="L26" s="665"/>
      <c r="M26" s="665"/>
      <c r="N26" s="665"/>
      <c r="O26" s="665"/>
      <c r="P26" s="665"/>
      <c r="Q26" s="665"/>
      <c r="R26" s="665"/>
    </row>
    <row r="27" spans="1:23" ht="15.75" x14ac:dyDescent="0.25">
      <c r="A27" s="665" t="s">
        <v>341</v>
      </c>
      <c r="B27" s="665"/>
      <c r="C27" s="665"/>
      <c r="D27" s="665"/>
      <c r="E27" s="665"/>
      <c r="F27" s="665"/>
      <c r="G27" s="665"/>
      <c r="H27" s="665"/>
      <c r="I27" s="665"/>
      <c r="J27" s="665"/>
      <c r="K27" s="665"/>
      <c r="L27" s="665"/>
      <c r="M27" s="665"/>
      <c r="N27" s="665"/>
      <c r="O27" s="665"/>
      <c r="P27" s="665"/>
      <c r="Q27" s="665"/>
      <c r="R27" s="665"/>
    </row>
    <row r="28" spans="1:23" ht="15.75" x14ac:dyDescent="0.25">
      <c r="A28" s="665" t="str">
        <f>+A15</f>
        <v>AÑO 2 0 1 5</v>
      </c>
      <c r="B28" s="665"/>
      <c r="C28" s="665"/>
      <c r="D28" s="665"/>
      <c r="E28" s="665"/>
      <c r="F28" s="665"/>
      <c r="G28" s="665"/>
      <c r="H28" s="665"/>
      <c r="I28" s="665"/>
      <c r="J28" s="665"/>
      <c r="K28" s="665"/>
      <c r="L28" s="665"/>
      <c r="M28" s="665"/>
      <c r="N28" s="665"/>
      <c r="O28" s="665"/>
      <c r="P28" s="665"/>
      <c r="Q28" s="665"/>
      <c r="R28" s="665"/>
    </row>
    <row r="29" spans="1:23" s="691" customFormat="1" ht="63" x14ac:dyDescent="0.25">
      <c r="A29" s="690" t="s">
        <v>328</v>
      </c>
      <c r="B29" s="690" t="s">
        <v>264</v>
      </c>
      <c r="C29" s="690" t="s">
        <v>90</v>
      </c>
      <c r="D29" s="690" t="s">
        <v>91</v>
      </c>
      <c r="E29" s="690" t="s">
        <v>92</v>
      </c>
      <c r="F29" s="690" t="s">
        <v>93</v>
      </c>
      <c r="G29" s="690" t="s">
        <v>94</v>
      </c>
      <c r="H29" s="690" t="s">
        <v>95</v>
      </c>
      <c r="I29" s="690" t="s">
        <v>329</v>
      </c>
      <c r="J29" s="690" t="s">
        <v>97</v>
      </c>
      <c r="K29" s="690" t="s">
        <v>98</v>
      </c>
      <c r="L29" s="690" t="s">
        <v>330</v>
      </c>
      <c r="M29" s="690" t="s">
        <v>100</v>
      </c>
      <c r="N29" s="690" t="s">
        <v>101</v>
      </c>
      <c r="O29" s="690" t="s">
        <v>331</v>
      </c>
      <c r="P29" s="690" t="s">
        <v>103</v>
      </c>
      <c r="Q29" s="690" t="s">
        <v>104</v>
      </c>
      <c r="R29" s="690" t="s">
        <v>61</v>
      </c>
      <c r="W29" s="678"/>
    </row>
    <row r="30" spans="1:23" ht="15.75" x14ac:dyDescent="0.25">
      <c r="A30" s="692" t="s">
        <v>4</v>
      </c>
      <c r="B30" s="693" t="s">
        <v>332</v>
      </c>
      <c r="C30" s="694">
        <f t="shared" ref="C30:R30" si="3">SUM(C31:C35)</f>
        <v>13867</v>
      </c>
      <c r="D30" s="694">
        <f t="shared" si="3"/>
        <v>35898</v>
      </c>
      <c r="E30" s="694">
        <f t="shared" si="3"/>
        <v>84759</v>
      </c>
      <c r="F30" s="694">
        <f t="shared" si="3"/>
        <v>40266</v>
      </c>
      <c r="G30" s="694">
        <f t="shared" si="3"/>
        <v>71324</v>
      </c>
      <c r="H30" s="694">
        <f t="shared" si="3"/>
        <v>184704</v>
      </c>
      <c r="I30" s="694">
        <f t="shared" si="3"/>
        <v>157466</v>
      </c>
      <c r="J30" s="694">
        <f t="shared" si="3"/>
        <v>82018</v>
      </c>
      <c r="K30" s="694">
        <f t="shared" si="3"/>
        <v>179338</v>
      </c>
      <c r="L30" s="694">
        <f t="shared" si="3"/>
        <v>60654</v>
      </c>
      <c r="M30" s="695">
        <f t="shared" si="3"/>
        <v>9670</v>
      </c>
      <c r="N30" s="694">
        <f t="shared" si="3"/>
        <v>59497</v>
      </c>
      <c r="O30" s="694">
        <f t="shared" si="3"/>
        <v>6310</v>
      </c>
      <c r="P30" s="694">
        <f t="shared" si="3"/>
        <v>17573</v>
      </c>
      <c r="Q30" s="694">
        <f t="shared" si="3"/>
        <v>1132047</v>
      </c>
      <c r="R30" s="694">
        <f t="shared" si="3"/>
        <v>2135391</v>
      </c>
    </row>
    <row r="31" spans="1:23" x14ac:dyDescent="0.25">
      <c r="A31" s="696"/>
      <c r="B31" s="659" t="s">
        <v>265</v>
      </c>
      <c r="C31" s="672">
        <v>8198</v>
      </c>
      <c r="D31" s="672">
        <v>18523</v>
      </c>
      <c r="E31" s="672">
        <v>49684</v>
      </c>
      <c r="F31" s="672">
        <v>21897</v>
      </c>
      <c r="G31" s="672">
        <v>34862</v>
      </c>
      <c r="H31" s="672">
        <v>63584</v>
      </c>
      <c r="I31" s="672">
        <v>91811</v>
      </c>
      <c r="J31" s="672">
        <v>40951</v>
      </c>
      <c r="K31" s="672">
        <v>78922</v>
      </c>
      <c r="L31" s="672">
        <v>16246</v>
      </c>
      <c r="M31" s="672">
        <v>4151</v>
      </c>
      <c r="N31" s="672">
        <v>16381</v>
      </c>
      <c r="O31" s="672">
        <v>2391</v>
      </c>
      <c r="P31" s="683">
        <v>8828</v>
      </c>
      <c r="Q31" s="672">
        <v>520761</v>
      </c>
      <c r="R31" s="672">
        <f t="shared" ref="R31:R59" si="4">SUM(C31:Q31)</f>
        <v>977190</v>
      </c>
    </row>
    <row r="32" spans="1:23" x14ac:dyDescent="0.25">
      <c r="A32" s="696"/>
      <c r="B32" s="659" t="s">
        <v>266</v>
      </c>
      <c r="C32" s="672">
        <v>2122</v>
      </c>
      <c r="D32" s="672">
        <v>12257</v>
      </c>
      <c r="E32" s="672">
        <v>29468</v>
      </c>
      <c r="F32" s="672">
        <v>14215</v>
      </c>
      <c r="G32" s="672">
        <v>26057</v>
      </c>
      <c r="H32" s="672">
        <v>31846</v>
      </c>
      <c r="I32" s="672">
        <v>32434</v>
      </c>
      <c r="J32" s="672">
        <v>31017</v>
      </c>
      <c r="K32" s="672">
        <v>62676</v>
      </c>
      <c r="L32" s="672">
        <v>27240</v>
      </c>
      <c r="M32" s="672">
        <v>4224</v>
      </c>
      <c r="N32" s="672">
        <v>39106</v>
      </c>
      <c r="O32" s="672">
        <v>2629</v>
      </c>
      <c r="P32" s="683">
        <v>8745</v>
      </c>
      <c r="Q32" s="672">
        <v>305486</v>
      </c>
      <c r="R32" s="672">
        <f t="shared" si="4"/>
        <v>629522</v>
      </c>
    </row>
    <row r="33" spans="1:18" x14ac:dyDescent="0.25">
      <c r="A33" s="696"/>
      <c r="B33" s="659" t="s">
        <v>333</v>
      </c>
      <c r="C33" s="672">
        <v>407</v>
      </c>
      <c r="D33" s="672">
        <v>3644</v>
      </c>
      <c r="E33" s="672">
        <v>3082</v>
      </c>
      <c r="F33" s="672">
        <v>1603</v>
      </c>
      <c r="G33" s="672">
        <v>6238</v>
      </c>
      <c r="H33" s="672">
        <v>2369</v>
      </c>
      <c r="I33" s="672">
        <v>5322</v>
      </c>
      <c r="J33" s="672">
        <v>2521</v>
      </c>
      <c r="K33" s="672">
        <v>13875</v>
      </c>
      <c r="L33" s="672">
        <v>8754</v>
      </c>
      <c r="M33" s="672">
        <v>387</v>
      </c>
      <c r="N33" s="672">
        <v>1056</v>
      </c>
      <c r="O33" s="672">
        <v>1290</v>
      </c>
      <c r="P33" s="683">
        <v>0</v>
      </c>
      <c r="Q33" s="672">
        <v>141935</v>
      </c>
      <c r="R33" s="672">
        <f t="shared" si="4"/>
        <v>192483</v>
      </c>
    </row>
    <row r="34" spans="1:18" x14ac:dyDescent="0.25">
      <c r="A34" s="696"/>
      <c r="B34" s="659" t="s">
        <v>334</v>
      </c>
      <c r="C34" s="672">
        <v>3140</v>
      </c>
      <c r="D34" s="672">
        <v>1474</v>
      </c>
      <c r="E34" s="672">
        <v>2525</v>
      </c>
      <c r="F34" s="672">
        <v>2551</v>
      </c>
      <c r="G34" s="672">
        <v>4167</v>
      </c>
      <c r="H34" s="672">
        <v>86283</v>
      </c>
      <c r="I34" s="672">
        <v>27044</v>
      </c>
      <c r="J34" s="672">
        <v>6798</v>
      </c>
      <c r="K34" s="672">
        <v>20118</v>
      </c>
      <c r="L34" s="672">
        <v>8186</v>
      </c>
      <c r="M34" s="672">
        <v>80</v>
      </c>
      <c r="N34" s="672">
        <v>2763</v>
      </c>
      <c r="O34" s="672">
        <v>0</v>
      </c>
      <c r="P34" s="683">
        <v>0</v>
      </c>
      <c r="Q34" s="672">
        <v>126924</v>
      </c>
      <c r="R34" s="672">
        <f t="shared" si="4"/>
        <v>292053</v>
      </c>
    </row>
    <row r="35" spans="1:18" x14ac:dyDescent="0.25">
      <c r="A35" s="697"/>
      <c r="B35" s="659" t="s">
        <v>335</v>
      </c>
      <c r="C35" s="672">
        <v>0</v>
      </c>
      <c r="D35" s="672">
        <v>0</v>
      </c>
      <c r="E35" s="672">
        <v>0</v>
      </c>
      <c r="F35" s="672">
        <v>0</v>
      </c>
      <c r="G35" s="672">
        <v>0</v>
      </c>
      <c r="H35" s="672">
        <v>622</v>
      </c>
      <c r="I35" s="672">
        <v>855</v>
      </c>
      <c r="J35" s="672">
        <v>731</v>
      </c>
      <c r="K35" s="672">
        <v>3747</v>
      </c>
      <c r="L35" s="672">
        <v>228</v>
      </c>
      <c r="M35" s="672">
        <v>828</v>
      </c>
      <c r="N35" s="672">
        <v>191</v>
      </c>
      <c r="O35" s="672">
        <v>0</v>
      </c>
      <c r="P35" s="683">
        <v>0</v>
      </c>
      <c r="Q35" s="672">
        <v>36941</v>
      </c>
      <c r="R35" s="672">
        <f t="shared" si="4"/>
        <v>44143</v>
      </c>
    </row>
    <row r="36" spans="1:18" ht="15.75" x14ac:dyDescent="0.25">
      <c r="A36" s="692" t="s">
        <v>5</v>
      </c>
      <c r="B36" s="693" t="s">
        <v>332</v>
      </c>
      <c r="C36" s="694">
        <f t="shared" ref="C36:Q36" si="5">SUM(C37:C41)</f>
        <v>11418</v>
      </c>
      <c r="D36" s="694">
        <f t="shared" si="5"/>
        <v>28849</v>
      </c>
      <c r="E36" s="694">
        <f t="shared" si="5"/>
        <v>74257</v>
      </c>
      <c r="F36" s="694">
        <f t="shared" si="5"/>
        <v>30404</v>
      </c>
      <c r="G36" s="694">
        <f t="shared" si="5"/>
        <v>71741</v>
      </c>
      <c r="H36" s="694">
        <f t="shared" si="5"/>
        <v>165268</v>
      </c>
      <c r="I36" s="694">
        <f t="shared" si="5"/>
        <v>136781</v>
      </c>
      <c r="J36" s="694">
        <f t="shared" si="5"/>
        <v>71726</v>
      </c>
      <c r="K36" s="694">
        <f t="shared" si="5"/>
        <v>163976</v>
      </c>
      <c r="L36" s="694">
        <f t="shared" si="5"/>
        <v>63502</v>
      </c>
      <c r="M36" s="695">
        <f t="shared" si="5"/>
        <v>9760</v>
      </c>
      <c r="N36" s="694">
        <f t="shared" si="5"/>
        <v>54817</v>
      </c>
      <c r="O36" s="694">
        <f t="shared" si="5"/>
        <v>6120</v>
      </c>
      <c r="P36" s="694">
        <f t="shared" si="5"/>
        <v>16428</v>
      </c>
      <c r="Q36" s="694">
        <f t="shared" si="5"/>
        <v>997886</v>
      </c>
      <c r="R36" s="694">
        <f t="shared" si="4"/>
        <v>1902933</v>
      </c>
    </row>
    <row r="37" spans="1:18" x14ac:dyDescent="0.25">
      <c r="A37" s="696"/>
      <c r="B37" s="659" t="s">
        <v>265</v>
      </c>
      <c r="C37" s="672">
        <v>6216</v>
      </c>
      <c r="D37" s="672">
        <v>14893</v>
      </c>
      <c r="E37" s="672">
        <v>40902</v>
      </c>
      <c r="F37" s="672">
        <v>14767</v>
      </c>
      <c r="G37" s="672">
        <v>37162</v>
      </c>
      <c r="H37" s="672">
        <v>62144</v>
      </c>
      <c r="I37" s="672">
        <v>89809</v>
      </c>
      <c r="J37" s="672">
        <v>27923</v>
      </c>
      <c r="K37" s="672">
        <v>73360</v>
      </c>
      <c r="L37" s="672">
        <v>15956</v>
      </c>
      <c r="M37" s="672">
        <v>4266</v>
      </c>
      <c r="N37" s="672">
        <v>15086</v>
      </c>
      <c r="O37" s="672">
        <v>1796</v>
      </c>
      <c r="P37" s="683">
        <v>8945</v>
      </c>
      <c r="Q37" s="672">
        <v>468832</v>
      </c>
      <c r="R37" s="672">
        <f t="shared" si="4"/>
        <v>882057</v>
      </c>
    </row>
    <row r="38" spans="1:18" x14ac:dyDescent="0.25">
      <c r="A38" s="696"/>
      <c r="B38" s="659" t="s">
        <v>266</v>
      </c>
      <c r="C38" s="672">
        <v>2375</v>
      </c>
      <c r="D38" s="672">
        <v>8977</v>
      </c>
      <c r="E38" s="672">
        <v>29240</v>
      </c>
      <c r="F38" s="672">
        <v>11206</v>
      </c>
      <c r="G38" s="672">
        <v>27346</v>
      </c>
      <c r="H38" s="672">
        <v>33116</v>
      </c>
      <c r="I38" s="672">
        <v>26342</v>
      </c>
      <c r="J38" s="672">
        <v>34175</v>
      </c>
      <c r="K38" s="672">
        <v>60296</v>
      </c>
      <c r="L38" s="672">
        <v>33879</v>
      </c>
      <c r="M38" s="672">
        <v>4560</v>
      </c>
      <c r="N38" s="672">
        <v>36620</v>
      </c>
      <c r="O38" s="672">
        <v>2728</v>
      </c>
      <c r="P38" s="683">
        <v>7453</v>
      </c>
      <c r="Q38" s="672">
        <v>242001</v>
      </c>
      <c r="R38" s="672">
        <f t="shared" si="4"/>
        <v>560314</v>
      </c>
    </row>
    <row r="39" spans="1:18" x14ac:dyDescent="0.25">
      <c r="A39" s="696"/>
      <c r="B39" s="659" t="s">
        <v>333</v>
      </c>
      <c r="C39" s="672">
        <v>534</v>
      </c>
      <c r="D39" s="672">
        <v>3754</v>
      </c>
      <c r="E39" s="672">
        <v>1672</v>
      </c>
      <c r="F39" s="672">
        <v>2433</v>
      </c>
      <c r="G39" s="672">
        <v>3365</v>
      </c>
      <c r="H39" s="672">
        <v>1770</v>
      </c>
      <c r="I39" s="672">
        <v>3937</v>
      </c>
      <c r="J39" s="672">
        <v>4349</v>
      </c>
      <c r="K39" s="672">
        <v>10142</v>
      </c>
      <c r="L39" s="672">
        <v>8356</v>
      </c>
      <c r="M39" s="672">
        <v>322</v>
      </c>
      <c r="N39" s="672">
        <v>973</v>
      </c>
      <c r="O39" s="672">
        <v>1596</v>
      </c>
      <c r="P39" s="683">
        <v>30</v>
      </c>
      <c r="Q39" s="672">
        <v>126547</v>
      </c>
      <c r="R39" s="672">
        <f t="shared" si="4"/>
        <v>169780</v>
      </c>
    </row>
    <row r="40" spans="1:18" x14ac:dyDescent="0.25">
      <c r="A40" s="696"/>
      <c r="B40" s="659" t="s">
        <v>334</v>
      </c>
      <c r="C40" s="672">
        <v>2293</v>
      </c>
      <c r="D40" s="672">
        <v>1225</v>
      </c>
      <c r="E40" s="672">
        <v>2379</v>
      </c>
      <c r="F40" s="672">
        <v>1998</v>
      </c>
      <c r="G40" s="672">
        <v>3839</v>
      </c>
      <c r="H40" s="672">
        <v>67338</v>
      </c>
      <c r="I40" s="672">
        <v>16038</v>
      </c>
      <c r="J40" s="672">
        <v>4458</v>
      </c>
      <c r="K40" s="672">
        <v>16754</v>
      </c>
      <c r="L40" s="672">
        <v>4590</v>
      </c>
      <c r="M40" s="672">
        <v>125</v>
      </c>
      <c r="N40" s="672">
        <v>1864</v>
      </c>
      <c r="O40" s="672">
        <v>0</v>
      </c>
      <c r="P40" s="683">
        <v>0</v>
      </c>
      <c r="Q40" s="672">
        <v>117051</v>
      </c>
      <c r="R40" s="672">
        <f t="shared" si="4"/>
        <v>239952</v>
      </c>
    </row>
    <row r="41" spans="1:18" x14ac:dyDescent="0.25">
      <c r="A41" s="697"/>
      <c r="B41" s="659" t="s">
        <v>335</v>
      </c>
      <c r="C41" s="672">
        <v>0</v>
      </c>
      <c r="D41" s="672">
        <v>0</v>
      </c>
      <c r="E41" s="672">
        <v>64</v>
      </c>
      <c r="F41" s="672">
        <v>0</v>
      </c>
      <c r="G41" s="672">
        <v>29</v>
      </c>
      <c r="H41" s="672">
        <v>900</v>
      </c>
      <c r="I41" s="672">
        <v>655</v>
      </c>
      <c r="J41" s="672">
        <v>821</v>
      </c>
      <c r="K41" s="672">
        <v>3424</v>
      </c>
      <c r="L41" s="672">
        <v>721</v>
      </c>
      <c r="M41" s="672">
        <v>487</v>
      </c>
      <c r="N41" s="672">
        <v>274</v>
      </c>
      <c r="O41" s="672">
        <v>0</v>
      </c>
      <c r="P41" s="683">
        <v>0</v>
      </c>
      <c r="Q41" s="672">
        <v>43455</v>
      </c>
      <c r="R41" s="672">
        <f t="shared" si="4"/>
        <v>50830</v>
      </c>
    </row>
    <row r="42" spans="1:18" ht="15.75" x14ac:dyDescent="0.25">
      <c r="A42" s="692" t="s">
        <v>6</v>
      </c>
      <c r="B42" s="693" t="s">
        <v>332</v>
      </c>
      <c r="C42" s="694">
        <f t="shared" ref="C42:Q42" si="6">SUM(C43:C47)</f>
        <v>14048</v>
      </c>
      <c r="D42" s="694">
        <f t="shared" si="6"/>
        <v>36693</v>
      </c>
      <c r="E42" s="694">
        <f t="shared" si="6"/>
        <v>68509</v>
      </c>
      <c r="F42" s="694">
        <f t="shared" si="6"/>
        <v>36654</v>
      </c>
      <c r="G42" s="694">
        <f t="shared" si="6"/>
        <v>60009</v>
      </c>
      <c r="H42" s="694">
        <f t="shared" si="6"/>
        <v>179716</v>
      </c>
      <c r="I42" s="694">
        <f t="shared" si="6"/>
        <v>146334</v>
      </c>
      <c r="J42" s="694">
        <f t="shared" si="6"/>
        <v>96809</v>
      </c>
      <c r="K42" s="694">
        <f t="shared" si="6"/>
        <v>205964</v>
      </c>
      <c r="L42" s="694">
        <f t="shared" si="6"/>
        <v>65754</v>
      </c>
      <c r="M42" s="695">
        <f t="shared" si="6"/>
        <v>11998</v>
      </c>
      <c r="N42" s="694">
        <f t="shared" si="6"/>
        <v>59572</v>
      </c>
      <c r="O42" s="694">
        <f t="shared" si="6"/>
        <v>6429</v>
      </c>
      <c r="P42" s="694">
        <f t="shared" si="6"/>
        <v>14119</v>
      </c>
      <c r="Q42" s="694">
        <f t="shared" si="6"/>
        <v>1467749</v>
      </c>
      <c r="R42" s="694">
        <f>SUM(C42:Q42)</f>
        <v>2470357</v>
      </c>
    </row>
    <row r="43" spans="1:18" x14ac:dyDescent="0.25">
      <c r="A43" s="696"/>
      <c r="B43" s="659" t="s">
        <v>265</v>
      </c>
      <c r="C43" s="672">
        <v>9199</v>
      </c>
      <c r="D43" s="672">
        <v>19205</v>
      </c>
      <c r="E43" s="672">
        <v>38913</v>
      </c>
      <c r="F43" s="672">
        <v>23109</v>
      </c>
      <c r="G43" s="672">
        <v>26814</v>
      </c>
      <c r="H43" s="672">
        <v>66514</v>
      </c>
      <c r="I43" s="672">
        <v>94657</v>
      </c>
      <c r="J43" s="672">
        <v>49765</v>
      </c>
      <c r="K43" s="672">
        <v>93766</v>
      </c>
      <c r="L43" s="672">
        <v>17587</v>
      </c>
      <c r="M43" s="672">
        <v>4043</v>
      </c>
      <c r="N43" s="672">
        <v>18085</v>
      </c>
      <c r="O43" s="672">
        <v>2577</v>
      </c>
      <c r="P43" s="683">
        <v>7481</v>
      </c>
      <c r="Q43" s="672">
        <v>725653</v>
      </c>
      <c r="R43" s="672">
        <f t="shared" si="4"/>
        <v>1197368</v>
      </c>
    </row>
    <row r="44" spans="1:18" x14ac:dyDescent="0.25">
      <c r="A44" s="696"/>
      <c r="B44" s="659" t="s">
        <v>266</v>
      </c>
      <c r="C44" s="672">
        <v>2238</v>
      </c>
      <c r="D44" s="672">
        <v>11113</v>
      </c>
      <c r="E44" s="672">
        <v>24420</v>
      </c>
      <c r="F44" s="672">
        <v>9391</v>
      </c>
      <c r="G44" s="672">
        <v>23904</v>
      </c>
      <c r="H44" s="672">
        <v>37957</v>
      </c>
      <c r="I44" s="672">
        <v>31692</v>
      </c>
      <c r="J44" s="672">
        <v>36532</v>
      </c>
      <c r="K44" s="672">
        <v>75436</v>
      </c>
      <c r="L44" s="672">
        <v>27655</v>
      </c>
      <c r="M44" s="672">
        <v>3903</v>
      </c>
      <c r="N44" s="672">
        <v>37113</v>
      </c>
      <c r="O44" s="672">
        <v>1914</v>
      </c>
      <c r="P44" s="683">
        <v>6638</v>
      </c>
      <c r="Q44" s="672">
        <v>352243</v>
      </c>
      <c r="R44" s="672">
        <f t="shared" si="4"/>
        <v>682149</v>
      </c>
    </row>
    <row r="45" spans="1:18" x14ac:dyDescent="0.25">
      <c r="A45" s="696"/>
      <c r="B45" s="659" t="s">
        <v>333</v>
      </c>
      <c r="C45" s="672">
        <v>829</v>
      </c>
      <c r="D45" s="672">
        <v>4844</v>
      </c>
      <c r="E45" s="672">
        <v>2893</v>
      </c>
      <c r="F45" s="672">
        <v>2801</v>
      </c>
      <c r="G45" s="672">
        <v>4635</v>
      </c>
      <c r="H45" s="672">
        <v>3506</v>
      </c>
      <c r="I45" s="672">
        <v>3977</v>
      </c>
      <c r="J45" s="672">
        <v>4063</v>
      </c>
      <c r="K45" s="672">
        <v>15835</v>
      </c>
      <c r="L45" s="672">
        <v>11997</v>
      </c>
      <c r="M45" s="672">
        <v>514</v>
      </c>
      <c r="N45" s="672">
        <v>1463</v>
      </c>
      <c r="O45" s="672">
        <v>1938</v>
      </c>
      <c r="P45" s="683">
        <v>0</v>
      </c>
      <c r="Q45" s="672">
        <v>197110</v>
      </c>
      <c r="R45" s="672">
        <f t="shared" si="4"/>
        <v>256405</v>
      </c>
    </row>
    <row r="46" spans="1:18" x14ac:dyDescent="0.25">
      <c r="A46" s="696"/>
      <c r="B46" s="659" t="s">
        <v>334</v>
      </c>
      <c r="C46" s="672">
        <v>1752</v>
      </c>
      <c r="D46" s="672">
        <v>1347</v>
      </c>
      <c r="E46" s="672">
        <v>2157</v>
      </c>
      <c r="F46" s="672">
        <v>1353</v>
      </c>
      <c r="G46" s="672">
        <v>4578</v>
      </c>
      <c r="H46" s="672">
        <v>70744</v>
      </c>
      <c r="I46" s="672">
        <v>15273</v>
      </c>
      <c r="J46" s="672">
        <v>5665</v>
      </c>
      <c r="K46" s="672">
        <v>18371</v>
      </c>
      <c r="L46" s="672">
        <v>7719</v>
      </c>
      <c r="M46" s="672">
        <v>3315</v>
      </c>
      <c r="N46" s="672">
        <v>2686</v>
      </c>
      <c r="O46" s="672">
        <v>0</v>
      </c>
      <c r="P46" s="683">
        <v>0</v>
      </c>
      <c r="Q46" s="672">
        <v>140653</v>
      </c>
      <c r="R46" s="672">
        <f t="shared" si="4"/>
        <v>275613</v>
      </c>
    </row>
    <row r="47" spans="1:18" x14ac:dyDescent="0.25">
      <c r="A47" s="697"/>
      <c r="B47" s="659" t="s">
        <v>335</v>
      </c>
      <c r="C47" s="672">
        <v>30</v>
      </c>
      <c r="D47" s="672">
        <v>184</v>
      </c>
      <c r="E47" s="672">
        <v>126</v>
      </c>
      <c r="F47" s="672">
        <v>0</v>
      </c>
      <c r="G47" s="672">
        <v>78</v>
      </c>
      <c r="H47" s="672">
        <v>995</v>
      </c>
      <c r="I47" s="672">
        <v>735</v>
      </c>
      <c r="J47" s="672">
        <v>784</v>
      </c>
      <c r="K47" s="672">
        <v>2556</v>
      </c>
      <c r="L47" s="672">
        <v>796</v>
      </c>
      <c r="M47" s="672">
        <v>223</v>
      </c>
      <c r="N47" s="672">
        <v>225</v>
      </c>
      <c r="O47" s="672">
        <v>0</v>
      </c>
      <c r="P47" s="683">
        <v>0</v>
      </c>
      <c r="Q47" s="672">
        <v>52090</v>
      </c>
      <c r="R47" s="672">
        <f t="shared" si="4"/>
        <v>58822</v>
      </c>
    </row>
    <row r="48" spans="1:18" ht="15.75" x14ac:dyDescent="0.25">
      <c r="A48" s="692" t="s">
        <v>7</v>
      </c>
      <c r="B48" s="693" t="s">
        <v>332</v>
      </c>
      <c r="C48" s="694">
        <f t="shared" ref="C48:Q48" si="7">SUM(C49:C53)</f>
        <v>12171</v>
      </c>
      <c r="D48" s="694">
        <f t="shared" si="7"/>
        <v>34783</v>
      </c>
      <c r="E48" s="694">
        <f t="shared" si="7"/>
        <v>82250</v>
      </c>
      <c r="F48" s="694">
        <f t="shared" si="7"/>
        <v>33522</v>
      </c>
      <c r="G48" s="694">
        <f t="shared" si="7"/>
        <v>64583</v>
      </c>
      <c r="H48" s="694">
        <f t="shared" si="7"/>
        <v>182147</v>
      </c>
      <c r="I48" s="694">
        <f t="shared" si="7"/>
        <v>187518</v>
      </c>
      <c r="J48" s="694">
        <f t="shared" si="7"/>
        <v>90212</v>
      </c>
      <c r="K48" s="694">
        <f t="shared" si="7"/>
        <v>172191</v>
      </c>
      <c r="L48" s="694">
        <f t="shared" si="7"/>
        <v>61228</v>
      </c>
      <c r="M48" s="695">
        <f t="shared" si="7"/>
        <v>13658</v>
      </c>
      <c r="N48" s="694">
        <f t="shared" si="7"/>
        <v>53966</v>
      </c>
      <c r="O48" s="694">
        <f t="shared" si="7"/>
        <v>4760</v>
      </c>
      <c r="P48" s="694">
        <f t="shared" si="7"/>
        <v>17571</v>
      </c>
      <c r="Q48" s="694">
        <f t="shared" si="7"/>
        <v>1236457</v>
      </c>
      <c r="R48" s="694">
        <f>SUM(C48:Q48)</f>
        <v>2247017</v>
      </c>
    </row>
    <row r="49" spans="1:18" x14ac:dyDescent="0.25">
      <c r="A49" s="696"/>
      <c r="B49" s="659" t="s">
        <v>265</v>
      </c>
      <c r="C49" s="672">
        <v>7601</v>
      </c>
      <c r="D49" s="672">
        <v>20235</v>
      </c>
      <c r="E49" s="672">
        <v>53803</v>
      </c>
      <c r="F49" s="672">
        <v>21614</v>
      </c>
      <c r="G49" s="672">
        <v>35487</v>
      </c>
      <c r="H49" s="672">
        <v>71138</v>
      </c>
      <c r="I49" s="672">
        <v>129344</v>
      </c>
      <c r="J49" s="672">
        <v>41849</v>
      </c>
      <c r="K49" s="672">
        <v>75897</v>
      </c>
      <c r="L49" s="672">
        <v>19453</v>
      </c>
      <c r="M49" s="672">
        <v>7361</v>
      </c>
      <c r="N49" s="672">
        <v>17141</v>
      </c>
      <c r="O49" s="672">
        <v>1956</v>
      </c>
      <c r="P49" s="683">
        <v>8248</v>
      </c>
      <c r="Q49" s="672">
        <v>565230</v>
      </c>
      <c r="R49" s="672">
        <f t="shared" si="4"/>
        <v>1076357</v>
      </c>
    </row>
    <row r="50" spans="1:18" x14ac:dyDescent="0.25">
      <c r="A50" s="696"/>
      <c r="B50" s="659" t="s">
        <v>266</v>
      </c>
      <c r="C50" s="672">
        <v>2208</v>
      </c>
      <c r="D50" s="672">
        <v>9809</v>
      </c>
      <c r="E50" s="672">
        <v>23275</v>
      </c>
      <c r="F50" s="672">
        <v>8123</v>
      </c>
      <c r="G50" s="672">
        <v>22463</v>
      </c>
      <c r="H50" s="672">
        <v>35754</v>
      </c>
      <c r="I50" s="672">
        <v>32338</v>
      </c>
      <c r="J50" s="672">
        <v>38823</v>
      </c>
      <c r="K50" s="672">
        <v>61173</v>
      </c>
      <c r="L50" s="672">
        <v>27606</v>
      </c>
      <c r="M50" s="672">
        <v>5341</v>
      </c>
      <c r="N50" s="672">
        <v>33011</v>
      </c>
      <c r="O50" s="672">
        <v>1953</v>
      </c>
      <c r="P50" s="683">
        <v>9323</v>
      </c>
      <c r="Q50" s="672">
        <v>353633</v>
      </c>
      <c r="R50" s="672">
        <f t="shared" si="4"/>
        <v>664833</v>
      </c>
    </row>
    <row r="51" spans="1:18" x14ac:dyDescent="0.25">
      <c r="A51" s="696"/>
      <c r="B51" s="659" t="s">
        <v>333</v>
      </c>
      <c r="C51" s="672">
        <v>498</v>
      </c>
      <c r="D51" s="672">
        <v>3157</v>
      </c>
      <c r="E51" s="672">
        <v>2131</v>
      </c>
      <c r="F51" s="672">
        <v>2321</v>
      </c>
      <c r="G51" s="672">
        <v>3746</v>
      </c>
      <c r="H51" s="672">
        <v>2668</v>
      </c>
      <c r="I51" s="672">
        <v>4187</v>
      </c>
      <c r="J51" s="672">
        <v>3282</v>
      </c>
      <c r="K51" s="672">
        <v>12247</v>
      </c>
      <c r="L51" s="672">
        <v>6846</v>
      </c>
      <c r="M51" s="672">
        <v>667</v>
      </c>
      <c r="N51" s="672">
        <v>1008</v>
      </c>
      <c r="O51" s="672">
        <v>851</v>
      </c>
      <c r="P51" s="683">
        <v>0</v>
      </c>
      <c r="Q51" s="672">
        <v>141137</v>
      </c>
      <c r="R51" s="672">
        <f t="shared" si="4"/>
        <v>184746</v>
      </c>
    </row>
    <row r="52" spans="1:18" x14ac:dyDescent="0.25">
      <c r="A52" s="696"/>
      <c r="B52" s="659" t="s">
        <v>334</v>
      </c>
      <c r="C52" s="672">
        <v>1864</v>
      </c>
      <c r="D52" s="672">
        <v>1411</v>
      </c>
      <c r="E52" s="672">
        <v>2803</v>
      </c>
      <c r="F52" s="672">
        <v>1464</v>
      </c>
      <c r="G52" s="672">
        <v>2800</v>
      </c>
      <c r="H52" s="672">
        <v>71970</v>
      </c>
      <c r="I52" s="672">
        <v>20453</v>
      </c>
      <c r="J52" s="672">
        <v>5424</v>
      </c>
      <c r="K52" s="672">
        <v>19955</v>
      </c>
      <c r="L52" s="672">
        <v>6123</v>
      </c>
      <c r="M52" s="672">
        <v>79</v>
      </c>
      <c r="N52" s="672">
        <v>2558</v>
      </c>
      <c r="O52" s="672">
        <v>0</v>
      </c>
      <c r="P52" s="683">
        <v>0</v>
      </c>
      <c r="Q52" s="672">
        <v>132935</v>
      </c>
      <c r="R52" s="672">
        <f t="shared" si="4"/>
        <v>269839</v>
      </c>
    </row>
    <row r="53" spans="1:18" x14ac:dyDescent="0.25">
      <c r="A53" s="697"/>
      <c r="B53" s="659" t="s">
        <v>335</v>
      </c>
      <c r="C53" s="672">
        <v>0</v>
      </c>
      <c r="D53" s="672">
        <v>171</v>
      </c>
      <c r="E53" s="672">
        <v>238</v>
      </c>
      <c r="F53" s="672">
        <v>0</v>
      </c>
      <c r="G53" s="672">
        <v>87</v>
      </c>
      <c r="H53" s="672">
        <v>617</v>
      </c>
      <c r="I53" s="672">
        <v>1196</v>
      </c>
      <c r="J53" s="672">
        <v>834</v>
      </c>
      <c r="K53" s="672">
        <v>2919</v>
      </c>
      <c r="L53" s="672">
        <v>1200</v>
      </c>
      <c r="M53" s="672">
        <v>210</v>
      </c>
      <c r="N53" s="672">
        <v>248</v>
      </c>
      <c r="O53" s="672">
        <v>0</v>
      </c>
      <c r="P53" s="683">
        <v>0</v>
      </c>
      <c r="Q53" s="672">
        <v>43522</v>
      </c>
      <c r="R53" s="672">
        <f t="shared" si="4"/>
        <v>51242</v>
      </c>
    </row>
    <row r="54" spans="1:18" ht="15.75" x14ac:dyDescent="0.25">
      <c r="A54" s="692" t="s">
        <v>8</v>
      </c>
      <c r="B54" s="693" t="s">
        <v>332</v>
      </c>
      <c r="C54" s="694">
        <f t="shared" ref="C54:Q54" si="8">SUM(C55:C59)</f>
        <v>13928</v>
      </c>
      <c r="D54" s="694">
        <f t="shared" si="8"/>
        <v>33519</v>
      </c>
      <c r="E54" s="694">
        <f t="shared" si="8"/>
        <v>74449</v>
      </c>
      <c r="F54" s="694">
        <f t="shared" si="8"/>
        <v>39999</v>
      </c>
      <c r="G54" s="694">
        <f t="shared" si="8"/>
        <v>58535</v>
      </c>
      <c r="H54" s="694">
        <f t="shared" si="8"/>
        <v>160939</v>
      </c>
      <c r="I54" s="694">
        <f t="shared" si="8"/>
        <v>177715</v>
      </c>
      <c r="J54" s="694">
        <f t="shared" si="8"/>
        <v>91650</v>
      </c>
      <c r="K54" s="694">
        <f t="shared" si="8"/>
        <v>170724</v>
      </c>
      <c r="L54" s="694">
        <f t="shared" si="8"/>
        <v>62942</v>
      </c>
      <c r="M54" s="695">
        <f t="shared" si="8"/>
        <v>8718</v>
      </c>
      <c r="N54" s="694">
        <f t="shared" si="8"/>
        <v>54312</v>
      </c>
      <c r="O54" s="694">
        <f t="shared" si="8"/>
        <v>5795</v>
      </c>
      <c r="P54" s="694">
        <f t="shared" si="8"/>
        <v>17857</v>
      </c>
      <c r="Q54" s="694">
        <f t="shared" si="8"/>
        <v>1170573</v>
      </c>
      <c r="R54" s="694">
        <f>SUM(C54:Q54)</f>
        <v>2141655</v>
      </c>
    </row>
    <row r="55" spans="1:18" x14ac:dyDescent="0.25">
      <c r="A55" s="696"/>
      <c r="B55" s="659" t="s">
        <v>265</v>
      </c>
      <c r="C55" s="672">
        <v>8660</v>
      </c>
      <c r="D55" s="672">
        <v>19686</v>
      </c>
      <c r="E55" s="672">
        <v>42496</v>
      </c>
      <c r="F55" s="672">
        <v>20781</v>
      </c>
      <c r="G55" s="672">
        <v>29827</v>
      </c>
      <c r="H55" s="672">
        <v>65896</v>
      </c>
      <c r="I55" s="672">
        <v>114757</v>
      </c>
      <c r="J55" s="672">
        <v>42715</v>
      </c>
      <c r="K55" s="672">
        <v>78701</v>
      </c>
      <c r="L55" s="672">
        <v>17333</v>
      </c>
      <c r="M55" s="672">
        <v>3638</v>
      </c>
      <c r="N55" s="672">
        <v>15725</v>
      </c>
      <c r="O55" s="672">
        <v>2478</v>
      </c>
      <c r="P55" s="683">
        <v>8790</v>
      </c>
      <c r="Q55" s="672">
        <v>524045</v>
      </c>
      <c r="R55" s="672">
        <f t="shared" si="4"/>
        <v>995528</v>
      </c>
    </row>
    <row r="56" spans="1:18" x14ac:dyDescent="0.25">
      <c r="A56" s="696"/>
      <c r="B56" s="659" t="s">
        <v>266</v>
      </c>
      <c r="C56" s="672">
        <v>2340</v>
      </c>
      <c r="D56" s="672">
        <v>8894</v>
      </c>
      <c r="E56" s="672">
        <v>26405</v>
      </c>
      <c r="F56" s="672">
        <v>13798</v>
      </c>
      <c r="G56" s="672">
        <v>22034</v>
      </c>
      <c r="H56" s="672">
        <v>34692</v>
      </c>
      <c r="I56" s="672">
        <v>39631</v>
      </c>
      <c r="J56" s="672">
        <v>37279</v>
      </c>
      <c r="K56" s="672">
        <v>62575</v>
      </c>
      <c r="L56" s="672">
        <v>31699</v>
      </c>
      <c r="M56" s="672">
        <v>4562</v>
      </c>
      <c r="N56" s="672">
        <v>35343</v>
      </c>
      <c r="O56" s="672">
        <v>2210</v>
      </c>
      <c r="P56" s="683">
        <v>9067</v>
      </c>
      <c r="Q56" s="672">
        <v>349376</v>
      </c>
      <c r="R56" s="672">
        <f t="shared" si="4"/>
        <v>679905</v>
      </c>
    </row>
    <row r="57" spans="1:18" x14ac:dyDescent="0.25">
      <c r="A57" s="696"/>
      <c r="B57" s="659" t="s">
        <v>333</v>
      </c>
      <c r="C57" s="672">
        <v>689</v>
      </c>
      <c r="D57" s="672">
        <v>3688</v>
      </c>
      <c r="E57" s="672">
        <v>3100</v>
      </c>
      <c r="F57" s="672">
        <v>3468</v>
      </c>
      <c r="G57" s="672">
        <v>4231</v>
      </c>
      <c r="H57" s="672">
        <v>3376</v>
      </c>
      <c r="I57" s="672">
        <v>5327</v>
      </c>
      <c r="J57" s="672">
        <v>5520</v>
      </c>
      <c r="K57" s="672">
        <v>12786</v>
      </c>
      <c r="L57" s="672">
        <v>8035</v>
      </c>
      <c r="M57" s="672">
        <v>382</v>
      </c>
      <c r="N57" s="672">
        <v>1148</v>
      </c>
      <c r="O57" s="672">
        <v>1107</v>
      </c>
      <c r="P57" s="683">
        <v>0</v>
      </c>
      <c r="Q57" s="672">
        <v>157610</v>
      </c>
      <c r="R57" s="672">
        <f t="shared" si="4"/>
        <v>210467</v>
      </c>
    </row>
    <row r="58" spans="1:18" x14ac:dyDescent="0.25">
      <c r="A58" s="696"/>
      <c r="B58" s="659" t="s">
        <v>334</v>
      </c>
      <c r="C58" s="672">
        <v>2239</v>
      </c>
      <c r="D58" s="672">
        <v>1041</v>
      </c>
      <c r="E58" s="672">
        <v>2262</v>
      </c>
      <c r="F58" s="672">
        <v>1952</v>
      </c>
      <c r="G58" s="672">
        <v>2367</v>
      </c>
      <c r="H58" s="672">
        <v>56217</v>
      </c>
      <c r="I58" s="672">
        <v>17337</v>
      </c>
      <c r="J58" s="672">
        <v>5445</v>
      </c>
      <c r="K58" s="672">
        <v>13751</v>
      </c>
      <c r="L58" s="672">
        <v>5253</v>
      </c>
      <c r="M58" s="672">
        <v>115</v>
      </c>
      <c r="N58" s="672">
        <v>1810</v>
      </c>
      <c r="O58" s="672">
        <v>0</v>
      </c>
      <c r="P58" s="683">
        <v>0</v>
      </c>
      <c r="Q58" s="672">
        <v>101980</v>
      </c>
      <c r="R58" s="672">
        <f t="shared" si="4"/>
        <v>211769</v>
      </c>
    </row>
    <row r="59" spans="1:18" x14ac:dyDescent="0.25">
      <c r="A59" s="698"/>
      <c r="B59" s="699" t="s">
        <v>335</v>
      </c>
      <c r="C59" s="700">
        <v>0</v>
      </c>
      <c r="D59" s="700">
        <v>210</v>
      </c>
      <c r="E59" s="700">
        <v>186</v>
      </c>
      <c r="F59" s="700">
        <v>0</v>
      </c>
      <c r="G59" s="700">
        <v>76</v>
      </c>
      <c r="H59" s="700">
        <v>758</v>
      </c>
      <c r="I59" s="700">
        <v>663</v>
      </c>
      <c r="J59" s="700">
        <v>691</v>
      </c>
      <c r="K59" s="700">
        <v>2911</v>
      </c>
      <c r="L59" s="700">
        <v>622</v>
      </c>
      <c r="M59" s="700">
        <v>21</v>
      </c>
      <c r="N59" s="700">
        <v>286</v>
      </c>
      <c r="O59" s="700">
        <v>0</v>
      </c>
      <c r="P59" s="701">
        <v>0</v>
      </c>
      <c r="Q59" s="700">
        <v>37562</v>
      </c>
      <c r="R59" s="700">
        <f t="shared" si="4"/>
        <v>43986</v>
      </c>
    </row>
    <row r="60" spans="1:18" ht="15.75" x14ac:dyDescent="0.25">
      <c r="A60" s="702" t="s">
        <v>9</v>
      </c>
      <c r="B60" s="693" t="s">
        <v>332</v>
      </c>
      <c r="C60" s="694">
        <f t="shared" ref="C60:Q60" si="9">SUM(C61:C65)</f>
        <v>15798</v>
      </c>
      <c r="D60" s="694">
        <f t="shared" si="9"/>
        <v>38159</v>
      </c>
      <c r="E60" s="694">
        <f t="shared" si="9"/>
        <v>66175</v>
      </c>
      <c r="F60" s="694">
        <f t="shared" si="9"/>
        <v>34502</v>
      </c>
      <c r="G60" s="694">
        <f t="shared" si="9"/>
        <v>58817</v>
      </c>
      <c r="H60" s="694">
        <f t="shared" si="9"/>
        <v>178440</v>
      </c>
      <c r="I60" s="694">
        <f t="shared" si="9"/>
        <v>185873</v>
      </c>
      <c r="J60" s="694">
        <f t="shared" si="9"/>
        <v>105989</v>
      </c>
      <c r="K60" s="694">
        <f t="shared" si="9"/>
        <v>224292</v>
      </c>
      <c r="L60" s="694">
        <f t="shared" si="9"/>
        <v>68711</v>
      </c>
      <c r="M60" s="695">
        <f t="shared" si="9"/>
        <v>10914</v>
      </c>
      <c r="N60" s="694">
        <f t="shared" si="9"/>
        <v>64269</v>
      </c>
      <c r="O60" s="694">
        <f t="shared" si="9"/>
        <v>5998</v>
      </c>
      <c r="P60" s="694">
        <f t="shared" si="9"/>
        <v>19291</v>
      </c>
      <c r="Q60" s="694">
        <f t="shared" si="9"/>
        <v>1241563</v>
      </c>
      <c r="R60" s="694">
        <f>SUM(C60:Q60)</f>
        <v>2318791</v>
      </c>
    </row>
    <row r="61" spans="1:18" x14ac:dyDescent="0.25">
      <c r="A61" s="696"/>
      <c r="B61" s="659" t="s">
        <v>265</v>
      </c>
      <c r="C61" s="672">
        <v>9344</v>
      </c>
      <c r="D61" s="672">
        <v>21253</v>
      </c>
      <c r="E61" s="672">
        <v>39270</v>
      </c>
      <c r="F61" s="672">
        <v>17025</v>
      </c>
      <c r="G61" s="672">
        <v>30795</v>
      </c>
      <c r="H61" s="672">
        <v>75165</v>
      </c>
      <c r="I61" s="672">
        <v>121528</v>
      </c>
      <c r="J61" s="672">
        <v>56989</v>
      </c>
      <c r="K61" s="672">
        <v>113363</v>
      </c>
      <c r="L61" s="672">
        <v>18398</v>
      </c>
      <c r="M61" s="672">
        <v>5881</v>
      </c>
      <c r="N61" s="672">
        <v>18180</v>
      </c>
      <c r="O61" s="672">
        <v>2438</v>
      </c>
      <c r="P61" s="683">
        <v>8664</v>
      </c>
      <c r="Q61" s="672">
        <v>539153</v>
      </c>
      <c r="R61" s="672">
        <f t="shared" ref="R61:R65" si="10">SUM(C61:Q61)</f>
        <v>1077446</v>
      </c>
    </row>
    <row r="62" spans="1:18" x14ac:dyDescent="0.25">
      <c r="A62" s="696"/>
      <c r="B62" s="659" t="s">
        <v>266</v>
      </c>
      <c r="C62" s="672">
        <v>3309</v>
      </c>
      <c r="D62" s="672">
        <v>10757</v>
      </c>
      <c r="E62" s="672">
        <v>21325</v>
      </c>
      <c r="F62" s="672">
        <v>13097</v>
      </c>
      <c r="G62" s="672">
        <v>20724</v>
      </c>
      <c r="H62" s="672">
        <v>34400</v>
      </c>
      <c r="I62" s="672">
        <v>39313</v>
      </c>
      <c r="J62" s="672">
        <v>39409</v>
      </c>
      <c r="K62" s="672">
        <v>69163</v>
      </c>
      <c r="L62" s="672">
        <v>32612</v>
      </c>
      <c r="M62" s="672">
        <v>4250</v>
      </c>
      <c r="N62" s="672">
        <v>42297</v>
      </c>
      <c r="O62" s="672">
        <v>2221</v>
      </c>
      <c r="P62" s="683">
        <v>10615</v>
      </c>
      <c r="Q62" s="672">
        <v>377738</v>
      </c>
      <c r="R62" s="672">
        <f t="shared" si="10"/>
        <v>721230</v>
      </c>
    </row>
    <row r="63" spans="1:18" x14ac:dyDescent="0.25">
      <c r="A63" s="696"/>
      <c r="B63" s="659" t="s">
        <v>333</v>
      </c>
      <c r="C63" s="672">
        <v>756</v>
      </c>
      <c r="D63" s="672">
        <v>4461</v>
      </c>
      <c r="E63" s="672">
        <v>3512</v>
      </c>
      <c r="F63" s="672">
        <v>3084</v>
      </c>
      <c r="G63" s="672">
        <v>4401</v>
      </c>
      <c r="H63" s="672">
        <v>4410</v>
      </c>
      <c r="I63" s="672">
        <v>5156</v>
      </c>
      <c r="J63" s="672">
        <v>3410</v>
      </c>
      <c r="K63" s="672">
        <v>18538</v>
      </c>
      <c r="L63" s="672">
        <v>11183</v>
      </c>
      <c r="M63" s="672">
        <v>496</v>
      </c>
      <c r="N63" s="672">
        <v>1357</v>
      </c>
      <c r="O63" s="672">
        <v>1339</v>
      </c>
      <c r="P63" s="683">
        <v>0</v>
      </c>
      <c r="Q63" s="672">
        <v>171788</v>
      </c>
      <c r="R63" s="672">
        <f t="shared" si="10"/>
        <v>233891</v>
      </c>
    </row>
    <row r="64" spans="1:18" x14ac:dyDescent="0.25">
      <c r="A64" s="696"/>
      <c r="B64" s="659" t="s">
        <v>334</v>
      </c>
      <c r="C64" s="672">
        <v>2389</v>
      </c>
      <c r="D64" s="672">
        <v>1499</v>
      </c>
      <c r="E64" s="672">
        <v>1802</v>
      </c>
      <c r="F64" s="672">
        <v>1296</v>
      </c>
      <c r="G64" s="672">
        <v>2825</v>
      </c>
      <c r="H64" s="672">
        <v>63700</v>
      </c>
      <c r="I64" s="672">
        <v>18746</v>
      </c>
      <c r="J64" s="672">
        <v>5345</v>
      </c>
      <c r="K64" s="672">
        <v>19108</v>
      </c>
      <c r="L64" s="672">
        <v>5785</v>
      </c>
      <c r="M64" s="672">
        <v>59</v>
      </c>
      <c r="N64" s="672">
        <v>2240</v>
      </c>
      <c r="O64" s="672">
        <v>0</v>
      </c>
      <c r="P64" s="683">
        <v>0</v>
      </c>
      <c r="Q64" s="672">
        <v>109487</v>
      </c>
      <c r="R64" s="672">
        <f t="shared" si="10"/>
        <v>234281</v>
      </c>
    </row>
    <row r="65" spans="1:18" x14ac:dyDescent="0.25">
      <c r="A65" s="698"/>
      <c r="B65" s="699" t="s">
        <v>335</v>
      </c>
      <c r="C65" s="700">
        <v>0</v>
      </c>
      <c r="D65" s="700">
        <v>189</v>
      </c>
      <c r="E65" s="700">
        <v>266</v>
      </c>
      <c r="F65" s="700">
        <v>0</v>
      </c>
      <c r="G65" s="700">
        <v>72</v>
      </c>
      <c r="H65" s="700">
        <v>765</v>
      </c>
      <c r="I65" s="700">
        <v>1130</v>
      </c>
      <c r="J65" s="700">
        <v>836</v>
      </c>
      <c r="K65" s="700">
        <v>4120</v>
      </c>
      <c r="L65" s="700">
        <v>733</v>
      </c>
      <c r="M65" s="700">
        <v>228</v>
      </c>
      <c r="N65" s="700">
        <v>195</v>
      </c>
      <c r="O65" s="700">
        <v>0</v>
      </c>
      <c r="P65" s="701">
        <v>12</v>
      </c>
      <c r="Q65" s="700">
        <v>43397</v>
      </c>
      <c r="R65" s="700">
        <f t="shared" si="10"/>
        <v>51943</v>
      </c>
    </row>
    <row r="66" spans="1:18" ht="15.75" x14ac:dyDescent="0.25">
      <c r="A66" s="702" t="s">
        <v>10</v>
      </c>
      <c r="B66" s="693" t="s">
        <v>332</v>
      </c>
      <c r="C66" s="694">
        <f t="shared" ref="C66:Q66" si="11">SUM(C67:C71)</f>
        <v>16554</v>
      </c>
      <c r="D66" s="694">
        <f t="shared" si="11"/>
        <v>45354</v>
      </c>
      <c r="E66" s="694">
        <f t="shared" si="11"/>
        <v>86469</v>
      </c>
      <c r="F66" s="694">
        <f t="shared" si="11"/>
        <v>36504</v>
      </c>
      <c r="G66" s="694">
        <f t="shared" si="11"/>
        <v>69796</v>
      </c>
      <c r="H66" s="694">
        <f t="shared" si="11"/>
        <v>210871</v>
      </c>
      <c r="I66" s="694">
        <f t="shared" si="11"/>
        <v>205935</v>
      </c>
      <c r="J66" s="694">
        <f t="shared" si="11"/>
        <v>97463</v>
      </c>
      <c r="K66" s="694">
        <f t="shared" si="11"/>
        <v>221074</v>
      </c>
      <c r="L66" s="694">
        <f t="shared" si="11"/>
        <v>76202</v>
      </c>
      <c r="M66" s="695">
        <f t="shared" si="11"/>
        <v>14821</v>
      </c>
      <c r="N66" s="694">
        <f t="shared" si="11"/>
        <v>68463</v>
      </c>
      <c r="O66" s="694">
        <f t="shared" si="11"/>
        <v>6347</v>
      </c>
      <c r="P66" s="694">
        <f t="shared" si="11"/>
        <v>22715</v>
      </c>
      <c r="Q66" s="694">
        <f t="shared" si="11"/>
        <v>1532425</v>
      </c>
      <c r="R66" s="694">
        <f>SUM(C66:Q66)</f>
        <v>2710993</v>
      </c>
    </row>
    <row r="67" spans="1:18" x14ac:dyDescent="0.25">
      <c r="A67" s="696"/>
      <c r="B67" s="659" t="s">
        <v>265</v>
      </c>
      <c r="C67" s="672">
        <v>10271</v>
      </c>
      <c r="D67" s="672">
        <v>26728</v>
      </c>
      <c r="E67" s="672">
        <v>52777</v>
      </c>
      <c r="F67" s="672">
        <v>21063</v>
      </c>
      <c r="G67" s="672">
        <v>35429</v>
      </c>
      <c r="H67" s="672">
        <v>86931</v>
      </c>
      <c r="I67" s="672">
        <v>133757</v>
      </c>
      <c r="J67" s="672">
        <v>46792</v>
      </c>
      <c r="K67" s="672">
        <v>112326</v>
      </c>
      <c r="L67" s="672">
        <v>22846</v>
      </c>
      <c r="M67" s="672">
        <v>5505</v>
      </c>
      <c r="N67" s="672">
        <v>21667</v>
      </c>
      <c r="O67" s="672">
        <v>2663</v>
      </c>
      <c r="P67" s="683">
        <v>10945</v>
      </c>
      <c r="Q67" s="672">
        <v>833684</v>
      </c>
      <c r="R67" s="672">
        <f t="shared" ref="R67:R71" si="12">SUM(C67:Q67)</f>
        <v>1423384</v>
      </c>
    </row>
    <row r="68" spans="1:18" x14ac:dyDescent="0.25">
      <c r="A68" s="696"/>
      <c r="B68" s="659" t="s">
        <v>266</v>
      </c>
      <c r="C68" s="672">
        <v>3121</v>
      </c>
      <c r="D68" s="672">
        <v>11973</v>
      </c>
      <c r="E68" s="672">
        <v>27121</v>
      </c>
      <c r="F68" s="672">
        <v>10997</v>
      </c>
      <c r="G68" s="672">
        <v>27032</v>
      </c>
      <c r="H68" s="672">
        <v>43761</v>
      </c>
      <c r="I68" s="672">
        <v>47703</v>
      </c>
      <c r="J68" s="672">
        <v>38580</v>
      </c>
      <c r="K68" s="672">
        <v>69827</v>
      </c>
      <c r="L68" s="672">
        <v>37448</v>
      </c>
      <c r="M68" s="672">
        <v>4782</v>
      </c>
      <c r="N68" s="672">
        <v>43391</v>
      </c>
      <c r="O68" s="672">
        <v>2217</v>
      </c>
      <c r="P68" s="683">
        <v>11725</v>
      </c>
      <c r="Q68" s="672">
        <v>370323</v>
      </c>
      <c r="R68" s="672">
        <f t="shared" si="12"/>
        <v>750001</v>
      </c>
    </row>
    <row r="69" spans="1:18" x14ac:dyDescent="0.25">
      <c r="A69" s="696"/>
      <c r="B69" s="659" t="s">
        <v>333</v>
      </c>
      <c r="C69" s="672">
        <v>729</v>
      </c>
      <c r="D69" s="672">
        <v>4788</v>
      </c>
      <c r="E69" s="672">
        <v>3852</v>
      </c>
      <c r="F69" s="672">
        <v>2768</v>
      </c>
      <c r="G69" s="672">
        <v>3726</v>
      </c>
      <c r="H69" s="672">
        <v>4066</v>
      </c>
      <c r="I69" s="672">
        <v>4651</v>
      </c>
      <c r="J69" s="672">
        <v>5693</v>
      </c>
      <c r="K69" s="672">
        <v>15776</v>
      </c>
      <c r="L69" s="672">
        <v>9168</v>
      </c>
      <c r="M69" s="672">
        <v>597</v>
      </c>
      <c r="N69" s="672">
        <v>1140</v>
      </c>
      <c r="O69" s="672">
        <v>1467</v>
      </c>
      <c r="P69" s="683">
        <v>30</v>
      </c>
      <c r="Q69" s="672">
        <v>163517</v>
      </c>
      <c r="R69" s="672">
        <f t="shared" si="12"/>
        <v>221968</v>
      </c>
    </row>
    <row r="70" spans="1:18" x14ac:dyDescent="0.25">
      <c r="A70" s="696"/>
      <c r="B70" s="659" t="s">
        <v>334</v>
      </c>
      <c r="C70" s="672">
        <v>2373</v>
      </c>
      <c r="D70" s="672">
        <v>1556</v>
      </c>
      <c r="E70" s="672">
        <v>2361</v>
      </c>
      <c r="F70" s="672">
        <v>1676</v>
      </c>
      <c r="G70" s="672">
        <v>3510</v>
      </c>
      <c r="H70" s="672">
        <v>75331</v>
      </c>
      <c r="I70" s="672">
        <v>18801</v>
      </c>
      <c r="J70" s="672">
        <v>5829</v>
      </c>
      <c r="K70" s="672">
        <v>19358</v>
      </c>
      <c r="L70" s="672">
        <v>6052</v>
      </c>
      <c r="M70" s="672">
        <v>3700</v>
      </c>
      <c r="N70" s="672">
        <v>2101</v>
      </c>
      <c r="O70" s="672">
        <v>0</v>
      </c>
      <c r="P70" s="683">
        <v>0</v>
      </c>
      <c r="Q70" s="672">
        <v>113283</v>
      </c>
      <c r="R70" s="672">
        <f t="shared" si="12"/>
        <v>255931</v>
      </c>
    </row>
    <row r="71" spans="1:18" x14ac:dyDescent="0.25">
      <c r="A71" s="698"/>
      <c r="B71" s="699" t="s">
        <v>335</v>
      </c>
      <c r="C71" s="700">
        <v>60</v>
      </c>
      <c r="D71" s="700">
        <v>309</v>
      </c>
      <c r="E71" s="700">
        <v>358</v>
      </c>
      <c r="F71" s="700">
        <v>0</v>
      </c>
      <c r="G71" s="700">
        <v>99</v>
      </c>
      <c r="H71" s="700">
        <v>782</v>
      </c>
      <c r="I71" s="700">
        <v>1023</v>
      </c>
      <c r="J71" s="700">
        <v>569</v>
      </c>
      <c r="K71" s="700">
        <v>3787</v>
      </c>
      <c r="L71" s="700">
        <v>688</v>
      </c>
      <c r="M71" s="700">
        <v>237</v>
      </c>
      <c r="N71" s="700">
        <v>164</v>
      </c>
      <c r="O71" s="700">
        <v>0</v>
      </c>
      <c r="P71" s="701">
        <v>15</v>
      </c>
      <c r="Q71" s="700">
        <v>51618</v>
      </c>
      <c r="R71" s="700">
        <f t="shared" si="12"/>
        <v>59709</v>
      </c>
    </row>
    <row r="72" spans="1:18" ht="15.75" x14ac:dyDescent="0.25">
      <c r="A72" s="702" t="s">
        <v>11</v>
      </c>
      <c r="B72" s="693" t="s">
        <v>332</v>
      </c>
      <c r="C72" s="694">
        <f t="shared" ref="C72:Q72" si="13">SUM(C73:C77)</f>
        <v>15358</v>
      </c>
      <c r="D72" s="694">
        <f t="shared" si="13"/>
        <v>39515</v>
      </c>
      <c r="E72" s="694">
        <f t="shared" si="13"/>
        <v>95584</v>
      </c>
      <c r="F72" s="694">
        <f t="shared" si="13"/>
        <v>45640</v>
      </c>
      <c r="G72" s="694">
        <f t="shared" si="13"/>
        <v>73404</v>
      </c>
      <c r="H72" s="694">
        <f t="shared" si="13"/>
        <v>191383</v>
      </c>
      <c r="I72" s="694">
        <f t="shared" si="13"/>
        <v>207043</v>
      </c>
      <c r="J72" s="694">
        <f t="shared" si="13"/>
        <v>106833</v>
      </c>
      <c r="K72" s="694">
        <f t="shared" si="13"/>
        <v>197691</v>
      </c>
      <c r="L72" s="694">
        <f t="shared" si="13"/>
        <v>66859</v>
      </c>
      <c r="M72" s="695">
        <f t="shared" si="13"/>
        <v>11504</v>
      </c>
      <c r="N72" s="694">
        <f t="shared" si="13"/>
        <v>58648</v>
      </c>
      <c r="O72" s="694">
        <f t="shared" si="13"/>
        <v>5882</v>
      </c>
      <c r="P72" s="694">
        <f t="shared" si="13"/>
        <v>18597</v>
      </c>
      <c r="Q72" s="694">
        <f t="shared" si="13"/>
        <v>1402965</v>
      </c>
      <c r="R72" s="694">
        <f>SUM(C72:Q72)</f>
        <v>2536906</v>
      </c>
    </row>
    <row r="73" spans="1:18" x14ac:dyDescent="0.25">
      <c r="A73" s="696"/>
      <c r="B73" s="659" t="s">
        <v>265</v>
      </c>
      <c r="C73" s="672">
        <v>9081</v>
      </c>
      <c r="D73" s="672">
        <v>23227</v>
      </c>
      <c r="E73" s="672">
        <v>54460</v>
      </c>
      <c r="F73" s="672">
        <v>25814</v>
      </c>
      <c r="G73" s="672">
        <v>40512</v>
      </c>
      <c r="H73" s="672">
        <v>84209</v>
      </c>
      <c r="I73" s="672">
        <v>139319</v>
      </c>
      <c r="J73" s="672">
        <v>55568</v>
      </c>
      <c r="K73" s="672">
        <v>95232</v>
      </c>
      <c r="L73" s="672">
        <v>19029</v>
      </c>
      <c r="M73" s="672">
        <v>5893</v>
      </c>
      <c r="N73" s="672">
        <v>19613</v>
      </c>
      <c r="O73" s="672">
        <v>2491</v>
      </c>
      <c r="P73" s="683">
        <v>9606</v>
      </c>
      <c r="Q73" s="672">
        <v>721408</v>
      </c>
      <c r="R73" s="672">
        <f t="shared" ref="R73:R77" si="14">SUM(C73:Q73)</f>
        <v>1305462</v>
      </c>
    </row>
    <row r="74" spans="1:18" x14ac:dyDescent="0.25">
      <c r="A74" s="696"/>
      <c r="B74" s="659" t="s">
        <v>266</v>
      </c>
      <c r="C74" s="672">
        <v>3105</v>
      </c>
      <c r="D74" s="672">
        <v>10980</v>
      </c>
      <c r="E74" s="672">
        <v>35107</v>
      </c>
      <c r="F74" s="672">
        <v>14981</v>
      </c>
      <c r="G74" s="672">
        <v>26790</v>
      </c>
      <c r="H74" s="672">
        <v>39564</v>
      </c>
      <c r="I74" s="672">
        <v>42304</v>
      </c>
      <c r="J74" s="672">
        <v>40973</v>
      </c>
      <c r="K74" s="672">
        <v>66349</v>
      </c>
      <c r="L74" s="672">
        <v>32549</v>
      </c>
      <c r="M74" s="672">
        <v>5092</v>
      </c>
      <c r="N74" s="672">
        <v>35823</v>
      </c>
      <c r="O74" s="672">
        <v>2232</v>
      </c>
      <c r="P74" s="683">
        <v>8961</v>
      </c>
      <c r="Q74" s="672">
        <v>369685</v>
      </c>
      <c r="R74" s="672">
        <f t="shared" si="14"/>
        <v>734495</v>
      </c>
    </row>
    <row r="75" spans="1:18" x14ac:dyDescent="0.25">
      <c r="A75" s="696"/>
      <c r="B75" s="659" t="s">
        <v>333</v>
      </c>
      <c r="C75" s="672">
        <v>575</v>
      </c>
      <c r="D75" s="672">
        <v>3862</v>
      </c>
      <c r="E75" s="672">
        <v>3356</v>
      </c>
      <c r="F75" s="672">
        <v>2950</v>
      </c>
      <c r="G75" s="672">
        <v>3543</v>
      </c>
      <c r="H75" s="672">
        <v>3463</v>
      </c>
      <c r="I75" s="672">
        <v>4569</v>
      </c>
      <c r="J75" s="672">
        <v>4082</v>
      </c>
      <c r="K75" s="672">
        <v>12464</v>
      </c>
      <c r="L75" s="672">
        <v>9409</v>
      </c>
      <c r="M75" s="672">
        <v>368</v>
      </c>
      <c r="N75" s="672">
        <v>976</v>
      </c>
      <c r="O75" s="672">
        <v>1159</v>
      </c>
      <c r="P75" s="683">
        <v>30</v>
      </c>
      <c r="Q75" s="672">
        <v>148241</v>
      </c>
      <c r="R75" s="672">
        <f t="shared" si="14"/>
        <v>199047</v>
      </c>
    </row>
    <row r="76" spans="1:18" x14ac:dyDescent="0.25">
      <c r="A76" s="696"/>
      <c r="B76" s="659" t="s">
        <v>334</v>
      </c>
      <c r="C76" s="672">
        <v>2597</v>
      </c>
      <c r="D76" s="672">
        <v>1162</v>
      </c>
      <c r="E76" s="672">
        <v>2133</v>
      </c>
      <c r="F76" s="672">
        <v>1895</v>
      </c>
      <c r="G76" s="672">
        <v>2416</v>
      </c>
      <c r="H76" s="672">
        <v>63177</v>
      </c>
      <c r="I76" s="672">
        <v>18998</v>
      </c>
      <c r="J76" s="672">
        <v>5347</v>
      </c>
      <c r="K76" s="672">
        <v>19127</v>
      </c>
      <c r="L76" s="672">
        <v>4954</v>
      </c>
      <c r="M76" s="672">
        <v>30</v>
      </c>
      <c r="N76" s="672">
        <v>1927</v>
      </c>
      <c r="O76" s="672">
        <v>0</v>
      </c>
      <c r="P76" s="683">
        <v>0</v>
      </c>
      <c r="Q76" s="672">
        <v>115812</v>
      </c>
      <c r="R76" s="672">
        <f t="shared" si="14"/>
        <v>239575</v>
      </c>
    </row>
    <row r="77" spans="1:18" x14ac:dyDescent="0.25">
      <c r="A77" s="698"/>
      <c r="B77" s="699" t="s">
        <v>335</v>
      </c>
      <c r="C77" s="700">
        <v>0</v>
      </c>
      <c r="D77" s="700">
        <v>284</v>
      </c>
      <c r="E77" s="700">
        <v>528</v>
      </c>
      <c r="F77" s="700">
        <v>0</v>
      </c>
      <c r="G77" s="700">
        <v>143</v>
      </c>
      <c r="H77" s="700">
        <v>970</v>
      </c>
      <c r="I77" s="700">
        <v>1853</v>
      </c>
      <c r="J77" s="700">
        <v>863</v>
      </c>
      <c r="K77" s="700">
        <v>4519</v>
      </c>
      <c r="L77" s="700">
        <v>918</v>
      </c>
      <c r="M77" s="700">
        <v>121</v>
      </c>
      <c r="N77" s="700">
        <v>309</v>
      </c>
      <c r="O77" s="700">
        <v>0</v>
      </c>
      <c r="P77" s="701">
        <v>0</v>
      </c>
      <c r="Q77" s="700">
        <v>47819</v>
      </c>
      <c r="R77" s="700">
        <f t="shared" si="14"/>
        <v>58327</v>
      </c>
    </row>
    <row r="78" spans="1:18" ht="15.75" x14ac:dyDescent="0.25">
      <c r="A78" s="702" t="s">
        <v>12</v>
      </c>
      <c r="B78" s="693" t="s">
        <v>332</v>
      </c>
      <c r="C78" s="694">
        <f t="shared" ref="C78:Q78" si="15">SUM(C79:C83)</f>
        <v>17614</v>
      </c>
      <c r="D78" s="694">
        <f t="shared" si="15"/>
        <v>34114</v>
      </c>
      <c r="E78" s="694">
        <f t="shared" si="15"/>
        <v>86137</v>
      </c>
      <c r="F78" s="694">
        <f t="shared" si="15"/>
        <v>33125</v>
      </c>
      <c r="G78" s="694">
        <f t="shared" si="15"/>
        <v>64342</v>
      </c>
      <c r="H78" s="694">
        <f t="shared" si="15"/>
        <v>192925</v>
      </c>
      <c r="I78" s="694">
        <f t="shared" si="15"/>
        <v>172865</v>
      </c>
      <c r="J78" s="694">
        <f t="shared" si="15"/>
        <v>107226</v>
      </c>
      <c r="K78" s="694">
        <f t="shared" si="15"/>
        <v>209137</v>
      </c>
      <c r="L78" s="694">
        <f t="shared" si="15"/>
        <v>64814</v>
      </c>
      <c r="M78" s="695">
        <f t="shared" si="15"/>
        <v>9541</v>
      </c>
      <c r="N78" s="694">
        <f t="shared" si="15"/>
        <v>61599</v>
      </c>
      <c r="O78" s="694">
        <f t="shared" si="15"/>
        <v>5077</v>
      </c>
      <c r="P78" s="694">
        <f t="shared" si="15"/>
        <v>20216</v>
      </c>
      <c r="Q78" s="694">
        <f t="shared" si="15"/>
        <v>1248898</v>
      </c>
      <c r="R78" s="694">
        <f>SUM(C78:Q78)</f>
        <v>2327630</v>
      </c>
    </row>
    <row r="79" spans="1:18" x14ac:dyDescent="0.25">
      <c r="A79" s="696"/>
      <c r="B79" s="659" t="s">
        <v>265</v>
      </c>
      <c r="C79" s="672">
        <v>10840</v>
      </c>
      <c r="D79" s="672">
        <v>21783</v>
      </c>
      <c r="E79" s="672">
        <v>50525</v>
      </c>
      <c r="F79" s="672">
        <v>17721</v>
      </c>
      <c r="G79" s="672">
        <v>37197</v>
      </c>
      <c r="H79" s="672">
        <v>79606</v>
      </c>
      <c r="I79" s="672">
        <v>107785</v>
      </c>
      <c r="J79" s="672">
        <v>50183</v>
      </c>
      <c r="K79" s="672">
        <v>97614</v>
      </c>
      <c r="L79" s="672">
        <v>16973</v>
      </c>
      <c r="M79" s="672">
        <v>4401</v>
      </c>
      <c r="N79" s="672">
        <v>18806</v>
      </c>
      <c r="O79" s="672">
        <v>1387</v>
      </c>
      <c r="P79" s="683">
        <v>10563</v>
      </c>
      <c r="Q79" s="672">
        <v>630655</v>
      </c>
      <c r="R79" s="672">
        <f t="shared" ref="R79:R83" si="16">SUM(C79:Q79)</f>
        <v>1156039</v>
      </c>
    </row>
    <row r="80" spans="1:18" x14ac:dyDescent="0.25">
      <c r="A80" s="696"/>
      <c r="B80" s="659" t="s">
        <v>266</v>
      </c>
      <c r="C80" s="672">
        <v>3193</v>
      </c>
      <c r="D80" s="672">
        <v>7880</v>
      </c>
      <c r="E80" s="672">
        <v>29986</v>
      </c>
      <c r="F80" s="672">
        <v>12095</v>
      </c>
      <c r="G80" s="672">
        <v>21265</v>
      </c>
      <c r="H80" s="672">
        <v>44793</v>
      </c>
      <c r="I80" s="672">
        <v>43510</v>
      </c>
      <c r="J80" s="672">
        <v>47013</v>
      </c>
      <c r="K80" s="672">
        <v>76997</v>
      </c>
      <c r="L80" s="672">
        <v>33803</v>
      </c>
      <c r="M80" s="672">
        <v>4559</v>
      </c>
      <c r="N80" s="672">
        <v>39552</v>
      </c>
      <c r="O80" s="672">
        <v>2202</v>
      </c>
      <c r="P80" s="683">
        <v>9622</v>
      </c>
      <c r="Q80" s="672">
        <v>344490</v>
      </c>
      <c r="R80" s="672">
        <f t="shared" si="16"/>
        <v>720960</v>
      </c>
    </row>
    <row r="81" spans="1:18" x14ac:dyDescent="0.25">
      <c r="A81" s="696"/>
      <c r="B81" s="659" t="s">
        <v>333</v>
      </c>
      <c r="C81" s="672">
        <v>598</v>
      </c>
      <c r="D81" s="672">
        <v>3277</v>
      </c>
      <c r="E81" s="672">
        <v>3134</v>
      </c>
      <c r="F81" s="672">
        <v>2198</v>
      </c>
      <c r="G81" s="672">
        <v>3522</v>
      </c>
      <c r="H81" s="672">
        <v>3523</v>
      </c>
      <c r="I81" s="672">
        <v>3430</v>
      </c>
      <c r="J81" s="672">
        <v>4204</v>
      </c>
      <c r="K81" s="672">
        <v>14942</v>
      </c>
      <c r="L81" s="672">
        <v>7852</v>
      </c>
      <c r="M81" s="672">
        <v>311</v>
      </c>
      <c r="N81" s="672">
        <v>938</v>
      </c>
      <c r="O81" s="672">
        <v>1488</v>
      </c>
      <c r="P81" s="683">
        <v>31</v>
      </c>
      <c r="Q81" s="672">
        <v>138717</v>
      </c>
      <c r="R81" s="672">
        <f t="shared" si="16"/>
        <v>188165</v>
      </c>
    </row>
    <row r="82" spans="1:18" x14ac:dyDescent="0.25">
      <c r="A82" s="696"/>
      <c r="B82" s="659" t="s">
        <v>334</v>
      </c>
      <c r="C82" s="672">
        <v>2953</v>
      </c>
      <c r="D82" s="672">
        <v>1016</v>
      </c>
      <c r="E82" s="672">
        <v>2088</v>
      </c>
      <c r="F82" s="672">
        <v>1111</v>
      </c>
      <c r="G82" s="672">
        <v>2307</v>
      </c>
      <c r="H82" s="672">
        <v>64161</v>
      </c>
      <c r="I82" s="672">
        <v>17160</v>
      </c>
      <c r="J82" s="672">
        <v>5154</v>
      </c>
      <c r="K82" s="672">
        <v>15480</v>
      </c>
      <c r="L82" s="672">
        <v>5534</v>
      </c>
      <c r="M82" s="672">
        <v>1</v>
      </c>
      <c r="N82" s="672">
        <v>2045</v>
      </c>
      <c r="O82" s="672">
        <v>0</v>
      </c>
      <c r="P82" s="683">
        <v>0</v>
      </c>
      <c r="Q82" s="672">
        <v>91296</v>
      </c>
      <c r="R82" s="672">
        <f t="shared" si="16"/>
        <v>210306</v>
      </c>
    </row>
    <row r="83" spans="1:18" x14ac:dyDescent="0.25">
      <c r="A83" s="698"/>
      <c r="B83" s="699" t="s">
        <v>335</v>
      </c>
      <c r="C83" s="700">
        <v>30</v>
      </c>
      <c r="D83" s="700">
        <v>158</v>
      </c>
      <c r="E83" s="700">
        <v>404</v>
      </c>
      <c r="F83" s="700">
        <v>0</v>
      </c>
      <c r="G83" s="700">
        <v>51</v>
      </c>
      <c r="H83" s="700">
        <v>842</v>
      </c>
      <c r="I83" s="700">
        <v>980</v>
      </c>
      <c r="J83" s="700">
        <v>672</v>
      </c>
      <c r="K83" s="700">
        <v>4104</v>
      </c>
      <c r="L83" s="700">
        <v>652</v>
      </c>
      <c r="M83" s="700">
        <v>269</v>
      </c>
      <c r="N83" s="700">
        <v>258</v>
      </c>
      <c r="O83" s="700">
        <v>0</v>
      </c>
      <c r="P83" s="701">
        <v>0</v>
      </c>
      <c r="Q83" s="700">
        <v>43740</v>
      </c>
      <c r="R83" s="700">
        <f t="shared" si="16"/>
        <v>52160</v>
      </c>
    </row>
    <row r="84" spans="1:18" ht="15.75" x14ac:dyDescent="0.25">
      <c r="A84" s="702" t="s">
        <v>13</v>
      </c>
      <c r="B84" s="693" t="s">
        <v>332</v>
      </c>
      <c r="C84" s="694">
        <f t="shared" ref="C84:Q84" si="17">SUM(C85:C89)</f>
        <v>16992</v>
      </c>
      <c r="D84" s="694">
        <f t="shared" si="17"/>
        <v>24063</v>
      </c>
      <c r="E84" s="694">
        <f t="shared" si="17"/>
        <v>52415</v>
      </c>
      <c r="F84" s="694">
        <f t="shared" si="17"/>
        <v>58826</v>
      </c>
      <c r="G84" s="694">
        <f t="shared" si="17"/>
        <v>68591</v>
      </c>
      <c r="H84" s="694">
        <f t="shared" si="17"/>
        <v>190277</v>
      </c>
      <c r="I84" s="694">
        <f t="shared" si="17"/>
        <v>151469</v>
      </c>
      <c r="J84" s="694">
        <f t="shared" si="17"/>
        <v>174816</v>
      </c>
      <c r="K84" s="694">
        <f t="shared" si="17"/>
        <v>152240</v>
      </c>
      <c r="L84" s="694">
        <f t="shared" si="17"/>
        <v>142427</v>
      </c>
      <c r="M84" s="695">
        <f t="shared" si="17"/>
        <v>6014</v>
      </c>
      <c r="N84" s="694">
        <f t="shared" si="17"/>
        <v>62490</v>
      </c>
      <c r="O84" s="694">
        <f t="shared" si="17"/>
        <v>9721</v>
      </c>
      <c r="P84" s="694">
        <f t="shared" si="17"/>
        <v>29207</v>
      </c>
      <c r="Q84" s="694">
        <f t="shared" si="17"/>
        <v>1318134</v>
      </c>
      <c r="R84" s="694">
        <f>SUM(C84:Q84)</f>
        <v>2457682</v>
      </c>
    </row>
    <row r="85" spans="1:18" x14ac:dyDescent="0.25">
      <c r="A85" s="696"/>
      <c r="B85" s="659" t="s">
        <v>265</v>
      </c>
      <c r="C85" s="672">
        <v>10070</v>
      </c>
      <c r="D85" s="672">
        <v>8427</v>
      </c>
      <c r="E85" s="672">
        <v>15847</v>
      </c>
      <c r="F85" s="672">
        <v>40819</v>
      </c>
      <c r="G85" s="672">
        <v>35058</v>
      </c>
      <c r="H85" s="672">
        <v>71605</v>
      </c>
      <c r="I85" s="672">
        <v>82402</v>
      </c>
      <c r="J85" s="672">
        <v>124137</v>
      </c>
      <c r="K85" s="672">
        <v>40075</v>
      </c>
      <c r="L85" s="672">
        <v>92107</v>
      </c>
      <c r="M85" s="672">
        <v>1758</v>
      </c>
      <c r="N85" s="672">
        <v>16840</v>
      </c>
      <c r="O85" s="672">
        <v>5975</v>
      </c>
      <c r="P85" s="683">
        <v>19011</v>
      </c>
      <c r="Q85" s="672">
        <v>686895</v>
      </c>
      <c r="R85" s="672">
        <f t="shared" ref="R85:R89" si="18">SUM(C85:Q85)</f>
        <v>1251026</v>
      </c>
    </row>
    <row r="86" spans="1:18" x14ac:dyDescent="0.25">
      <c r="A86" s="696"/>
      <c r="B86" s="659" t="s">
        <v>266</v>
      </c>
      <c r="C86" s="672">
        <v>2622</v>
      </c>
      <c r="D86" s="672">
        <v>10564</v>
      </c>
      <c r="E86" s="672">
        <v>30692</v>
      </c>
      <c r="F86" s="672">
        <v>13689</v>
      </c>
      <c r="G86" s="672">
        <v>27042</v>
      </c>
      <c r="H86" s="672">
        <v>41133</v>
      </c>
      <c r="I86" s="672">
        <v>46253</v>
      </c>
      <c r="J86" s="672">
        <v>41396</v>
      </c>
      <c r="K86" s="672">
        <v>70135</v>
      </c>
      <c r="L86" s="672">
        <v>33811</v>
      </c>
      <c r="M86" s="672">
        <v>3715</v>
      </c>
      <c r="N86" s="672">
        <v>42332</v>
      </c>
      <c r="O86" s="672">
        <v>2471</v>
      </c>
      <c r="P86" s="683">
        <v>10166</v>
      </c>
      <c r="Q86" s="672">
        <v>325135</v>
      </c>
      <c r="R86" s="672">
        <f t="shared" si="18"/>
        <v>701156</v>
      </c>
    </row>
    <row r="87" spans="1:18" x14ac:dyDescent="0.25">
      <c r="A87" s="696"/>
      <c r="B87" s="659" t="s">
        <v>333</v>
      </c>
      <c r="C87" s="672">
        <v>663</v>
      </c>
      <c r="D87" s="672">
        <v>3870</v>
      </c>
      <c r="E87" s="672">
        <v>3228</v>
      </c>
      <c r="F87" s="672">
        <v>2623</v>
      </c>
      <c r="G87" s="672">
        <v>4189</v>
      </c>
      <c r="H87" s="672">
        <v>4261</v>
      </c>
      <c r="I87" s="672">
        <v>4714</v>
      </c>
      <c r="J87" s="672">
        <v>3789</v>
      </c>
      <c r="K87" s="672">
        <v>16945</v>
      </c>
      <c r="L87" s="672">
        <v>10358</v>
      </c>
      <c r="M87" s="672">
        <v>414</v>
      </c>
      <c r="N87" s="672">
        <v>1205</v>
      </c>
      <c r="O87" s="672">
        <v>1275</v>
      </c>
      <c r="P87" s="683">
        <v>30</v>
      </c>
      <c r="Q87" s="672">
        <v>152200</v>
      </c>
      <c r="R87" s="672">
        <f t="shared" si="18"/>
        <v>209764</v>
      </c>
    </row>
    <row r="88" spans="1:18" x14ac:dyDescent="0.25">
      <c r="A88" s="696"/>
      <c r="B88" s="659" t="s">
        <v>334</v>
      </c>
      <c r="C88" s="672">
        <v>3637</v>
      </c>
      <c r="D88" s="672">
        <v>980</v>
      </c>
      <c r="E88" s="672">
        <v>1815</v>
      </c>
      <c r="F88" s="672">
        <v>1695</v>
      </c>
      <c r="G88" s="672">
        <v>2214</v>
      </c>
      <c r="H88" s="672">
        <v>72154</v>
      </c>
      <c r="I88" s="672">
        <v>16817</v>
      </c>
      <c r="J88" s="672">
        <v>4833</v>
      </c>
      <c r="K88" s="672">
        <v>20927</v>
      </c>
      <c r="L88" s="672">
        <v>5257</v>
      </c>
      <c r="M88" s="672">
        <v>30</v>
      </c>
      <c r="N88" s="672">
        <v>1972</v>
      </c>
      <c r="O88" s="672">
        <v>0</v>
      </c>
      <c r="P88" s="683">
        <v>0</v>
      </c>
      <c r="Q88" s="672">
        <v>100858</v>
      </c>
      <c r="R88" s="672">
        <f t="shared" si="18"/>
        <v>233189</v>
      </c>
    </row>
    <row r="89" spans="1:18" x14ac:dyDescent="0.25">
      <c r="A89" s="698"/>
      <c r="B89" s="699" t="s">
        <v>335</v>
      </c>
      <c r="C89" s="700">
        <v>0</v>
      </c>
      <c r="D89" s="700">
        <v>222</v>
      </c>
      <c r="E89" s="700">
        <v>833</v>
      </c>
      <c r="F89" s="700">
        <v>0</v>
      </c>
      <c r="G89" s="700">
        <v>88</v>
      </c>
      <c r="H89" s="700">
        <v>1124</v>
      </c>
      <c r="I89" s="700">
        <v>1283</v>
      </c>
      <c r="J89" s="700">
        <v>661</v>
      </c>
      <c r="K89" s="700">
        <v>4158</v>
      </c>
      <c r="L89" s="700">
        <v>894</v>
      </c>
      <c r="M89" s="700">
        <v>97</v>
      </c>
      <c r="N89" s="700">
        <v>141</v>
      </c>
      <c r="O89" s="700">
        <v>0</v>
      </c>
      <c r="P89" s="701">
        <v>0</v>
      </c>
      <c r="Q89" s="700">
        <v>53046</v>
      </c>
      <c r="R89" s="700">
        <f t="shared" si="18"/>
        <v>62547</v>
      </c>
    </row>
    <row r="90" spans="1:18" ht="15.75" x14ac:dyDescent="0.25">
      <c r="A90" s="702" t="s">
        <v>14</v>
      </c>
      <c r="B90" s="693" t="s">
        <v>332</v>
      </c>
      <c r="C90" s="694">
        <f t="shared" ref="C90:Q90" si="19">SUM(C91:C95)</f>
        <v>15645</v>
      </c>
      <c r="D90" s="694">
        <f t="shared" si="19"/>
        <v>32173</v>
      </c>
      <c r="E90" s="694">
        <f t="shared" si="19"/>
        <v>78772</v>
      </c>
      <c r="F90" s="694">
        <f t="shared" si="19"/>
        <v>38877</v>
      </c>
      <c r="G90" s="694">
        <f t="shared" si="19"/>
        <v>73156</v>
      </c>
      <c r="H90" s="694">
        <f t="shared" si="19"/>
        <v>222171</v>
      </c>
      <c r="I90" s="694">
        <f t="shared" si="19"/>
        <v>156506</v>
      </c>
      <c r="J90" s="694">
        <f t="shared" si="19"/>
        <v>90856</v>
      </c>
      <c r="K90" s="694">
        <f t="shared" si="19"/>
        <v>195933</v>
      </c>
      <c r="L90" s="694">
        <f t="shared" si="19"/>
        <v>67331</v>
      </c>
      <c r="M90" s="695">
        <f t="shared" si="19"/>
        <v>11199</v>
      </c>
      <c r="N90" s="694">
        <f t="shared" si="19"/>
        <v>67319</v>
      </c>
      <c r="O90" s="694">
        <f t="shared" si="19"/>
        <v>6482</v>
      </c>
      <c r="P90" s="694">
        <f t="shared" si="19"/>
        <v>19171</v>
      </c>
      <c r="Q90" s="694">
        <f t="shared" si="19"/>
        <v>1358144</v>
      </c>
      <c r="R90" s="694">
        <f>SUM(C90:Q90)</f>
        <v>2433735</v>
      </c>
    </row>
    <row r="91" spans="1:18" x14ac:dyDescent="0.25">
      <c r="A91" s="696"/>
      <c r="B91" s="659" t="s">
        <v>265</v>
      </c>
      <c r="C91" s="672">
        <v>7635</v>
      </c>
      <c r="D91" s="672">
        <v>17341</v>
      </c>
      <c r="E91" s="672">
        <v>45538</v>
      </c>
      <c r="F91" s="672">
        <v>19661</v>
      </c>
      <c r="G91" s="672">
        <v>40768</v>
      </c>
      <c r="H91" s="672">
        <v>101812</v>
      </c>
      <c r="I91" s="672">
        <v>97674</v>
      </c>
      <c r="J91" s="672">
        <v>41036</v>
      </c>
      <c r="K91" s="672">
        <v>95201</v>
      </c>
      <c r="L91" s="672">
        <v>19283</v>
      </c>
      <c r="M91" s="672">
        <v>6417</v>
      </c>
      <c r="N91" s="672">
        <v>18650</v>
      </c>
      <c r="O91" s="672">
        <v>2201</v>
      </c>
      <c r="P91" s="683">
        <v>9149</v>
      </c>
      <c r="Q91" s="672">
        <v>646540</v>
      </c>
      <c r="R91" s="672">
        <f t="shared" ref="R91:R95" si="20">SUM(C91:Q91)</f>
        <v>1168906</v>
      </c>
    </row>
    <row r="92" spans="1:18" x14ac:dyDescent="0.25">
      <c r="A92" s="696"/>
      <c r="B92" s="659" t="s">
        <v>266</v>
      </c>
      <c r="C92" s="672">
        <v>2998</v>
      </c>
      <c r="D92" s="672">
        <v>9583</v>
      </c>
      <c r="E92" s="672">
        <v>27860</v>
      </c>
      <c r="F92" s="672">
        <v>14330</v>
      </c>
      <c r="G92" s="672">
        <v>26358</v>
      </c>
      <c r="H92" s="672">
        <v>41862</v>
      </c>
      <c r="I92" s="672">
        <v>35881</v>
      </c>
      <c r="J92" s="672">
        <v>39074</v>
      </c>
      <c r="K92" s="672">
        <v>66448</v>
      </c>
      <c r="L92" s="672">
        <v>30763</v>
      </c>
      <c r="M92" s="672">
        <v>4107</v>
      </c>
      <c r="N92" s="672">
        <v>44668</v>
      </c>
      <c r="O92" s="672">
        <v>2927</v>
      </c>
      <c r="P92" s="683">
        <v>9982</v>
      </c>
      <c r="Q92" s="672">
        <v>379742</v>
      </c>
      <c r="R92" s="672">
        <f t="shared" si="20"/>
        <v>736583</v>
      </c>
    </row>
    <row r="93" spans="1:18" x14ac:dyDescent="0.25">
      <c r="A93" s="696"/>
      <c r="B93" s="659" t="s">
        <v>333</v>
      </c>
      <c r="C93" s="672">
        <v>944</v>
      </c>
      <c r="D93" s="672">
        <v>3630</v>
      </c>
      <c r="E93" s="672">
        <v>2805</v>
      </c>
      <c r="F93" s="672">
        <v>3131</v>
      </c>
      <c r="G93" s="672">
        <v>4129</v>
      </c>
      <c r="H93" s="672">
        <v>3378</v>
      </c>
      <c r="I93" s="672">
        <v>4367</v>
      </c>
      <c r="J93" s="672">
        <v>5194</v>
      </c>
      <c r="K93" s="672">
        <v>15048</v>
      </c>
      <c r="L93" s="672">
        <v>10368</v>
      </c>
      <c r="M93" s="672">
        <v>376</v>
      </c>
      <c r="N93" s="672">
        <v>1455</v>
      </c>
      <c r="O93" s="672">
        <v>1354</v>
      </c>
      <c r="P93" s="683">
        <v>40</v>
      </c>
      <c r="Q93" s="672">
        <v>180273</v>
      </c>
      <c r="R93" s="672">
        <f t="shared" si="20"/>
        <v>236492</v>
      </c>
    </row>
    <row r="94" spans="1:18" x14ac:dyDescent="0.25">
      <c r="A94" s="696"/>
      <c r="B94" s="659" t="s">
        <v>334</v>
      </c>
      <c r="C94" s="672">
        <v>4068</v>
      </c>
      <c r="D94" s="672">
        <v>1360</v>
      </c>
      <c r="E94" s="672">
        <v>1844</v>
      </c>
      <c r="F94" s="672">
        <v>1755</v>
      </c>
      <c r="G94" s="672">
        <v>1831</v>
      </c>
      <c r="H94" s="672">
        <v>74168</v>
      </c>
      <c r="I94" s="672">
        <v>17442</v>
      </c>
      <c r="J94" s="672">
        <v>4214</v>
      </c>
      <c r="K94" s="672">
        <v>15728</v>
      </c>
      <c r="L94" s="672">
        <v>5950</v>
      </c>
      <c r="M94" s="672">
        <v>6</v>
      </c>
      <c r="N94" s="672">
        <v>2207</v>
      </c>
      <c r="O94" s="672">
        <v>0</v>
      </c>
      <c r="P94" s="683">
        <v>0</v>
      </c>
      <c r="Q94" s="672">
        <v>110557</v>
      </c>
      <c r="R94" s="672">
        <f t="shared" si="20"/>
        <v>241130</v>
      </c>
    </row>
    <row r="95" spans="1:18" x14ac:dyDescent="0.25">
      <c r="A95" s="698"/>
      <c r="B95" s="699" t="s">
        <v>335</v>
      </c>
      <c r="C95" s="700">
        <v>0</v>
      </c>
      <c r="D95" s="700">
        <v>259</v>
      </c>
      <c r="E95" s="700">
        <v>725</v>
      </c>
      <c r="F95" s="700">
        <v>0</v>
      </c>
      <c r="G95" s="700">
        <v>70</v>
      </c>
      <c r="H95" s="700">
        <v>951</v>
      </c>
      <c r="I95" s="700">
        <v>1142</v>
      </c>
      <c r="J95" s="700">
        <v>1338</v>
      </c>
      <c r="K95" s="700">
        <v>3508</v>
      </c>
      <c r="L95" s="700">
        <v>967</v>
      </c>
      <c r="M95" s="700">
        <v>293</v>
      </c>
      <c r="N95" s="700">
        <v>339</v>
      </c>
      <c r="O95" s="700">
        <v>0</v>
      </c>
      <c r="P95" s="701">
        <v>0</v>
      </c>
      <c r="Q95" s="700">
        <v>41032</v>
      </c>
      <c r="R95" s="700">
        <f t="shared" si="20"/>
        <v>50624</v>
      </c>
    </row>
    <row r="96" spans="1:18" ht="15.75" x14ac:dyDescent="0.25">
      <c r="A96" s="702" t="s">
        <v>15</v>
      </c>
      <c r="B96" s="693" t="s">
        <v>332</v>
      </c>
      <c r="C96" s="694">
        <f t="shared" ref="C96:Q96" si="21">SUM(C97:C101)</f>
        <v>16364</v>
      </c>
      <c r="D96" s="694">
        <f t="shared" si="21"/>
        <v>42164</v>
      </c>
      <c r="E96" s="694">
        <f t="shared" si="21"/>
        <v>76617</v>
      </c>
      <c r="F96" s="694">
        <f t="shared" si="21"/>
        <v>48416</v>
      </c>
      <c r="G96" s="694">
        <f t="shared" si="21"/>
        <v>72087</v>
      </c>
      <c r="H96" s="694">
        <f t="shared" si="21"/>
        <v>204488</v>
      </c>
      <c r="I96" s="694">
        <f t="shared" si="21"/>
        <v>185660</v>
      </c>
      <c r="J96" s="694">
        <f t="shared" si="21"/>
        <v>104621</v>
      </c>
      <c r="K96" s="694">
        <f t="shared" si="21"/>
        <v>213729</v>
      </c>
      <c r="L96" s="694">
        <f t="shared" si="21"/>
        <v>80639</v>
      </c>
      <c r="M96" s="695">
        <f t="shared" si="21"/>
        <v>16752</v>
      </c>
      <c r="N96" s="694">
        <f t="shared" si="21"/>
        <v>49290</v>
      </c>
      <c r="O96" s="694">
        <f t="shared" si="21"/>
        <v>26308</v>
      </c>
      <c r="P96" s="694">
        <f t="shared" si="21"/>
        <v>13870</v>
      </c>
      <c r="Q96" s="694">
        <f t="shared" si="21"/>
        <v>1343639</v>
      </c>
      <c r="R96" s="694">
        <f>SUM(C96:Q96)</f>
        <v>2494644</v>
      </c>
    </row>
    <row r="97" spans="1:18" x14ac:dyDescent="0.25">
      <c r="A97" s="696"/>
      <c r="B97" s="659" t="s">
        <v>265</v>
      </c>
      <c r="C97" s="672">
        <v>8081</v>
      </c>
      <c r="D97" s="672">
        <v>25837</v>
      </c>
      <c r="E97" s="672">
        <v>42125</v>
      </c>
      <c r="F97" s="672">
        <v>26040</v>
      </c>
      <c r="G97" s="672">
        <v>37233</v>
      </c>
      <c r="H97" s="672">
        <v>81264</v>
      </c>
      <c r="I97" s="672">
        <v>124253</v>
      </c>
      <c r="J97" s="672">
        <v>53105</v>
      </c>
      <c r="K97" s="672">
        <v>97257</v>
      </c>
      <c r="L97" s="672">
        <v>27030</v>
      </c>
      <c r="M97" s="672">
        <v>11501</v>
      </c>
      <c r="N97" s="672">
        <v>6667</v>
      </c>
      <c r="O97" s="672">
        <v>19768</v>
      </c>
      <c r="P97" s="683">
        <v>3098</v>
      </c>
      <c r="Q97" s="672">
        <v>658937</v>
      </c>
      <c r="R97" s="672">
        <f t="shared" ref="R97:R101" si="22">SUM(C97:Q97)</f>
        <v>1222196</v>
      </c>
    </row>
    <row r="98" spans="1:18" x14ac:dyDescent="0.25">
      <c r="A98" s="696"/>
      <c r="B98" s="659" t="s">
        <v>266</v>
      </c>
      <c r="C98" s="672">
        <v>3700</v>
      </c>
      <c r="D98" s="672">
        <v>11386</v>
      </c>
      <c r="E98" s="672">
        <v>28650</v>
      </c>
      <c r="F98" s="672">
        <v>17341</v>
      </c>
      <c r="G98" s="672">
        <v>28127</v>
      </c>
      <c r="H98" s="672">
        <v>45205</v>
      </c>
      <c r="I98" s="672">
        <v>39906</v>
      </c>
      <c r="J98" s="672">
        <v>43043</v>
      </c>
      <c r="K98" s="672">
        <v>74160</v>
      </c>
      <c r="L98" s="672">
        <v>36706</v>
      </c>
      <c r="M98" s="672">
        <v>4602</v>
      </c>
      <c r="N98" s="672">
        <v>39617</v>
      </c>
      <c r="O98" s="672">
        <v>5119</v>
      </c>
      <c r="P98" s="683">
        <v>10742</v>
      </c>
      <c r="Q98" s="672">
        <v>372263</v>
      </c>
      <c r="R98" s="672">
        <f t="shared" si="22"/>
        <v>760567</v>
      </c>
    </row>
    <row r="99" spans="1:18" x14ac:dyDescent="0.25">
      <c r="A99" s="696"/>
      <c r="B99" s="659" t="s">
        <v>333</v>
      </c>
      <c r="C99" s="672">
        <v>817</v>
      </c>
      <c r="D99" s="672">
        <v>3640</v>
      </c>
      <c r="E99" s="672">
        <v>3125</v>
      </c>
      <c r="F99" s="672">
        <v>3127</v>
      </c>
      <c r="G99" s="672">
        <v>3724</v>
      </c>
      <c r="H99" s="672">
        <v>2736</v>
      </c>
      <c r="I99" s="672">
        <v>3668</v>
      </c>
      <c r="J99" s="672">
        <v>3364</v>
      </c>
      <c r="K99" s="672">
        <v>16474</v>
      </c>
      <c r="L99" s="672">
        <v>10214</v>
      </c>
      <c r="M99" s="672">
        <v>323</v>
      </c>
      <c r="N99" s="672">
        <v>1063</v>
      </c>
      <c r="O99" s="672">
        <v>1421</v>
      </c>
      <c r="P99" s="683">
        <v>30</v>
      </c>
      <c r="Q99" s="672">
        <v>143962</v>
      </c>
      <c r="R99" s="672">
        <f t="shared" si="22"/>
        <v>197688</v>
      </c>
    </row>
    <row r="100" spans="1:18" x14ac:dyDescent="0.25">
      <c r="A100" s="696"/>
      <c r="B100" s="659" t="s">
        <v>334</v>
      </c>
      <c r="C100" s="672">
        <v>3766</v>
      </c>
      <c r="D100" s="672">
        <v>1070</v>
      </c>
      <c r="E100" s="672">
        <v>1653</v>
      </c>
      <c r="F100" s="672">
        <v>1908</v>
      </c>
      <c r="G100" s="672">
        <v>2954</v>
      </c>
      <c r="H100" s="672">
        <v>74488</v>
      </c>
      <c r="I100" s="672">
        <v>16809</v>
      </c>
      <c r="J100" s="672">
        <v>3959</v>
      </c>
      <c r="K100" s="672">
        <v>22417</v>
      </c>
      <c r="L100" s="672">
        <v>6052</v>
      </c>
      <c r="M100" s="672">
        <v>0</v>
      </c>
      <c r="N100" s="672">
        <v>1613</v>
      </c>
      <c r="O100" s="672">
        <v>0</v>
      </c>
      <c r="P100" s="683">
        <v>0</v>
      </c>
      <c r="Q100" s="672">
        <v>126504</v>
      </c>
      <c r="R100" s="672">
        <f t="shared" si="22"/>
        <v>263193</v>
      </c>
    </row>
    <row r="101" spans="1:18" x14ac:dyDescent="0.25">
      <c r="A101" s="698"/>
      <c r="B101" s="699" t="s">
        <v>335</v>
      </c>
      <c r="C101" s="700">
        <v>0</v>
      </c>
      <c r="D101" s="700">
        <v>231</v>
      </c>
      <c r="E101" s="700">
        <v>1064</v>
      </c>
      <c r="F101" s="700">
        <v>0</v>
      </c>
      <c r="G101" s="700">
        <v>49</v>
      </c>
      <c r="H101" s="700">
        <v>795</v>
      </c>
      <c r="I101" s="700">
        <v>1024</v>
      </c>
      <c r="J101" s="700">
        <v>1150</v>
      </c>
      <c r="K101" s="700">
        <v>3421</v>
      </c>
      <c r="L101" s="700">
        <v>637</v>
      </c>
      <c r="M101" s="700">
        <v>326</v>
      </c>
      <c r="N101" s="700">
        <v>330</v>
      </c>
      <c r="O101" s="700">
        <v>0</v>
      </c>
      <c r="P101" s="701">
        <v>0</v>
      </c>
      <c r="Q101" s="700">
        <v>41973</v>
      </c>
      <c r="R101" s="700">
        <f t="shared" si="22"/>
        <v>51000</v>
      </c>
    </row>
    <row r="103" spans="1:18" ht="15.75" x14ac:dyDescent="0.25">
      <c r="A103" s="5"/>
      <c r="C103" s="703"/>
      <c r="D103" s="703"/>
      <c r="E103" s="703"/>
      <c r="F103" s="703"/>
      <c r="G103" s="703"/>
      <c r="H103" s="703"/>
      <c r="I103" s="703"/>
      <c r="R103" s="703"/>
    </row>
    <row r="104" spans="1:18" ht="15.75" x14ac:dyDescent="0.25">
      <c r="I104" s="703"/>
    </row>
    <row r="105" spans="1:18" ht="15.75" x14ac:dyDescent="0.25">
      <c r="C105" s="703"/>
      <c r="I105" s="703"/>
    </row>
    <row r="106" spans="1:18" ht="15.75" x14ac:dyDescent="0.25">
      <c r="C106" s="703"/>
      <c r="I106" s="703"/>
    </row>
    <row r="107" spans="1:18" ht="15.75" x14ac:dyDescent="0.25">
      <c r="C107" s="703"/>
      <c r="I107" s="703"/>
    </row>
    <row r="108" spans="1:18" ht="15.75" x14ac:dyDescent="0.25">
      <c r="C108" s="703"/>
    </row>
    <row r="109" spans="1:18" ht="15.75" x14ac:dyDescent="0.25">
      <c r="C109" s="703"/>
    </row>
  </sheetData>
  <mergeCells count="19">
    <mergeCell ref="A96:A101"/>
    <mergeCell ref="A60:A65"/>
    <mergeCell ref="A66:A71"/>
    <mergeCell ref="A72:A77"/>
    <mergeCell ref="A78:A83"/>
    <mergeCell ref="A84:A89"/>
    <mergeCell ref="A90:A95"/>
    <mergeCell ref="A28:R28"/>
    <mergeCell ref="A30:A35"/>
    <mergeCell ref="A36:A41"/>
    <mergeCell ref="A42:A47"/>
    <mergeCell ref="A48:A53"/>
    <mergeCell ref="A54:A59"/>
    <mergeCell ref="A1:N1"/>
    <mergeCell ref="A2:N2"/>
    <mergeCell ref="A14:N14"/>
    <mergeCell ref="A15:N15"/>
    <mergeCell ref="A26:R26"/>
    <mergeCell ref="A27:R27"/>
  </mergeCells>
  <pageMargins left="0.7" right="0.7" top="0.75" bottom="0.75" header="0.3" footer="0.3"/>
  <pageSetup paperSize="14" scale="57" orientation="landscape" r:id="rId1"/>
  <rowBreaks count="1" manualBreakCount="1">
    <brk id="24"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showGridLines="0" zoomScale="85" zoomScaleNormal="85" workbookViewId="0"/>
  </sheetViews>
  <sheetFormatPr baseColWidth="10" defaultRowHeight="15" x14ac:dyDescent="0.25"/>
  <cols>
    <col min="1" max="1" width="28.140625" style="678" bestFit="1" customWidth="1"/>
    <col min="2" max="2" width="17.85546875" style="678" customWidth="1"/>
    <col min="3" max="3" width="14.5703125" style="678" customWidth="1"/>
    <col min="4" max="4" width="15.42578125" style="705" customWidth="1"/>
    <col min="5" max="5" width="15.7109375" style="705" customWidth="1"/>
    <col min="6" max="6" width="17.28515625" style="705" customWidth="1"/>
    <col min="7" max="7" width="14.85546875" style="705" customWidth="1"/>
    <col min="8" max="8" width="13.140625" style="705" customWidth="1"/>
    <col min="9" max="9" width="12.85546875" style="705" customWidth="1"/>
    <col min="10" max="10" width="12.42578125" style="705" customWidth="1"/>
    <col min="11" max="11" width="12.7109375" style="705" bestFit="1" customWidth="1"/>
    <col min="12" max="12" width="14.5703125" style="705" customWidth="1"/>
    <col min="13" max="13" width="12.28515625" style="705" customWidth="1"/>
    <col min="14" max="14" width="13.5703125" style="705" customWidth="1"/>
    <col min="15" max="15" width="14.85546875" style="705" customWidth="1"/>
    <col min="16" max="16" width="15.7109375" style="705" bestFit="1" customWidth="1"/>
    <col min="17" max="17" width="15" style="705" bestFit="1" customWidth="1"/>
    <col min="18" max="18" width="22.5703125" style="705" bestFit="1" customWidth="1"/>
    <col min="19" max="19" width="9.140625" style="705" bestFit="1" customWidth="1"/>
    <col min="20" max="16384" width="11.42578125" style="678"/>
  </cols>
  <sheetData>
    <row r="1" spans="1:17" x14ac:dyDescent="0.25">
      <c r="A1" s="704"/>
      <c r="B1" s="704"/>
      <c r="C1" s="704"/>
      <c r="D1" s="704"/>
      <c r="E1" s="704"/>
      <c r="F1" s="704"/>
      <c r="G1" s="704"/>
      <c r="H1" s="704"/>
      <c r="I1" s="704"/>
      <c r="J1" s="704"/>
      <c r="K1" s="704"/>
      <c r="L1" s="704"/>
      <c r="M1" s="704"/>
      <c r="N1" s="704"/>
      <c r="O1" s="687"/>
      <c r="P1" s="678"/>
    </row>
    <row r="2" spans="1:17" ht="15.75" x14ac:dyDescent="0.25">
      <c r="A2" s="665" t="s">
        <v>342</v>
      </c>
      <c r="B2" s="665"/>
      <c r="C2" s="665"/>
      <c r="D2" s="665"/>
      <c r="E2" s="665"/>
      <c r="F2" s="665"/>
      <c r="G2" s="665"/>
      <c r="H2" s="665"/>
      <c r="I2" s="665"/>
      <c r="J2" s="665"/>
      <c r="K2" s="665"/>
      <c r="L2" s="665"/>
      <c r="M2" s="665"/>
      <c r="N2" s="665"/>
      <c r="P2" s="678"/>
    </row>
    <row r="3" spans="1:17" ht="15.75" x14ac:dyDescent="0.25">
      <c r="A3" s="665" t="s">
        <v>338</v>
      </c>
      <c r="B3" s="665"/>
      <c r="C3" s="665"/>
      <c r="D3" s="665"/>
      <c r="E3" s="665"/>
      <c r="F3" s="665"/>
      <c r="G3" s="665"/>
      <c r="H3" s="665"/>
      <c r="I3" s="665"/>
      <c r="J3" s="665"/>
      <c r="K3" s="665"/>
      <c r="L3" s="665"/>
      <c r="M3" s="665"/>
      <c r="N3" s="665"/>
      <c r="P3" s="678"/>
    </row>
    <row r="4" spans="1:17" ht="15.75" x14ac:dyDescent="0.25">
      <c r="A4" s="706" t="s">
        <v>343</v>
      </c>
      <c r="B4" s="706"/>
      <c r="C4" s="706"/>
      <c r="D4" s="706"/>
      <c r="E4" s="706"/>
      <c r="F4" s="706"/>
      <c r="G4" s="706"/>
      <c r="H4" s="706"/>
      <c r="I4" s="706"/>
      <c r="J4" s="706"/>
      <c r="K4" s="706"/>
      <c r="L4" s="706"/>
      <c r="M4" s="706"/>
      <c r="N4" s="706"/>
      <c r="P4" s="678"/>
    </row>
    <row r="5" spans="1:17" ht="15.75" x14ac:dyDescent="0.25">
      <c r="A5" s="680" t="s">
        <v>264</v>
      </c>
      <c r="B5" s="680" t="s">
        <v>4</v>
      </c>
      <c r="C5" s="680" t="s">
        <v>5</v>
      </c>
      <c r="D5" s="680" t="s">
        <v>6</v>
      </c>
      <c r="E5" s="680" t="s">
        <v>7</v>
      </c>
      <c r="F5" s="680" t="s">
        <v>8</v>
      </c>
      <c r="G5" s="680" t="s">
        <v>9</v>
      </c>
      <c r="H5" s="680" t="s">
        <v>10</v>
      </c>
      <c r="I5" s="680" t="s">
        <v>11</v>
      </c>
      <c r="J5" s="680" t="s">
        <v>12</v>
      </c>
      <c r="K5" s="680" t="s">
        <v>13</v>
      </c>
      <c r="L5" s="680" t="s">
        <v>14</v>
      </c>
      <c r="M5" s="680" t="s">
        <v>15</v>
      </c>
      <c r="N5" s="680" t="s">
        <v>61</v>
      </c>
      <c r="P5" s="678"/>
    </row>
    <row r="6" spans="1:17" ht="15.75" x14ac:dyDescent="0.25">
      <c r="A6" s="681" t="s">
        <v>332</v>
      </c>
      <c r="B6" s="656">
        <f t="shared" ref="B6:N6" si="0">+B7+B8+B9+B10+B11</f>
        <v>34407473.696999997</v>
      </c>
      <c r="C6" s="656">
        <f t="shared" si="0"/>
        <v>28387609.180000003</v>
      </c>
      <c r="D6" s="656">
        <f t="shared" si="0"/>
        <v>36741468.627999999</v>
      </c>
      <c r="E6" s="656">
        <f t="shared" si="0"/>
        <v>35437043.399000004</v>
      </c>
      <c r="F6" s="656">
        <f t="shared" si="0"/>
        <v>32759219.685000002</v>
      </c>
      <c r="G6" s="656">
        <f t="shared" si="0"/>
        <v>36450438.675000004</v>
      </c>
      <c r="H6" s="656">
        <f t="shared" si="0"/>
        <v>43943104</v>
      </c>
      <c r="I6" s="656">
        <f t="shared" si="0"/>
        <v>41789075.806000002</v>
      </c>
      <c r="J6" s="656">
        <f t="shared" si="0"/>
        <v>37829410.344999999</v>
      </c>
      <c r="K6" s="656">
        <f t="shared" si="0"/>
        <v>39792296.325999998</v>
      </c>
      <c r="L6" s="656">
        <f t="shared" si="0"/>
        <v>39802509.189000003</v>
      </c>
      <c r="M6" s="656">
        <f t="shared" si="0"/>
        <v>41105838</v>
      </c>
      <c r="N6" s="656">
        <f t="shared" si="0"/>
        <v>448445486.92999995</v>
      </c>
      <c r="P6" s="678"/>
    </row>
    <row r="7" spans="1:17" x14ac:dyDescent="0.25">
      <c r="A7" s="659" t="s">
        <v>265</v>
      </c>
      <c r="B7" s="707">
        <v>19414450.559999999</v>
      </c>
      <c r="C7" s="659">
        <v>15734326.959000001</v>
      </c>
      <c r="D7" s="659">
        <v>21420227.960000001</v>
      </c>
      <c r="E7" s="659">
        <v>20203633.478</v>
      </c>
      <c r="F7" s="659">
        <v>18079202.287999999</v>
      </c>
      <c r="G7" s="659">
        <v>20271786.806000002</v>
      </c>
      <c r="H7" s="659">
        <v>26348942.736000001</v>
      </c>
      <c r="I7" s="659">
        <v>24699293.752</v>
      </c>
      <c r="J7" s="659">
        <v>21845976.969999999</v>
      </c>
      <c r="K7" s="682">
        <v>23471732.671999998</v>
      </c>
      <c r="L7" s="682">
        <v>23155576.813000001</v>
      </c>
      <c r="M7" s="682">
        <v>23284441</v>
      </c>
      <c r="N7" s="683">
        <f>SUM(B7:M7)</f>
        <v>257929591.99399999</v>
      </c>
      <c r="P7" s="678"/>
    </row>
    <row r="8" spans="1:17" x14ac:dyDescent="0.25">
      <c r="A8" s="659" t="s">
        <v>266</v>
      </c>
      <c r="B8" s="659">
        <v>7860064.7520000003</v>
      </c>
      <c r="C8" s="659">
        <v>6383141.7110000001</v>
      </c>
      <c r="D8" s="659">
        <v>7806584.2259999998</v>
      </c>
      <c r="E8" s="659">
        <v>8139339.034</v>
      </c>
      <c r="F8" s="659">
        <v>8038169.6229999997</v>
      </c>
      <c r="G8" s="659">
        <v>8678046.6190000009</v>
      </c>
      <c r="H8" s="659">
        <v>9084424.0649999995</v>
      </c>
      <c r="I8" s="659">
        <v>9323205.9759999998</v>
      </c>
      <c r="J8" s="659">
        <v>8852818.8599999994</v>
      </c>
      <c r="K8" s="682">
        <v>8663878.8420000002</v>
      </c>
      <c r="L8" s="682">
        <v>8763030.4059999995</v>
      </c>
      <c r="M8" s="682">
        <v>9581163</v>
      </c>
      <c r="N8" s="683">
        <f>SUM(B8:M8)</f>
        <v>101173867.11400001</v>
      </c>
      <c r="P8" s="678"/>
    </row>
    <row r="9" spans="1:17" x14ac:dyDescent="0.25">
      <c r="A9" s="659" t="s">
        <v>333</v>
      </c>
      <c r="B9" s="659">
        <v>3190045.307</v>
      </c>
      <c r="C9" s="659">
        <v>2872776.463</v>
      </c>
      <c r="D9" s="659">
        <v>3598520.943</v>
      </c>
      <c r="E9" s="659">
        <v>3122872.7719999999</v>
      </c>
      <c r="F9" s="659">
        <v>3092123.929</v>
      </c>
      <c r="G9" s="659">
        <v>3466449.477</v>
      </c>
      <c r="H9" s="659">
        <v>3903002.5520000001</v>
      </c>
      <c r="I9" s="659">
        <v>3489734.9739999999</v>
      </c>
      <c r="J9" s="659">
        <v>3374744.3539999998</v>
      </c>
      <c r="K9" s="682">
        <v>3285538.5869999998</v>
      </c>
      <c r="L9" s="682">
        <v>3603711.4389999998</v>
      </c>
      <c r="M9" s="682">
        <v>3538399</v>
      </c>
      <c r="N9" s="683">
        <f>SUM(B9:M9)</f>
        <v>40537919.796999998</v>
      </c>
      <c r="P9" s="678"/>
    </row>
    <row r="10" spans="1:17" x14ac:dyDescent="0.25">
      <c r="A10" s="659" t="s">
        <v>334</v>
      </c>
      <c r="B10" s="659">
        <v>3361302.8790000002</v>
      </c>
      <c r="C10" s="659">
        <v>2768129.085</v>
      </c>
      <c r="D10" s="659">
        <v>3178301.7910000002</v>
      </c>
      <c r="E10" s="659">
        <v>3316630.898</v>
      </c>
      <c r="F10" s="659">
        <v>2992374.1639999999</v>
      </c>
      <c r="G10" s="659">
        <v>3366101.6329999999</v>
      </c>
      <c r="H10" s="659">
        <v>3824653.7379999999</v>
      </c>
      <c r="I10" s="659">
        <v>3513723.3870000001</v>
      </c>
      <c r="J10" s="659">
        <v>3064600.1439999999</v>
      </c>
      <c r="K10" s="682">
        <v>3532181.1469999999</v>
      </c>
      <c r="L10" s="682">
        <v>3573835.037</v>
      </c>
      <c r="M10" s="682">
        <v>3992167</v>
      </c>
      <c r="N10" s="683">
        <f>SUM(B10:M10)</f>
        <v>40484000.903000005</v>
      </c>
      <c r="P10" s="678"/>
    </row>
    <row r="11" spans="1:17" x14ac:dyDescent="0.25">
      <c r="A11" s="662" t="s">
        <v>335</v>
      </c>
      <c r="B11" s="662">
        <v>581610.19900000002</v>
      </c>
      <c r="C11" s="662">
        <v>629234.96200000006</v>
      </c>
      <c r="D11" s="662">
        <v>737833.70799999998</v>
      </c>
      <c r="E11" s="662">
        <v>654567.21699999995</v>
      </c>
      <c r="F11" s="662">
        <v>557349.68099999998</v>
      </c>
      <c r="G11" s="662">
        <v>668054.14</v>
      </c>
      <c r="H11" s="662">
        <v>782080.90899999999</v>
      </c>
      <c r="I11" s="662">
        <v>763117.71699999995</v>
      </c>
      <c r="J11" s="662">
        <v>691270.01699999999</v>
      </c>
      <c r="K11" s="684">
        <v>838965.07799999998</v>
      </c>
      <c r="L11" s="684">
        <v>706355.49399999995</v>
      </c>
      <c r="M11" s="684">
        <v>709668</v>
      </c>
      <c r="N11" s="685">
        <f>SUM(B11:M11)</f>
        <v>8320107.1219999995</v>
      </c>
      <c r="P11" s="678"/>
    </row>
    <row r="12" spans="1:17" ht="15.75" x14ac:dyDescent="0.25">
      <c r="A12" s="686" t="s">
        <v>339</v>
      </c>
      <c r="B12" s="688"/>
      <c r="C12" s="688"/>
      <c r="D12" s="688"/>
      <c r="E12" s="687"/>
      <c r="F12" s="687"/>
      <c r="G12" s="687"/>
      <c r="H12" s="687"/>
      <c r="I12" s="687"/>
      <c r="J12" s="687"/>
      <c r="K12" s="687"/>
      <c r="L12" s="687"/>
      <c r="M12" s="687"/>
      <c r="N12" s="687"/>
      <c r="P12" s="678"/>
    </row>
    <row r="13" spans="1:17" x14ac:dyDescent="0.25">
      <c r="A13" s="686" t="s">
        <v>344</v>
      </c>
      <c r="B13" s="687"/>
      <c r="C13" s="687"/>
      <c r="D13" s="687"/>
      <c r="E13" s="687"/>
      <c r="F13" s="687"/>
      <c r="G13" s="687"/>
      <c r="H13" s="687"/>
      <c r="I13" s="708"/>
      <c r="J13" s="687"/>
      <c r="K13" s="687"/>
      <c r="L13" s="687"/>
      <c r="M13" s="687"/>
      <c r="N13" s="687"/>
      <c r="P13" s="678"/>
      <c r="Q13" s="709"/>
    </row>
    <row r="15" spans="1:17" ht="15.75" x14ac:dyDescent="0.25">
      <c r="A15" s="665" t="s">
        <v>345</v>
      </c>
      <c r="B15" s="665"/>
      <c r="C15" s="665"/>
      <c r="D15" s="665"/>
      <c r="E15" s="665"/>
      <c r="F15" s="665"/>
      <c r="G15" s="665"/>
      <c r="H15" s="665"/>
      <c r="I15" s="665"/>
      <c r="J15" s="665"/>
      <c r="K15" s="665"/>
      <c r="L15" s="665"/>
      <c r="M15" s="665"/>
      <c r="N15" s="665"/>
      <c r="O15" s="710"/>
    </row>
    <row r="16" spans="1:17" ht="15.75" x14ac:dyDescent="0.25">
      <c r="A16" s="665" t="s">
        <v>2</v>
      </c>
      <c r="B16" s="665"/>
      <c r="C16" s="665"/>
      <c r="D16" s="665"/>
      <c r="E16" s="665"/>
      <c r="F16" s="665"/>
      <c r="G16" s="665"/>
      <c r="H16" s="665"/>
      <c r="I16" s="665"/>
      <c r="J16" s="665"/>
      <c r="K16" s="665"/>
      <c r="L16" s="665"/>
      <c r="M16" s="665"/>
      <c r="N16" s="665"/>
      <c r="O16" s="665"/>
    </row>
    <row r="17" spans="1:17" ht="15.75" x14ac:dyDescent="0.25">
      <c r="A17" s="706" t="s">
        <v>343</v>
      </c>
      <c r="B17" s="706"/>
      <c r="C17" s="706"/>
      <c r="D17" s="706"/>
      <c r="E17" s="706"/>
      <c r="F17" s="706"/>
      <c r="G17" s="706"/>
      <c r="H17" s="706"/>
      <c r="I17" s="706"/>
      <c r="J17" s="706"/>
      <c r="K17" s="706"/>
      <c r="L17" s="706"/>
      <c r="M17" s="706"/>
      <c r="N17" s="706"/>
      <c r="O17" s="706"/>
    </row>
    <row r="18" spans="1:17" ht="15.75" x14ac:dyDescent="0.25">
      <c r="A18" s="680" t="s">
        <v>264</v>
      </c>
      <c r="B18" s="680" t="s">
        <v>4</v>
      </c>
      <c r="C18" s="680" t="s">
        <v>5</v>
      </c>
      <c r="D18" s="680" t="s">
        <v>6</v>
      </c>
      <c r="E18" s="680" t="s">
        <v>7</v>
      </c>
      <c r="F18" s="680" t="s">
        <v>8</v>
      </c>
      <c r="G18" s="680" t="s">
        <v>9</v>
      </c>
      <c r="H18" s="680" t="s">
        <v>10</v>
      </c>
      <c r="I18" s="680" t="s">
        <v>11</v>
      </c>
      <c r="J18" s="680" t="s">
        <v>12</v>
      </c>
      <c r="K18" s="680" t="s">
        <v>13</v>
      </c>
      <c r="L18" s="680" t="s">
        <v>14</v>
      </c>
      <c r="M18" s="680" t="s">
        <v>15</v>
      </c>
      <c r="N18" s="680" t="s">
        <v>61</v>
      </c>
      <c r="O18" s="711"/>
    </row>
    <row r="19" spans="1:17" ht="15.75" x14ac:dyDescent="0.25">
      <c r="A19" s="681" t="s">
        <v>332</v>
      </c>
      <c r="B19" s="656">
        <f t="shared" ref="B19:J19" si="1">+B20+B21+B22+B23+B24</f>
        <v>27456404.205999997</v>
      </c>
      <c r="C19" s="656">
        <f t="shared" si="1"/>
        <v>22690392.276999999</v>
      </c>
      <c r="D19" s="656">
        <f t="shared" si="1"/>
        <v>29289280.452999998</v>
      </c>
      <c r="E19" s="656">
        <f t="shared" si="1"/>
        <v>28488010.436999999</v>
      </c>
      <c r="F19" s="656">
        <f t="shared" si="1"/>
        <v>26216408.127</v>
      </c>
      <c r="G19" s="656">
        <f t="shared" si="1"/>
        <v>29005334.421999998</v>
      </c>
      <c r="H19" s="656">
        <f t="shared" si="1"/>
        <v>35292881.968999997</v>
      </c>
      <c r="I19" s="656">
        <f t="shared" si="1"/>
        <v>33477611.431000002</v>
      </c>
      <c r="J19" s="656">
        <f t="shared" si="1"/>
        <v>30301853.853999998</v>
      </c>
      <c r="K19" s="656">
        <f>+K20+K21+K22+K23+K24</f>
        <v>31801619.924999997</v>
      </c>
      <c r="L19" s="656">
        <f t="shared" ref="L19:N19" si="2">+L20+L21+L22+L23+L24</f>
        <v>31802080.003000002</v>
      </c>
      <c r="M19" s="656">
        <f t="shared" si="2"/>
        <v>32974234.191</v>
      </c>
      <c r="N19" s="656">
        <f t="shared" si="2"/>
        <v>358796111.29500002</v>
      </c>
      <c r="O19" s="711"/>
    </row>
    <row r="20" spans="1:17" ht="15.75" x14ac:dyDescent="0.25">
      <c r="A20" s="659" t="s">
        <v>265</v>
      </c>
      <c r="B20" s="707">
        <v>15464427.025</v>
      </c>
      <c r="C20" s="659">
        <v>12612003.890000001</v>
      </c>
      <c r="D20" s="659">
        <v>17167204.320999999</v>
      </c>
      <c r="E20" s="659">
        <v>16258833.641000001</v>
      </c>
      <c r="F20" s="659">
        <v>14529937.935000001</v>
      </c>
      <c r="G20" s="659">
        <v>16166560.335999999</v>
      </c>
      <c r="H20" s="659">
        <v>21166831.199999999</v>
      </c>
      <c r="I20" s="659">
        <v>19835187.280999999</v>
      </c>
      <c r="J20" s="659">
        <v>17497998.719999999</v>
      </c>
      <c r="K20" s="712">
        <v>18789915.945999999</v>
      </c>
      <c r="L20" s="712">
        <v>18608903.245000001</v>
      </c>
      <c r="M20" s="712">
        <v>18746835.949999999</v>
      </c>
      <c r="N20" s="683">
        <f>SUM(B20:M20)</f>
        <v>206844639.49000001</v>
      </c>
      <c r="O20" s="711"/>
    </row>
    <row r="21" spans="1:17" ht="15.75" x14ac:dyDescent="0.25">
      <c r="A21" s="659" t="s">
        <v>266</v>
      </c>
      <c r="B21" s="659">
        <v>6267580.8569999998</v>
      </c>
      <c r="C21" s="659">
        <v>5111323.2309999997</v>
      </c>
      <c r="D21" s="659">
        <v>6165362.9239999996</v>
      </c>
      <c r="E21" s="659">
        <v>6551540.5999999996</v>
      </c>
      <c r="F21" s="659">
        <v>6408933.2460000003</v>
      </c>
      <c r="G21" s="659">
        <v>6896491.875</v>
      </c>
      <c r="H21" s="659">
        <v>7341740.0049999999</v>
      </c>
      <c r="I21" s="659">
        <v>7449067.909</v>
      </c>
      <c r="J21" s="659">
        <v>7091811.2740000002</v>
      </c>
      <c r="K21" s="712">
        <v>6903099.5279999999</v>
      </c>
      <c r="L21" s="712">
        <v>6984589.4139999999</v>
      </c>
      <c r="M21" s="712">
        <v>7624077.284</v>
      </c>
      <c r="N21" s="683">
        <f>SUM(B21:M21)</f>
        <v>80795618.147</v>
      </c>
      <c r="O21" s="711"/>
    </row>
    <row r="22" spans="1:17" ht="15.75" x14ac:dyDescent="0.25">
      <c r="A22" s="659" t="s">
        <v>333</v>
      </c>
      <c r="B22" s="659">
        <v>2538135.1979999999</v>
      </c>
      <c r="C22" s="659">
        <v>2223704.8149999999</v>
      </c>
      <c r="D22" s="659">
        <v>2792843.5750000002</v>
      </c>
      <c r="E22" s="659">
        <v>2477392.605</v>
      </c>
      <c r="F22" s="659">
        <v>2409281.5869999998</v>
      </c>
      <c r="G22" s="659">
        <v>2693439.6690000002</v>
      </c>
      <c r="H22" s="659">
        <v>3053320.3769999999</v>
      </c>
      <c r="I22" s="659">
        <v>2733214.784</v>
      </c>
      <c r="J22" s="659">
        <v>2664144.227</v>
      </c>
      <c r="K22" s="712">
        <v>2581171.983</v>
      </c>
      <c r="L22" s="712">
        <v>2765050.7030000002</v>
      </c>
      <c r="M22" s="712">
        <v>2817160.534</v>
      </c>
      <c r="N22" s="683">
        <f>SUM(B22:M22)</f>
        <v>31748860.056999996</v>
      </c>
      <c r="O22" s="711"/>
    </row>
    <row r="23" spans="1:17" ht="15.75" x14ac:dyDescent="0.25">
      <c r="A23" s="659" t="s">
        <v>334</v>
      </c>
      <c r="B23" s="659">
        <v>2713718.5789999999</v>
      </c>
      <c r="C23" s="659">
        <v>2231317.2969999998</v>
      </c>
      <c r="D23" s="659">
        <v>2560960.2280000001</v>
      </c>
      <c r="E23" s="659">
        <v>2666943.5660000001</v>
      </c>
      <c r="F23" s="659">
        <v>2413374.551</v>
      </c>
      <c r="G23" s="659">
        <v>2703443.3650000002</v>
      </c>
      <c r="H23" s="659">
        <v>3092159.5090000001</v>
      </c>
      <c r="I23" s="659">
        <v>2840787.173</v>
      </c>
      <c r="J23" s="659">
        <v>2486014.0639999998</v>
      </c>
      <c r="K23" s="712">
        <v>2845514.077</v>
      </c>
      <c r="L23" s="712">
        <v>2868566.1510000001</v>
      </c>
      <c r="M23" s="712">
        <v>3206934.2820000001</v>
      </c>
      <c r="N23" s="683">
        <f>SUM(B23:M23)</f>
        <v>32629732.842000004</v>
      </c>
      <c r="O23" s="711"/>
    </row>
    <row r="24" spans="1:17" ht="15.75" x14ac:dyDescent="0.25">
      <c r="A24" s="662" t="s">
        <v>335</v>
      </c>
      <c r="B24" s="662">
        <v>472542.54700000002</v>
      </c>
      <c r="C24" s="662">
        <v>512043.04399999999</v>
      </c>
      <c r="D24" s="662">
        <v>602909.40500000003</v>
      </c>
      <c r="E24" s="662">
        <v>533300.02500000002</v>
      </c>
      <c r="F24" s="662">
        <v>454880.80800000002</v>
      </c>
      <c r="G24" s="662">
        <v>545399.17700000003</v>
      </c>
      <c r="H24" s="662">
        <v>638830.87800000003</v>
      </c>
      <c r="I24" s="662">
        <v>619354.28399999999</v>
      </c>
      <c r="J24" s="662">
        <v>561885.56900000002</v>
      </c>
      <c r="K24" s="713">
        <v>681918.39099999995</v>
      </c>
      <c r="L24" s="713">
        <v>574970.49</v>
      </c>
      <c r="M24" s="713">
        <v>579226.14099999995</v>
      </c>
      <c r="N24" s="685">
        <f>SUM(B24:M24)</f>
        <v>6777260.7590000005</v>
      </c>
      <c r="O24" s="711"/>
    </row>
    <row r="25" spans="1:17" ht="15.75" x14ac:dyDescent="0.25">
      <c r="A25" s="686" t="s">
        <v>339</v>
      </c>
      <c r="B25" s="688"/>
      <c r="C25" s="688"/>
      <c r="D25" s="688"/>
      <c r="E25" s="687"/>
      <c r="F25" s="687"/>
      <c r="G25" s="687"/>
      <c r="H25" s="687"/>
      <c r="I25" s="687"/>
      <c r="J25" s="687"/>
      <c r="K25" s="687"/>
      <c r="L25" s="687"/>
      <c r="M25" s="687"/>
      <c r="N25" s="687"/>
      <c r="O25" s="711"/>
    </row>
    <row r="26" spans="1:17" x14ac:dyDescent="0.25">
      <c r="A26" s="686" t="s">
        <v>346</v>
      </c>
      <c r="B26" s="687"/>
      <c r="C26" s="687"/>
      <c r="D26" s="687"/>
      <c r="E26" s="687"/>
      <c r="F26" s="687"/>
      <c r="G26" s="708"/>
      <c r="H26" s="687"/>
      <c r="I26" s="714"/>
      <c r="J26" s="715"/>
      <c r="K26" s="714"/>
      <c r="L26" s="715"/>
      <c r="M26" s="714"/>
      <c r="N26" s="715"/>
      <c r="O26" s="714"/>
      <c r="P26" s="715"/>
      <c r="Q26" s="714"/>
    </row>
    <row r="27" spans="1:17" ht="15.75" x14ac:dyDescent="0.25">
      <c r="A27" s="711"/>
      <c r="B27" s="716"/>
      <c r="C27" s="716"/>
      <c r="D27" s="716"/>
      <c r="E27" s="716"/>
      <c r="F27" s="716"/>
      <c r="G27" s="711"/>
      <c r="H27" s="711"/>
      <c r="I27" s="711"/>
      <c r="J27" s="711"/>
      <c r="K27" s="711"/>
      <c r="L27" s="711"/>
      <c r="M27" s="711"/>
      <c r="N27" s="711"/>
      <c r="O27" s="711"/>
    </row>
    <row r="28" spans="1:17" ht="15.75" x14ac:dyDescent="0.25">
      <c r="A28" s="665"/>
      <c r="B28" s="665"/>
      <c r="C28" s="665"/>
      <c r="D28" s="665"/>
      <c r="E28" s="665"/>
      <c r="F28" s="665"/>
      <c r="G28" s="665"/>
      <c r="H28" s="665"/>
      <c r="I28" s="665"/>
      <c r="J28" s="665"/>
      <c r="K28" s="665"/>
      <c r="L28" s="665"/>
      <c r="M28" s="665"/>
      <c r="N28" s="665"/>
      <c r="O28" s="665"/>
    </row>
    <row r="29" spans="1:17" ht="15.75" x14ac:dyDescent="0.25">
      <c r="A29" s="665" t="s">
        <v>347</v>
      </c>
      <c r="B29" s="665"/>
      <c r="C29" s="665"/>
      <c r="D29" s="665"/>
      <c r="E29" s="665"/>
      <c r="F29" s="665"/>
      <c r="G29" s="665"/>
      <c r="H29" s="665"/>
      <c r="I29" s="665"/>
      <c r="J29" s="665"/>
      <c r="K29" s="665"/>
      <c r="L29" s="665"/>
      <c r="M29" s="665"/>
      <c r="N29" s="665"/>
      <c r="O29" s="710"/>
    </row>
    <row r="30" spans="1:17" ht="15.75" x14ac:dyDescent="0.25">
      <c r="A30" s="665" t="s">
        <v>2</v>
      </c>
      <c r="B30" s="665"/>
      <c r="C30" s="665"/>
      <c r="D30" s="665"/>
      <c r="E30" s="665"/>
      <c r="F30" s="665"/>
      <c r="G30" s="665"/>
      <c r="H30" s="665"/>
      <c r="I30" s="665"/>
      <c r="J30" s="665"/>
      <c r="K30" s="665"/>
      <c r="L30" s="665"/>
      <c r="M30" s="665"/>
      <c r="N30" s="665"/>
      <c r="O30" s="665"/>
    </row>
    <row r="31" spans="1:17" ht="15.75" x14ac:dyDescent="0.25">
      <c r="A31" s="706" t="s">
        <v>343</v>
      </c>
      <c r="B31" s="706"/>
      <c r="C31" s="706"/>
      <c r="D31" s="706"/>
      <c r="E31" s="706"/>
      <c r="F31" s="706"/>
      <c r="G31" s="706"/>
      <c r="H31" s="706"/>
      <c r="I31" s="706"/>
      <c r="J31" s="706"/>
      <c r="K31" s="706"/>
      <c r="L31" s="706"/>
      <c r="M31" s="706"/>
      <c r="N31" s="706"/>
      <c r="O31" s="706"/>
    </row>
    <row r="32" spans="1:17" ht="15.75" x14ac:dyDescent="0.25">
      <c r="A32" s="680" t="s">
        <v>348</v>
      </c>
      <c r="B32" s="680" t="s">
        <v>264</v>
      </c>
      <c r="C32" s="680" t="s">
        <v>4</v>
      </c>
      <c r="D32" s="680" t="s">
        <v>5</v>
      </c>
      <c r="E32" s="680" t="s">
        <v>6</v>
      </c>
      <c r="F32" s="680" t="s">
        <v>7</v>
      </c>
      <c r="G32" s="680" t="s">
        <v>8</v>
      </c>
      <c r="H32" s="680" t="s">
        <v>9</v>
      </c>
      <c r="I32" s="680" t="s">
        <v>10</v>
      </c>
      <c r="J32" s="680" t="s">
        <v>11</v>
      </c>
      <c r="K32" s="680" t="s">
        <v>12</v>
      </c>
      <c r="L32" s="680" t="s">
        <v>13</v>
      </c>
      <c r="M32" s="680" t="s">
        <v>14</v>
      </c>
      <c r="N32" s="680" t="s">
        <v>15</v>
      </c>
      <c r="O32" s="680" t="s">
        <v>61</v>
      </c>
    </row>
    <row r="33" spans="1:15" x14ac:dyDescent="0.25">
      <c r="A33" s="717" t="s">
        <v>349</v>
      </c>
      <c r="B33" s="718" t="s">
        <v>61</v>
      </c>
      <c r="C33" s="719">
        <f t="shared" ref="C33:N33" si="3">SUM(C34:C38)</f>
        <v>4266785.26</v>
      </c>
      <c r="D33" s="719">
        <f t="shared" si="3"/>
        <v>3494757.5729999999</v>
      </c>
      <c r="E33" s="719">
        <f t="shared" si="3"/>
        <v>4572062.2920000004</v>
      </c>
      <c r="F33" s="719">
        <f t="shared" si="3"/>
        <v>4262976.4589999998</v>
      </c>
      <c r="G33" s="719">
        <f t="shared" si="3"/>
        <v>4011051.1929999995</v>
      </c>
      <c r="H33" s="719">
        <f>SUM(H34:H38)</f>
        <v>4563838.2079999996</v>
      </c>
      <c r="I33" s="719">
        <f t="shared" si="3"/>
        <v>5298977.2010000004</v>
      </c>
      <c r="J33" s="719">
        <f t="shared" si="3"/>
        <v>5091407.8890000004</v>
      </c>
      <c r="K33" s="719">
        <f t="shared" si="3"/>
        <v>4608031.2429999998</v>
      </c>
      <c r="L33" s="719">
        <f t="shared" si="3"/>
        <v>4890224.4680000003</v>
      </c>
      <c r="M33" s="719">
        <f t="shared" si="3"/>
        <v>4896336.3470000001</v>
      </c>
      <c r="N33" s="719">
        <f t="shared" si="3"/>
        <v>4972985.93</v>
      </c>
      <c r="O33" s="719">
        <f t="shared" ref="O33:O56" si="4">SUM(C33:N33)</f>
        <v>54929434.063000008</v>
      </c>
    </row>
    <row r="34" spans="1:15" x14ac:dyDescent="0.25">
      <c r="A34" s="720"/>
      <c r="B34" s="672" t="s">
        <v>265</v>
      </c>
      <c r="C34" s="672">
        <v>2430178.5260000001</v>
      </c>
      <c r="D34" s="672">
        <v>1919909.872</v>
      </c>
      <c r="E34" s="672">
        <v>2615708.4139999999</v>
      </c>
      <c r="F34" s="672">
        <v>2425189.2579999999</v>
      </c>
      <c r="G34" s="672">
        <v>2181076.7089999998</v>
      </c>
      <c r="H34" s="672">
        <v>2524515.838</v>
      </c>
      <c r="I34" s="672">
        <v>3181849.3169999998</v>
      </c>
      <c r="J34" s="672">
        <v>2988459.7370000002</v>
      </c>
      <c r="K34" s="672">
        <v>2670234.1949999998</v>
      </c>
      <c r="L34" s="672">
        <v>2874806.429</v>
      </c>
      <c r="M34" s="721">
        <v>2792162.9989999998</v>
      </c>
      <c r="N34" s="672">
        <v>2784795.2009999999</v>
      </c>
      <c r="O34" s="672">
        <f t="shared" si="4"/>
        <v>31388886.495000001</v>
      </c>
    </row>
    <row r="35" spans="1:15" x14ac:dyDescent="0.25">
      <c r="A35" s="720"/>
      <c r="B35" s="672" t="s">
        <v>266</v>
      </c>
      <c r="C35" s="672">
        <v>979436.80500000005</v>
      </c>
      <c r="D35" s="672">
        <v>782056.26699999999</v>
      </c>
      <c r="E35" s="672">
        <v>1009072.733</v>
      </c>
      <c r="F35" s="672">
        <v>976580.96200000006</v>
      </c>
      <c r="G35" s="672">
        <v>1001707.311</v>
      </c>
      <c r="H35" s="672">
        <v>1094633.0719999999</v>
      </c>
      <c r="I35" s="672">
        <v>1071084.0249999999</v>
      </c>
      <c r="J35" s="672">
        <v>1152594.612</v>
      </c>
      <c r="K35" s="672">
        <v>1081565.2209999999</v>
      </c>
      <c r="L35" s="672">
        <v>1080826.5</v>
      </c>
      <c r="M35" s="721">
        <v>1092600.713</v>
      </c>
      <c r="N35" s="672">
        <v>1201806.21</v>
      </c>
      <c r="O35" s="672">
        <f t="shared" si="4"/>
        <v>12523964.430999998</v>
      </c>
    </row>
    <row r="36" spans="1:15" x14ac:dyDescent="0.25">
      <c r="A36" s="720"/>
      <c r="B36" s="672" t="s">
        <v>333</v>
      </c>
      <c r="C36" s="672">
        <v>398408.04100000003</v>
      </c>
      <c r="D36" s="672">
        <v>397290.86099999998</v>
      </c>
      <c r="E36" s="672">
        <v>493209.228</v>
      </c>
      <c r="F36" s="672">
        <v>394871.06900000002</v>
      </c>
      <c r="G36" s="672">
        <v>417619.95500000002</v>
      </c>
      <c r="H36" s="672">
        <v>472404.06699999998</v>
      </c>
      <c r="I36" s="672">
        <v>518432.67800000001</v>
      </c>
      <c r="J36" s="672">
        <v>459065.94500000001</v>
      </c>
      <c r="K36" s="672">
        <v>429697.01199999999</v>
      </c>
      <c r="L36" s="672">
        <v>425948.07900000003</v>
      </c>
      <c r="M36" s="721">
        <v>507291.73</v>
      </c>
      <c r="N36" s="672">
        <v>434565.01799999998</v>
      </c>
      <c r="O36" s="672">
        <f t="shared" si="4"/>
        <v>5348803.6829999993</v>
      </c>
    </row>
    <row r="37" spans="1:15" x14ac:dyDescent="0.25">
      <c r="A37" s="720"/>
      <c r="B37" s="672" t="s">
        <v>334</v>
      </c>
      <c r="C37" s="672">
        <v>393701.04399999999</v>
      </c>
      <c r="D37" s="672">
        <v>326360.49599999998</v>
      </c>
      <c r="E37" s="672">
        <v>374615.95600000001</v>
      </c>
      <c r="F37" s="672">
        <v>394843.81699999998</v>
      </c>
      <c r="G37" s="672">
        <v>350554.79499999998</v>
      </c>
      <c r="H37" s="672">
        <v>400612.84100000001</v>
      </c>
      <c r="I37" s="672">
        <v>443726.32799999998</v>
      </c>
      <c r="J37" s="672">
        <v>406157.85600000003</v>
      </c>
      <c r="K37" s="672">
        <v>350274.93400000001</v>
      </c>
      <c r="L37" s="672">
        <v>415947.93199999997</v>
      </c>
      <c r="M37" s="721">
        <v>426466.10800000001</v>
      </c>
      <c r="N37" s="672">
        <v>474899.74300000002</v>
      </c>
      <c r="O37" s="672">
        <f t="shared" si="4"/>
        <v>4758161.8499999996</v>
      </c>
    </row>
    <row r="38" spans="1:15" x14ac:dyDescent="0.25">
      <c r="A38" s="722"/>
      <c r="B38" s="672" t="s">
        <v>335</v>
      </c>
      <c r="C38" s="672">
        <v>65060.843999999997</v>
      </c>
      <c r="D38" s="672">
        <v>69140.077000000005</v>
      </c>
      <c r="E38" s="672">
        <v>79455.960999999996</v>
      </c>
      <c r="F38" s="672">
        <v>71491.353000000003</v>
      </c>
      <c r="G38" s="672">
        <v>60092.423000000003</v>
      </c>
      <c r="H38" s="672">
        <v>71672.39</v>
      </c>
      <c r="I38" s="672">
        <v>83884.853000000003</v>
      </c>
      <c r="J38" s="672">
        <v>85129.739000000001</v>
      </c>
      <c r="K38" s="672">
        <v>76259.880999999994</v>
      </c>
      <c r="L38" s="672">
        <v>92695.528000000006</v>
      </c>
      <c r="M38" s="721">
        <v>77814.797000000006</v>
      </c>
      <c r="N38" s="672">
        <v>76919.758000000002</v>
      </c>
      <c r="O38" s="672">
        <f t="shared" si="4"/>
        <v>909617.60400000005</v>
      </c>
    </row>
    <row r="39" spans="1:15" x14ac:dyDescent="0.25">
      <c r="A39" s="717" t="s">
        <v>350</v>
      </c>
      <c r="B39" s="718" t="s">
        <v>61</v>
      </c>
      <c r="C39" s="719">
        <f>SUM(C40:C44)</f>
        <v>2683276.5580000002</v>
      </c>
      <c r="D39" s="719">
        <f t="shared" ref="D39:N39" si="5">SUM(D40:D44)</f>
        <v>2202030.105</v>
      </c>
      <c r="E39" s="719">
        <f t="shared" si="5"/>
        <v>2879390.1129999999</v>
      </c>
      <c r="F39" s="719">
        <f t="shared" si="5"/>
        <v>2685126.7680000006</v>
      </c>
      <c r="G39" s="719">
        <f t="shared" si="5"/>
        <v>2531212.023</v>
      </c>
      <c r="H39" s="719">
        <f t="shared" si="5"/>
        <v>2880630.3260000004</v>
      </c>
      <c r="I39" s="719">
        <f t="shared" si="5"/>
        <v>3350413.2339999997</v>
      </c>
      <c r="J39" s="719">
        <f t="shared" si="5"/>
        <v>3219116.2880000002</v>
      </c>
      <c r="K39" s="719">
        <f t="shared" si="5"/>
        <v>2918843.6560000004</v>
      </c>
      <c r="L39" s="719">
        <f t="shared" si="5"/>
        <v>3099447.3879999998</v>
      </c>
      <c r="M39" s="719">
        <f t="shared" si="5"/>
        <v>3103317.0470000003</v>
      </c>
      <c r="N39" s="719">
        <f t="shared" si="5"/>
        <v>3157804.281</v>
      </c>
      <c r="O39" s="719">
        <f t="shared" si="4"/>
        <v>34710607.787000008</v>
      </c>
    </row>
    <row r="40" spans="1:15" x14ac:dyDescent="0.25">
      <c r="A40" s="720"/>
      <c r="B40" s="672" t="s">
        <v>265</v>
      </c>
      <c r="C40" s="672">
        <v>1519211.183</v>
      </c>
      <c r="D40" s="672">
        <v>1202155.0009999999</v>
      </c>
      <c r="E40" s="672">
        <v>1636950.173</v>
      </c>
      <c r="F40" s="672">
        <v>1519123.1270000001</v>
      </c>
      <c r="G40" s="672">
        <v>1367870.7760000001</v>
      </c>
      <c r="H40" s="672">
        <v>1580335.929</v>
      </c>
      <c r="I40" s="672">
        <v>1999751.89</v>
      </c>
      <c r="J40" s="672">
        <v>1874981.179</v>
      </c>
      <c r="K40" s="672">
        <v>1677366.5519999999</v>
      </c>
      <c r="L40" s="672">
        <v>1806588.2930000001</v>
      </c>
      <c r="M40" s="721">
        <v>1754108.216</v>
      </c>
      <c r="N40" s="672">
        <v>1752412.118</v>
      </c>
      <c r="O40" s="672">
        <f t="shared" si="4"/>
        <v>19690854.436999999</v>
      </c>
    </row>
    <row r="41" spans="1:15" x14ac:dyDescent="0.25">
      <c r="A41" s="720"/>
      <c r="B41" s="672" t="s">
        <v>266</v>
      </c>
      <c r="C41" s="672">
        <v>612696.28599999996</v>
      </c>
      <c r="D41" s="672">
        <v>489597.63199999998</v>
      </c>
      <c r="E41" s="672">
        <v>631787.10900000005</v>
      </c>
      <c r="F41" s="672">
        <v>610780.16299999994</v>
      </c>
      <c r="G41" s="672">
        <v>627303.44099999999</v>
      </c>
      <c r="H41" s="672">
        <v>686665.3</v>
      </c>
      <c r="I41" s="672">
        <v>671286.21400000004</v>
      </c>
      <c r="J41" s="672">
        <v>721277.41700000002</v>
      </c>
      <c r="K41" s="672">
        <v>679138.70400000003</v>
      </c>
      <c r="L41" s="672">
        <v>679391.90700000001</v>
      </c>
      <c r="M41" s="721">
        <v>685493.18</v>
      </c>
      <c r="N41" s="672">
        <v>754880.74600000004</v>
      </c>
      <c r="O41" s="672">
        <f t="shared" si="4"/>
        <v>7850298.0990000004</v>
      </c>
    </row>
    <row r="42" spans="1:15" x14ac:dyDescent="0.25">
      <c r="A42" s="720"/>
      <c r="B42" s="672" t="s">
        <v>333</v>
      </c>
      <c r="C42" s="672">
        <v>253502.068</v>
      </c>
      <c r="D42" s="672">
        <v>251780.78700000001</v>
      </c>
      <c r="E42" s="672">
        <v>312468.14</v>
      </c>
      <c r="F42" s="672">
        <v>250609.098</v>
      </c>
      <c r="G42" s="672">
        <v>265222.38699999999</v>
      </c>
      <c r="H42" s="672">
        <v>300605.74099999998</v>
      </c>
      <c r="I42" s="672">
        <v>331249.49699999997</v>
      </c>
      <c r="J42" s="672">
        <v>297454.245</v>
      </c>
      <c r="K42" s="672">
        <v>280903.11499999999</v>
      </c>
      <c r="L42" s="672">
        <v>278418.52500000002</v>
      </c>
      <c r="M42" s="721">
        <v>331369.00599999999</v>
      </c>
      <c r="N42" s="672">
        <v>286673.016</v>
      </c>
      <c r="O42" s="672">
        <f t="shared" si="4"/>
        <v>3440255.6249999995</v>
      </c>
    </row>
    <row r="43" spans="1:15" x14ac:dyDescent="0.25">
      <c r="A43" s="720"/>
      <c r="B43" s="672" t="s">
        <v>334</v>
      </c>
      <c r="C43" s="672">
        <v>253883.25599999999</v>
      </c>
      <c r="D43" s="672">
        <v>210451.29199999999</v>
      </c>
      <c r="E43" s="672">
        <v>242725.60699999999</v>
      </c>
      <c r="F43" s="672">
        <v>254843.51500000001</v>
      </c>
      <c r="G43" s="672">
        <v>228444.818</v>
      </c>
      <c r="H43" s="672">
        <v>262045.427</v>
      </c>
      <c r="I43" s="672">
        <v>288767.90100000001</v>
      </c>
      <c r="J43" s="672">
        <v>266778.35800000001</v>
      </c>
      <c r="K43" s="672">
        <v>228311.14600000001</v>
      </c>
      <c r="L43" s="672">
        <v>270719.13799999998</v>
      </c>
      <c r="M43" s="721">
        <v>278802.77799999999</v>
      </c>
      <c r="N43" s="672">
        <v>310333.04800000001</v>
      </c>
      <c r="O43" s="672">
        <f t="shared" si="4"/>
        <v>3096106.2839999995</v>
      </c>
    </row>
    <row r="44" spans="1:15" x14ac:dyDescent="0.25">
      <c r="A44" s="722"/>
      <c r="B44" s="672" t="s">
        <v>335</v>
      </c>
      <c r="C44" s="672">
        <v>43983.764999999999</v>
      </c>
      <c r="D44" s="672">
        <v>48045.392999999996</v>
      </c>
      <c r="E44" s="672">
        <v>55459.084000000003</v>
      </c>
      <c r="F44" s="672">
        <v>49770.864999999998</v>
      </c>
      <c r="G44" s="672">
        <v>42370.601000000002</v>
      </c>
      <c r="H44" s="672">
        <v>50977.928999999996</v>
      </c>
      <c r="I44" s="672">
        <v>59357.732000000004</v>
      </c>
      <c r="J44" s="672">
        <v>58625.089</v>
      </c>
      <c r="K44" s="672">
        <v>53124.139000000003</v>
      </c>
      <c r="L44" s="672">
        <v>64329.525000000001</v>
      </c>
      <c r="M44" s="721">
        <v>53543.866999999998</v>
      </c>
      <c r="N44" s="672">
        <v>53505.353000000003</v>
      </c>
      <c r="O44" s="672">
        <f t="shared" si="4"/>
        <v>633093.34199999995</v>
      </c>
    </row>
    <row r="45" spans="1:15" x14ac:dyDescent="0.25">
      <c r="A45" s="717" t="s">
        <v>351</v>
      </c>
      <c r="B45" s="718" t="s">
        <v>61</v>
      </c>
      <c r="C45" s="719">
        <f t="shared" ref="C45:N45" si="6">SUM(C46:C50)</f>
        <v>1007.673</v>
      </c>
      <c r="D45" s="719">
        <f t="shared" si="6"/>
        <v>429.22500000000002</v>
      </c>
      <c r="E45" s="719">
        <f t="shared" si="6"/>
        <v>735.77</v>
      </c>
      <c r="F45" s="719">
        <f t="shared" si="6"/>
        <v>929.73500000000001</v>
      </c>
      <c r="G45" s="719">
        <f t="shared" si="6"/>
        <v>548.34199999999998</v>
      </c>
      <c r="H45" s="719">
        <f t="shared" si="6"/>
        <v>635.71900000000005</v>
      </c>
      <c r="I45" s="719">
        <f t="shared" si="6"/>
        <v>831.59600000000012</v>
      </c>
      <c r="J45" s="719">
        <f t="shared" si="6"/>
        <v>940.19799999999998</v>
      </c>
      <c r="K45" s="719">
        <f t="shared" si="6"/>
        <v>681.59199999999998</v>
      </c>
      <c r="L45" s="719">
        <f t="shared" si="6"/>
        <v>1004.5450000000001</v>
      </c>
      <c r="M45" s="719">
        <f t="shared" si="6"/>
        <v>775.79200000000003</v>
      </c>
      <c r="N45" s="719">
        <f t="shared" si="6"/>
        <v>812.553</v>
      </c>
      <c r="O45" s="719">
        <f t="shared" si="4"/>
        <v>9332.74</v>
      </c>
    </row>
    <row r="46" spans="1:15" x14ac:dyDescent="0.25">
      <c r="A46" s="720"/>
      <c r="B46" s="672" t="s">
        <v>265</v>
      </c>
      <c r="C46" s="672">
        <v>633.82600000000002</v>
      </c>
      <c r="D46" s="672">
        <v>258.19600000000003</v>
      </c>
      <c r="E46" s="672">
        <v>365.05200000000002</v>
      </c>
      <c r="F46" s="672">
        <v>487.452</v>
      </c>
      <c r="G46" s="672">
        <v>316.86799999999999</v>
      </c>
      <c r="H46" s="672">
        <v>374.70299999999997</v>
      </c>
      <c r="I46" s="672">
        <v>510.32900000000001</v>
      </c>
      <c r="J46" s="672">
        <v>665.55499999999995</v>
      </c>
      <c r="K46" s="672">
        <v>377.50299999999999</v>
      </c>
      <c r="L46" s="672">
        <v>422.00400000000002</v>
      </c>
      <c r="M46" s="721">
        <v>402.35300000000001</v>
      </c>
      <c r="N46" s="672">
        <v>397.93099999999998</v>
      </c>
      <c r="O46" s="672">
        <f t="shared" si="4"/>
        <v>5211.7719999999999</v>
      </c>
    </row>
    <row r="47" spans="1:15" x14ac:dyDescent="0.25">
      <c r="A47" s="720"/>
      <c r="B47" s="672" t="s">
        <v>266</v>
      </c>
      <c r="C47" s="672">
        <v>350.80399999999997</v>
      </c>
      <c r="D47" s="672">
        <v>164.58099999999999</v>
      </c>
      <c r="E47" s="672">
        <v>361.46</v>
      </c>
      <c r="F47" s="672">
        <v>437.30900000000003</v>
      </c>
      <c r="G47" s="672">
        <v>225.625</v>
      </c>
      <c r="H47" s="672">
        <v>256.37200000000001</v>
      </c>
      <c r="I47" s="672">
        <v>313.82100000000003</v>
      </c>
      <c r="J47" s="672">
        <v>266.03800000000001</v>
      </c>
      <c r="K47" s="672">
        <v>303.661</v>
      </c>
      <c r="L47" s="672">
        <v>560.90700000000004</v>
      </c>
      <c r="M47" s="721">
        <v>347.09899999999999</v>
      </c>
      <c r="N47" s="672">
        <v>398.37200000000001</v>
      </c>
      <c r="O47" s="672">
        <f t="shared" si="4"/>
        <v>3986.0490000000004</v>
      </c>
    </row>
    <row r="48" spans="1:15" x14ac:dyDescent="0.25">
      <c r="A48" s="720"/>
      <c r="B48" s="672" t="s">
        <v>333</v>
      </c>
      <c r="C48" s="672">
        <v>0</v>
      </c>
      <c r="D48" s="672">
        <v>0</v>
      </c>
      <c r="E48" s="672">
        <v>0</v>
      </c>
      <c r="F48" s="672">
        <v>0</v>
      </c>
      <c r="G48" s="672">
        <v>0</v>
      </c>
      <c r="H48" s="672">
        <v>0</v>
      </c>
      <c r="I48" s="672">
        <v>0</v>
      </c>
      <c r="J48" s="672">
        <v>0</v>
      </c>
      <c r="K48" s="672">
        <v>0</v>
      </c>
      <c r="L48" s="672">
        <v>0</v>
      </c>
      <c r="M48" s="721">
        <v>0</v>
      </c>
      <c r="N48" s="672">
        <v>0</v>
      </c>
      <c r="O48" s="672">
        <f t="shared" si="4"/>
        <v>0</v>
      </c>
    </row>
    <row r="49" spans="1:15" x14ac:dyDescent="0.25">
      <c r="A49" s="720"/>
      <c r="B49" s="672" t="s">
        <v>334</v>
      </c>
      <c r="C49" s="672">
        <v>0</v>
      </c>
      <c r="D49" s="672">
        <v>0</v>
      </c>
      <c r="E49" s="672">
        <v>0</v>
      </c>
      <c r="F49" s="672">
        <v>0</v>
      </c>
      <c r="G49" s="672">
        <v>0</v>
      </c>
      <c r="H49" s="672">
        <v>0</v>
      </c>
      <c r="I49" s="672">
        <v>0</v>
      </c>
      <c r="J49" s="672">
        <v>0</v>
      </c>
      <c r="K49" s="672">
        <v>0</v>
      </c>
      <c r="L49" s="672">
        <v>0</v>
      </c>
      <c r="M49" s="721">
        <v>0</v>
      </c>
      <c r="N49" s="672">
        <v>0</v>
      </c>
      <c r="O49" s="672">
        <f t="shared" si="4"/>
        <v>0</v>
      </c>
    </row>
    <row r="50" spans="1:15" x14ac:dyDescent="0.25">
      <c r="A50" s="722"/>
      <c r="B50" s="672" t="s">
        <v>335</v>
      </c>
      <c r="C50" s="672">
        <v>23.042999999999999</v>
      </c>
      <c r="D50" s="672">
        <v>6.4480000000000004</v>
      </c>
      <c r="E50" s="672">
        <v>9.2579999999999991</v>
      </c>
      <c r="F50" s="672">
        <v>4.9740000000000002</v>
      </c>
      <c r="G50" s="672">
        <v>5.8490000000000002</v>
      </c>
      <c r="H50" s="672">
        <v>4.6440000000000001</v>
      </c>
      <c r="I50" s="672">
        <v>7.4459999999999997</v>
      </c>
      <c r="J50" s="672">
        <v>8.6050000000000004</v>
      </c>
      <c r="K50" s="672">
        <v>0.42799999999999999</v>
      </c>
      <c r="L50" s="672">
        <v>21.634</v>
      </c>
      <c r="M50" s="721">
        <v>26.34</v>
      </c>
      <c r="N50" s="672">
        <v>16.25</v>
      </c>
      <c r="O50" s="672">
        <f t="shared" si="4"/>
        <v>134.91899999999998</v>
      </c>
    </row>
    <row r="51" spans="1:15" x14ac:dyDescent="0.25">
      <c r="A51" s="717" t="s">
        <v>352</v>
      </c>
      <c r="B51" s="718" t="s">
        <v>61</v>
      </c>
      <c r="C51" s="719">
        <f t="shared" ref="C51:N51" si="7">SUM(C52:C56)</f>
        <v>6951069.4909999995</v>
      </c>
      <c r="D51" s="719">
        <f t="shared" si="7"/>
        <v>5697216.902999999</v>
      </c>
      <c r="E51" s="719">
        <f t="shared" si="7"/>
        <v>7452188.1749999998</v>
      </c>
      <c r="F51" s="719">
        <f t="shared" si="7"/>
        <v>6949032.9619999994</v>
      </c>
      <c r="G51" s="719">
        <f t="shared" si="7"/>
        <v>6542811.5579999993</v>
      </c>
      <c r="H51" s="719">
        <f t="shared" si="7"/>
        <v>7445104.2530000005</v>
      </c>
      <c r="I51" s="719">
        <f t="shared" si="7"/>
        <v>8650222.0309999976</v>
      </c>
      <c r="J51" s="719">
        <f t="shared" si="7"/>
        <v>8311464.375</v>
      </c>
      <c r="K51" s="719">
        <f t="shared" si="7"/>
        <v>7527556.4909999995</v>
      </c>
      <c r="L51" s="719">
        <f t="shared" si="7"/>
        <v>7990676.4010000005</v>
      </c>
      <c r="M51" s="719">
        <f t="shared" si="7"/>
        <v>8000429.1859999998</v>
      </c>
      <c r="N51" s="719">
        <f t="shared" si="7"/>
        <v>8131602.7639999995</v>
      </c>
      <c r="O51" s="719">
        <f t="shared" si="4"/>
        <v>89649374.589999989</v>
      </c>
    </row>
    <row r="52" spans="1:15" x14ac:dyDescent="0.25">
      <c r="A52" s="720"/>
      <c r="B52" s="672" t="s">
        <v>265</v>
      </c>
      <c r="C52" s="672">
        <f>C34+C40+C46</f>
        <v>3950023.5349999997</v>
      </c>
      <c r="D52" s="672">
        <f t="shared" ref="D52:N56" si="8">D34+D40+D46</f>
        <v>3122323.0689999997</v>
      </c>
      <c r="E52" s="672">
        <f t="shared" si="8"/>
        <v>4253023.6389999995</v>
      </c>
      <c r="F52" s="672">
        <f t="shared" si="8"/>
        <v>3944799.8369999998</v>
      </c>
      <c r="G52" s="672">
        <f t="shared" si="8"/>
        <v>3549264.3529999997</v>
      </c>
      <c r="H52" s="672">
        <f>H34+H40+H46</f>
        <v>4105226.47</v>
      </c>
      <c r="I52" s="672">
        <f t="shared" si="8"/>
        <v>5182111.5359999994</v>
      </c>
      <c r="J52" s="672">
        <f t="shared" si="8"/>
        <v>4864106.4709999999</v>
      </c>
      <c r="K52" s="672">
        <f t="shared" si="8"/>
        <v>4347978.2499999991</v>
      </c>
      <c r="L52" s="672">
        <f t="shared" si="8"/>
        <v>4681816.7259999998</v>
      </c>
      <c r="M52" s="672">
        <f t="shared" si="8"/>
        <v>4546673.568</v>
      </c>
      <c r="N52" s="672">
        <f t="shared" si="8"/>
        <v>4537605.25</v>
      </c>
      <c r="O52" s="672">
        <f t="shared" si="4"/>
        <v>51084952.703999996</v>
      </c>
    </row>
    <row r="53" spans="1:15" x14ac:dyDescent="0.25">
      <c r="A53" s="720"/>
      <c r="B53" s="672" t="s">
        <v>266</v>
      </c>
      <c r="C53" s="672">
        <f t="shared" ref="C53:J56" si="9">C35+C41+C47</f>
        <v>1592483.895</v>
      </c>
      <c r="D53" s="672">
        <f t="shared" si="9"/>
        <v>1271818.48</v>
      </c>
      <c r="E53" s="672">
        <f t="shared" si="9"/>
        <v>1641221.3020000001</v>
      </c>
      <c r="F53" s="672">
        <f t="shared" si="9"/>
        <v>1587798.4339999999</v>
      </c>
      <c r="G53" s="672">
        <f t="shared" si="9"/>
        <v>1629236.3769999999</v>
      </c>
      <c r="H53" s="672">
        <f>H35+H41+H47</f>
        <v>1781554.7439999999</v>
      </c>
      <c r="I53" s="672">
        <f t="shared" si="9"/>
        <v>1742684.06</v>
      </c>
      <c r="J53" s="672">
        <f t="shared" si="9"/>
        <v>1874138.067</v>
      </c>
      <c r="K53" s="672">
        <f t="shared" si="8"/>
        <v>1761007.5859999999</v>
      </c>
      <c r="L53" s="672">
        <f t="shared" si="8"/>
        <v>1760779.314</v>
      </c>
      <c r="M53" s="672">
        <f t="shared" si="8"/>
        <v>1778440.9920000001</v>
      </c>
      <c r="N53" s="672">
        <f t="shared" si="8"/>
        <v>1957085.328</v>
      </c>
      <c r="O53" s="672">
        <f t="shared" si="4"/>
        <v>20378248.579</v>
      </c>
    </row>
    <row r="54" spans="1:15" x14ac:dyDescent="0.25">
      <c r="A54" s="720"/>
      <c r="B54" s="672" t="s">
        <v>333</v>
      </c>
      <c r="C54" s="672">
        <f>C36+C42+C48</f>
        <v>651910.10900000005</v>
      </c>
      <c r="D54" s="672">
        <f t="shared" si="9"/>
        <v>649071.64800000004</v>
      </c>
      <c r="E54" s="672">
        <f t="shared" si="9"/>
        <v>805677.36800000002</v>
      </c>
      <c r="F54" s="672">
        <f t="shared" si="9"/>
        <v>645480.16700000002</v>
      </c>
      <c r="G54" s="672">
        <f t="shared" si="9"/>
        <v>682842.34199999995</v>
      </c>
      <c r="H54" s="672">
        <f>H36+H42+H48</f>
        <v>773009.80799999996</v>
      </c>
      <c r="I54" s="672">
        <f t="shared" si="9"/>
        <v>849682.17500000005</v>
      </c>
      <c r="J54" s="672">
        <f t="shared" si="9"/>
        <v>756520.19</v>
      </c>
      <c r="K54" s="672">
        <f t="shared" si="8"/>
        <v>710600.12699999998</v>
      </c>
      <c r="L54" s="672">
        <f t="shared" si="8"/>
        <v>704366.60400000005</v>
      </c>
      <c r="M54" s="672">
        <f t="shared" si="8"/>
        <v>838660.73600000003</v>
      </c>
      <c r="N54" s="672">
        <f t="shared" si="8"/>
        <v>721238.03399999999</v>
      </c>
      <c r="O54" s="672">
        <f t="shared" si="4"/>
        <v>8789059.3080000002</v>
      </c>
    </row>
    <row r="55" spans="1:15" x14ac:dyDescent="0.25">
      <c r="A55" s="720"/>
      <c r="B55" s="672" t="s">
        <v>334</v>
      </c>
      <c r="C55" s="672">
        <f t="shared" si="9"/>
        <v>647584.30000000005</v>
      </c>
      <c r="D55" s="672">
        <f t="shared" si="9"/>
        <v>536811.78799999994</v>
      </c>
      <c r="E55" s="672">
        <f t="shared" si="9"/>
        <v>617341.56299999997</v>
      </c>
      <c r="F55" s="672">
        <f t="shared" si="9"/>
        <v>649687.33199999994</v>
      </c>
      <c r="G55" s="672">
        <f t="shared" si="9"/>
        <v>578999.61300000001</v>
      </c>
      <c r="H55" s="672">
        <f>H37+H43+H49</f>
        <v>662658.26800000004</v>
      </c>
      <c r="I55" s="672">
        <f t="shared" si="9"/>
        <v>732494.22900000005</v>
      </c>
      <c r="J55" s="672">
        <f t="shared" si="9"/>
        <v>672936.21400000004</v>
      </c>
      <c r="K55" s="672">
        <f t="shared" si="8"/>
        <v>578586.08000000007</v>
      </c>
      <c r="L55" s="672">
        <f t="shared" si="8"/>
        <v>686667.07</v>
      </c>
      <c r="M55" s="672">
        <f t="shared" si="8"/>
        <v>705268.88599999994</v>
      </c>
      <c r="N55" s="672">
        <f t="shared" si="8"/>
        <v>785232.79099999997</v>
      </c>
      <c r="O55" s="672">
        <f t="shared" si="4"/>
        <v>7854268.1340000005</v>
      </c>
    </row>
    <row r="56" spans="1:15" x14ac:dyDescent="0.25">
      <c r="A56" s="723"/>
      <c r="B56" s="700" t="s">
        <v>335</v>
      </c>
      <c r="C56" s="700">
        <f t="shared" si="9"/>
        <v>109067.652</v>
      </c>
      <c r="D56" s="700">
        <f t="shared" si="9"/>
        <v>117191.91800000001</v>
      </c>
      <c r="E56" s="700">
        <f t="shared" si="9"/>
        <v>134924.30299999999</v>
      </c>
      <c r="F56" s="700">
        <f t="shared" si="9"/>
        <v>121267.192</v>
      </c>
      <c r="G56" s="700">
        <f t="shared" si="9"/>
        <v>102468.87300000001</v>
      </c>
      <c r="H56" s="700">
        <f>H38+H44+H50</f>
        <v>122654.96299999999</v>
      </c>
      <c r="I56" s="700">
        <f t="shared" si="9"/>
        <v>143250.03100000002</v>
      </c>
      <c r="J56" s="700">
        <f t="shared" si="9"/>
        <v>143763.43300000002</v>
      </c>
      <c r="K56" s="700">
        <f t="shared" si="8"/>
        <v>129384.44799999999</v>
      </c>
      <c r="L56" s="700">
        <f t="shared" si="8"/>
        <v>157046.68700000001</v>
      </c>
      <c r="M56" s="700">
        <f t="shared" si="8"/>
        <v>131385.00399999999</v>
      </c>
      <c r="N56" s="700">
        <f t="shared" si="8"/>
        <v>130441.361</v>
      </c>
      <c r="O56" s="700">
        <f t="shared" si="4"/>
        <v>1542845.865</v>
      </c>
    </row>
    <row r="57" spans="1:15" x14ac:dyDescent="0.25">
      <c r="A57" s="724"/>
      <c r="B57" s="724"/>
      <c r="C57" s="724"/>
      <c r="D57" s="725"/>
      <c r="E57" s="725"/>
      <c r="F57" s="725"/>
      <c r="G57" s="725"/>
      <c r="H57" s="725"/>
      <c r="I57" s="725"/>
      <c r="J57" s="725"/>
      <c r="K57" s="725"/>
      <c r="L57" s="725"/>
      <c r="M57" s="725"/>
      <c r="N57" s="725"/>
      <c r="O57" s="725"/>
    </row>
    <row r="58" spans="1:15" x14ac:dyDescent="0.25">
      <c r="A58" s="726"/>
      <c r="B58" s="726"/>
      <c r="C58" s="726"/>
      <c r="D58" s="726"/>
      <c r="E58" s="726"/>
      <c r="F58" s="726"/>
      <c r="G58" s="726"/>
      <c r="H58" s="726"/>
      <c r="I58" s="726"/>
      <c r="J58" s="726"/>
      <c r="K58" s="726"/>
      <c r="L58" s="726"/>
      <c r="M58" s="726"/>
      <c r="N58" s="726"/>
      <c r="O58" s="725"/>
    </row>
    <row r="59" spans="1:15" x14ac:dyDescent="0.25">
      <c r="A59" s="724"/>
      <c r="B59" s="724"/>
      <c r="C59" s="724"/>
      <c r="D59" s="725"/>
      <c r="E59" s="725"/>
      <c r="F59" s="725"/>
      <c r="G59" s="725"/>
      <c r="H59" s="725"/>
      <c r="I59" s="725"/>
      <c r="J59" s="725"/>
      <c r="K59" s="725"/>
      <c r="L59" s="725"/>
      <c r="M59" s="725"/>
      <c r="N59" s="725"/>
      <c r="O59" s="725"/>
    </row>
    <row r="60" spans="1:15" x14ac:dyDescent="0.25">
      <c r="C60" s="709"/>
      <c r="D60" s="709"/>
      <c r="E60" s="709"/>
      <c r="J60" s="709"/>
      <c r="L60" s="709"/>
    </row>
    <row r="61" spans="1:15" x14ac:dyDescent="0.25">
      <c r="G61" s="709"/>
    </row>
    <row r="62" spans="1:15" x14ac:dyDescent="0.25">
      <c r="I62" s="727"/>
    </row>
    <row r="63" spans="1:15" x14ac:dyDescent="0.25">
      <c r="H63" s="709"/>
      <c r="I63" s="727"/>
    </row>
    <row r="64" spans="1:15" x14ac:dyDescent="0.25">
      <c r="I64" s="727"/>
    </row>
  </sheetData>
  <mergeCells count="15">
    <mergeCell ref="A45:A50"/>
    <mergeCell ref="A51:A56"/>
    <mergeCell ref="A58:N58"/>
    <mergeCell ref="A28:O28"/>
    <mergeCell ref="A29:N29"/>
    <mergeCell ref="A30:O30"/>
    <mergeCell ref="A31:O31"/>
    <mergeCell ref="A33:A38"/>
    <mergeCell ref="A39:A44"/>
    <mergeCell ref="A2:N2"/>
    <mergeCell ref="A3:N3"/>
    <mergeCell ref="A4:N4"/>
    <mergeCell ref="A15:N15"/>
    <mergeCell ref="A16:O16"/>
    <mergeCell ref="A17:O17"/>
  </mergeCells>
  <pageMargins left="0.7" right="0.7" top="0.75" bottom="0.75" header="0.3" footer="0.3"/>
  <pageSetup paperSize="14" scale="61"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3"/>
  <sheetViews>
    <sheetView showGridLines="0" zoomScale="84" zoomScaleNormal="84" workbookViewId="0">
      <selection activeCell="Z16" sqref="Z16"/>
    </sheetView>
  </sheetViews>
  <sheetFormatPr baseColWidth="10" defaultColWidth="4.5703125" defaultRowHeight="12.75" x14ac:dyDescent="0.2"/>
  <cols>
    <col min="1" max="1" width="9.5703125" style="728" customWidth="1"/>
    <col min="2" max="2" width="45.7109375" style="729" customWidth="1"/>
    <col min="3" max="3" width="8.140625" style="728" bestFit="1" customWidth="1"/>
    <col min="4" max="9" width="8.140625" style="730" bestFit="1" customWidth="1"/>
    <col min="10" max="10" width="8.28515625" style="730" bestFit="1" customWidth="1"/>
    <col min="11" max="11" width="11.42578125" style="730" bestFit="1" customWidth="1"/>
    <col min="12" max="12" width="9.28515625" style="730" bestFit="1" customWidth="1"/>
    <col min="13" max="13" width="12.140625" style="730" bestFit="1" customWidth="1"/>
    <col min="14" max="14" width="11.42578125" style="730" bestFit="1" customWidth="1"/>
    <col min="15" max="15" width="10.85546875" style="730" bestFit="1" customWidth="1"/>
    <col min="16" max="16" width="6.42578125" style="728" customWidth="1"/>
    <col min="17" max="17" width="13" style="728" bestFit="1" customWidth="1"/>
    <col min="18" max="16384" width="4.5703125" style="728"/>
  </cols>
  <sheetData>
    <row r="1" spans="1:18" ht="24" customHeight="1" x14ac:dyDescent="0.2"/>
    <row r="2" spans="1:18" ht="15.75" customHeight="1" x14ac:dyDescent="0.25">
      <c r="B2" s="731" t="s">
        <v>353</v>
      </c>
      <c r="C2" s="731"/>
      <c r="D2" s="731"/>
      <c r="E2" s="731"/>
      <c r="F2" s="731"/>
      <c r="G2" s="731"/>
      <c r="H2" s="731"/>
      <c r="I2" s="731"/>
      <c r="J2" s="731"/>
      <c r="K2" s="731"/>
      <c r="L2" s="731"/>
      <c r="M2" s="731"/>
      <c r="N2" s="731"/>
      <c r="O2" s="731"/>
    </row>
    <row r="3" spans="1:18" ht="15.75" customHeight="1" x14ac:dyDescent="0.2">
      <c r="B3" s="732" t="s">
        <v>2</v>
      </c>
      <c r="C3" s="732"/>
      <c r="D3" s="732"/>
      <c r="E3" s="732"/>
      <c r="F3" s="732"/>
      <c r="G3" s="732"/>
      <c r="H3" s="732"/>
      <c r="I3" s="732"/>
      <c r="J3" s="732"/>
      <c r="K3" s="732"/>
      <c r="L3" s="732"/>
      <c r="M3" s="732"/>
      <c r="N3" s="732"/>
      <c r="O3" s="732"/>
    </row>
    <row r="4" spans="1:18" ht="13.5" thickBot="1" x14ac:dyDescent="0.25">
      <c r="B4" s="733"/>
      <c r="C4" s="734"/>
      <c r="D4" s="735"/>
      <c r="E4" s="735"/>
      <c r="F4" s="735"/>
      <c r="G4" s="735"/>
      <c r="H4" s="735"/>
      <c r="I4" s="735"/>
      <c r="J4" s="735"/>
      <c r="K4" s="735"/>
      <c r="L4" s="735"/>
      <c r="M4" s="735"/>
      <c r="N4" s="735"/>
      <c r="O4" s="735"/>
    </row>
    <row r="5" spans="1:18" ht="15.75" thickTop="1" x14ac:dyDescent="0.2">
      <c r="B5" s="736" t="s">
        <v>354</v>
      </c>
      <c r="C5" s="737" t="s">
        <v>110</v>
      </c>
      <c r="D5" s="737" t="s">
        <v>111</v>
      </c>
      <c r="E5" s="737" t="s">
        <v>112</v>
      </c>
      <c r="F5" s="737" t="s">
        <v>113</v>
      </c>
      <c r="G5" s="737" t="s">
        <v>114</v>
      </c>
      <c r="H5" s="737" t="s">
        <v>115</v>
      </c>
      <c r="I5" s="737" t="s">
        <v>116</v>
      </c>
      <c r="J5" s="737" t="s">
        <v>117</v>
      </c>
      <c r="K5" s="737" t="s">
        <v>118</v>
      </c>
      <c r="L5" s="737" t="s">
        <v>119</v>
      </c>
      <c r="M5" s="737" t="s">
        <v>120</v>
      </c>
      <c r="N5" s="737" t="s">
        <v>121</v>
      </c>
      <c r="O5" s="738" t="s">
        <v>22</v>
      </c>
      <c r="P5" s="470"/>
      <c r="Q5" s="470"/>
      <c r="R5" s="470"/>
    </row>
    <row r="6" spans="1:18" x14ac:dyDescent="0.2">
      <c r="B6" s="739" t="s">
        <v>355</v>
      </c>
      <c r="C6" s="739"/>
      <c r="D6" s="739"/>
      <c r="E6" s="739"/>
      <c r="F6" s="739"/>
      <c r="G6" s="739"/>
      <c r="H6" s="739"/>
      <c r="I6" s="739"/>
      <c r="J6" s="739"/>
      <c r="K6" s="739"/>
      <c r="L6" s="739"/>
      <c r="M6" s="739"/>
      <c r="N6" s="739"/>
      <c r="O6" s="739"/>
      <c r="Q6" s="740"/>
      <c r="R6" s="470"/>
    </row>
    <row r="7" spans="1:18" x14ac:dyDescent="0.2">
      <c r="A7" s="728">
        <v>60140</v>
      </c>
      <c r="B7" s="741" t="s">
        <v>356</v>
      </c>
      <c r="C7" s="742">
        <v>1830</v>
      </c>
      <c r="D7" s="742">
        <v>1725</v>
      </c>
      <c r="E7" s="742">
        <v>1903</v>
      </c>
      <c r="F7" s="742">
        <v>1898</v>
      </c>
      <c r="G7" s="742">
        <v>1896</v>
      </c>
      <c r="H7" s="742">
        <v>2157</v>
      </c>
      <c r="I7" s="742">
        <v>1749</v>
      </c>
      <c r="J7" s="742">
        <v>1758</v>
      </c>
      <c r="K7" s="742">
        <v>1720</v>
      </c>
      <c r="L7" s="742">
        <v>1623</v>
      </c>
      <c r="M7" s="742">
        <v>1751</v>
      </c>
      <c r="N7" s="742">
        <v>1772</v>
      </c>
      <c r="O7" s="743">
        <v>21782</v>
      </c>
      <c r="Q7" s="744"/>
      <c r="R7" s="470"/>
    </row>
    <row r="8" spans="1:18" x14ac:dyDescent="0.2">
      <c r="A8" s="728">
        <v>70104</v>
      </c>
      <c r="B8" s="745" t="s">
        <v>357</v>
      </c>
      <c r="C8" s="746">
        <v>21</v>
      </c>
      <c r="D8" s="746">
        <v>17</v>
      </c>
      <c r="E8" s="746">
        <v>22</v>
      </c>
      <c r="F8" s="746">
        <v>24</v>
      </c>
      <c r="G8" s="746">
        <v>27</v>
      </c>
      <c r="H8" s="746">
        <v>21</v>
      </c>
      <c r="I8" s="746">
        <v>13</v>
      </c>
      <c r="J8" s="746">
        <v>24</v>
      </c>
      <c r="K8" s="746">
        <v>23</v>
      </c>
      <c r="L8" s="746">
        <v>18</v>
      </c>
      <c r="M8" s="746">
        <v>15</v>
      </c>
      <c r="N8" s="746">
        <v>22</v>
      </c>
      <c r="O8" s="747">
        <v>247</v>
      </c>
      <c r="Q8" s="744"/>
      <c r="R8" s="470"/>
    </row>
    <row r="9" spans="1:18" x14ac:dyDescent="0.2">
      <c r="A9" s="728">
        <v>70108</v>
      </c>
      <c r="B9" s="745" t="s">
        <v>358</v>
      </c>
      <c r="C9" s="746">
        <v>463</v>
      </c>
      <c r="D9" s="746">
        <v>355</v>
      </c>
      <c r="E9" s="746">
        <v>374</v>
      </c>
      <c r="F9" s="746">
        <v>394</v>
      </c>
      <c r="G9" s="746">
        <v>399</v>
      </c>
      <c r="H9" s="746">
        <v>366</v>
      </c>
      <c r="I9" s="746">
        <v>428</v>
      </c>
      <c r="J9" s="746">
        <v>351</v>
      </c>
      <c r="K9" s="746">
        <v>404</v>
      </c>
      <c r="L9" s="746">
        <v>369</v>
      </c>
      <c r="M9" s="746">
        <v>393</v>
      </c>
      <c r="N9" s="746">
        <v>385</v>
      </c>
      <c r="O9" s="747">
        <v>4681</v>
      </c>
      <c r="Q9" s="744"/>
      <c r="R9" s="470"/>
    </row>
    <row r="10" spans="1:18" x14ac:dyDescent="0.2">
      <c r="A10" s="728">
        <v>70113</v>
      </c>
      <c r="B10" s="745" t="s">
        <v>359</v>
      </c>
      <c r="C10" s="746">
        <v>5</v>
      </c>
      <c r="D10" s="746">
        <v>5</v>
      </c>
      <c r="E10" s="746">
        <v>1</v>
      </c>
      <c r="F10" s="746">
        <v>5</v>
      </c>
      <c r="G10" s="746">
        <v>1</v>
      </c>
      <c r="H10" s="746">
        <v>4</v>
      </c>
      <c r="I10" s="746">
        <v>2</v>
      </c>
      <c r="J10" s="746">
        <v>1</v>
      </c>
      <c r="K10" s="746">
        <v>2</v>
      </c>
      <c r="L10" s="746">
        <v>5</v>
      </c>
      <c r="M10" s="746">
        <v>1</v>
      </c>
      <c r="N10" s="746">
        <v>5</v>
      </c>
      <c r="O10" s="747">
        <v>37</v>
      </c>
      <c r="Q10" s="744"/>
      <c r="R10" s="470"/>
    </row>
    <row r="11" spans="1:18" x14ac:dyDescent="0.2">
      <c r="A11" s="728">
        <v>70109</v>
      </c>
      <c r="B11" s="745" t="s">
        <v>360</v>
      </c>
      <c r="C11" s="746">
        <v>562</v>
      </c>
      <c r="D11" s="746">
        <v>524</v>
      </c>
      <c r="E11" s="746">
        <v>531</v>
      </c>
      <c r="F11" s="746">
        <v>450</v>
      </c>
      <c r="G11" s="746">
        <v>474</v>
      </c>
      <c r="H11" s="746">
        <v>449</v>
      </c>
      <c r="I11" s="746">
        <v>527</v>
      </c>
      <c r="J11" s="746">
        <v>525</v>
      </c>
      <c r="K11" s="746">
        <v>536</v>
      </c>
      <c r="L11" s="746">
        <v>513</v>
      </c>
      <c r="M11" s="746">
        <v>546</v>
      </c>
      <c r="N11" s="746">
        <v>412</v>
      </c>
      <c r="O11" s="747">
        <v>6049</v>
      </c>
      <c r="Q11" s="744"/>
      <c r="R11" s="470"/>
    </row>
    <row r="12" spans="1:18" x14ac:dyDescent="0.2">
      <c r="A12" s="728">
        <v>70114</v>
      </c>
      <c r="B12" s="745" t="s">
        <v>361</v>
      </c>
      <c r="C12" s="746">
        <v>251</v>
      </c>
      <c r="D12" s="746">
        <v>357</v>
      </c>
      <c r="E12" s="746">
        <v>414</v>
      </c>
      <c r="F12" s="746">
        <v>404</v>
      </c>
      <c r="G12" s="746">
        <v>236</v>
      </c>
      <c r="H12" s="746">
        <v>386</v>
      </c>
      <c r="I12" s="746">
        <v>317</v>
      </c>
      <c r="J12" s="746">
        <v>401</v>
      </c>
      <c r="K12" s="746">
        <v>297</v>
      </c>
      <c r="L12" s="746">
        <v>309</v>
      </c>
      <c r="M12" s="746">
        <v>302</v>
      </c>
      <c r="N12" s="746">
        <v>340</v>
      </c>
      <c r="O12" s="747">
        <v>4014</v>
      </c>
      <c r="Q12" s="744"/>
      <c r="R12" s="470"/>
    </row>
    <row r="13" spans="1:18" x14ac:dyDescent="0.2">
      <c r="A13" s="728">
        <v>70111</v>
      </c>
      <c r="B13" s="745" t="s">
        <v>362</v>
      </c>
      <c r="C13" s="746">
        <v>576</v>
      </c>
      <c r="D13" s="746">
        <v>508</v>
      </c>
      <c r="E13" s="746">
        <v>564</v>
      </c>
      <c r="F13" s="746">
        <v>603</v>
      </c>
      <c r="G13" s="746">
        <v>559</v>
      </c>
      <c r="H13" s="746">
        <v>588</v>
      </c>
      <c r="I13" s="746">
        <v>631</v>
      </c>
      <c r="J13" s="746">
        <v>637</v>
      </c>
      <c r="K13" s="746">
        <v>606</v>
      </c>
      <c r="L13" s="746">
        <v>630</v>
      </c>
      <c r="M13" s="746">
        <v>614</v>
      </c>
      <c r="N13" s="746">
        <v>598</v>
      </c>
      <c r="O13" s="747">
        <v>7114</v>
      </c>
      <c r="Q13" s="744"/>
      <c r="R13" s="470"/>
    </row>
    <row r="14" spans="1:18" x14ac:dyDescent="0.2">
      <c r="A14" s="728">
        <v>70112</v>
      </c>
      <c r="B14" s="745" t="s">
        <v>363</v>
      </c>
      <c r="C14" s="746"/>
      <c r="D14" s="746"/>
      <c r="E14" s="746"/>
      <c r="F14" s="746">
        <v>1</v>
      </c>
      <c r="G14" s="746"/>
      <c r="H14" s="746"/>
      <c r="I14" s="746">
        <v>1</v>
      </c>
      <c r="J14" s="746">
        <v>0</v>
      </c>
      <c r="K14" s="746"/>
      <c r="L14" s="746">
        <v>1</v>
      </c>
      <c r="M14" s="746">
        <v>1</v>
      </c>
      <c r="N14" s="746">
        <v>0</v>
      </c>
      <c r="O14" s="747">
        <v>4</v>
      </c>
      <c r="Q14" s="744"/>
      <c r="R14" s="470"/>
    </row>
    <row r="15" spans="1:18" x14ac:dyDescent="0.2">
      <c r="A15" s="728">
        <v>70115</v>
      </c>
      <c r="B15" s="745" t="s">
        <v>364</v>
      </c>
      <c r="C15" s="746">
        <v>2</v>
      </c>
      <c r="D15" s="746">
        <v>4</v>
      </c>
      <c r="E15" s="746">
        <v>3</v>
      </c>
      <c r="F15" s="746">
        <v>2</v>
      </c>
      <c r="G15" s="746">
        <v>1</v>
      </c>
      <c r="H15" s="746">
        <v>2</v>
      </c>
      <c r="I15" s="746">
        <v>0</v>
      </c>
      <c r="J15" s="746">
        <v>2</v>
      </c>
      <c r="K15" s="746">
        <v>0</v>
      </c>
      <c r="L15" s="746">
        <v>1</v>
      </c>
      <c r="M15" s="746">
        <v>0</v>
      </c>
      <c r="N15" s="746">
        <v>2</v>
      </c>
      <c r="O15" s="747">
        <v>19</v>
      </c>
      <c r="Q15" s="744"/>
      <c r="R15" s="470"/>
    </row>
    <row r="16" spans="1:18" x14ac:dyDescent="0.2">
      <c r="A16" s="728">
        <v>70105</v>
      </c>
      <c r="B16" s="745" t="s">
        <v>365</v>
      </c>
      <c r="C16" s="746">
        <v>5</v>
      </c>
      <c r="D16" s="746">
        <v>2</v>
      </c>
      <c r="E16" s="746">
        <v>3</v>
      </c>
      <c r="F16" s="746">
        <v>5</v>
      </c>
      <c r="G16" s="746">
        <v>3</v>
      </c>
      <c r="H16" s="746">
        <v>2</v>
      </c>
      <c r="I16" s="746">
        <v>2</v>
      </c>
      <c r="J16" s="746">
        <v>3</v>
      </c>
      <c r="K16" s="746">
        <v>1</v>
      </c>
      <c r="L16" s="746">
        <v>3</v>
      </c>
      <c r="M16" s="746">
        <v>1</v>
      </c>
      <c r="N16" s="746"/>
      <c r="O16" s="747">
        <v>30</v>
      </c>
      <c r="Q16" s="744"/>
      <c r="R16" s="470"/>
    </row>
    <row r="17" spans="1:18" x14ac:dyDescent="0.2">
      <c r="A17" s="728">
        <v>70119</v>
      </c>
      <c r="B17" s="745" t="s">
        <v>366</v>
      </c>
      <c r="C17" s="746">
        <v>415</v>
      </c>
      <c r="D17" s="746">
        <v>527</v>
      </c>
      <c r="E17" s="746">
        <v>433</v>
      </c>
      <c r="F17" s="746">
        <v>613</v>
      </c>
      <c r="G17" s="746">
        <v>336</v>
      </c>
      <c r="H17" s="746">
        <v>581</v>
      </c>
      <c r="I17" s="746">
        <v>545</v>
      </c>
      <c r="J17" s="746">
        <v>547</v>
      </c>
      <c r="K17" s="746">
        <v>497</v>
      </c>
      <c r="L17" s="746">
        <v>684</v>
      </c>
      <c r="M17" s="746">
        <v>598</v>
      </c>
      <c r="N17" s="746">
        <v>344</v>
      </c>
      <c r="O17" s="747">
        <v>6120</v>
      </c>
      <c r="Q17" s="744"/>
      <c r="R17" s="470"/>
    </row>
    <row r="18" spans="1:18" x14ac:dyDescent="0.2">
      <c r="A18" s="728">
        <v>70123</v>
      </c>
      <c r="B18" s="745" t="s">
        <v>367</v>
      </c>
      <c r="C18" s="746"/>
      <c r="D18" s="746"/>
      <c r="E18" s="746">
        <v>2</v>
      </c>
      <c r="F18" s="746">
        <v>1</v>
      </c>
      <c r="G18" s="746">
        <v>1</v>
      </c>
      <c r="H18" s="746">
        <v>0</v>
      </c>
      <c r="I18" s="746">
        <v>1</v>
      </c>
      <c r="J18" s="746">
        <v>0</v>
      </c>
      <c r="K18" s="746">
        <v>1</v>
      </c>
      <c r="L18" s="746">
        <v>1</v>
      </c>
      <c r="M18" s="746">
        <v>1</v>
      </c>
      <c r="N18" s="746">
        <v>0</v>
      </c>
      <c r="O18" s="747">
        <v>8</v>
      </c>
      <c r="Q18" s="744"/>
      <c r="R18" s="470"/>
    </row>
    <row r="19" spans="1:18" x14ac:dyDescent="0.2">
      <c r="A19" s="728">
        <v>70124</v>
      </c>
      <c r="B19" s="745" t="s">
        <v>368</v>
      </c>
      <c r="C19" s="746">
        <v>0</v>
      </c>
      <c r="D19" s="746"/>
      <c r="E19" s="746"/>
      <c r="F19" s="746"/>
      <c r="G19" s="746"/>
      <c r="H19" s="746"/>
      <c r="I19" s="746"/>
      <c r="J19" s="746"/>
      <c r="K19" s="746"/>
      <c r="L19" s="746"/>
      <c r="M19" s="746"/>
      <c r="N19" s="746"/>
      <c r="O19" s="747">
        <v>0</v>
      </c>
      <c r="Q19" s="744"/>
      <c r="R19" s="470"/>
    </row>
    <row r="20" spans="1:18" x14ac:dyDescent="0.2">
      <c r="A20" s="728">
        <v>70127</v>
      </c>
      <c r="B20" s="745" t="s">
        <v>369</v>
      </c>
      <c r="C20" s="746">
        <v>104</v>
      </c>
      <c r="D20" s="746">
        <v>74</v>
      </c>
      <c r="E20" s="746">
        <v>68</v>
      </c>
      <c r="F20" s="746">
        <v>76</v>
      </c>
      <c r="G20" s="746">
        <v>84</v>
      </c>
      <c r="H20" s="746">
        <v>81</v>
      </c>
      <c r="I20" s="746">
        <v>93</v>
      </c>
      <c r="J20" s="746">
        <v>83</v>
      </c>
      <c r="K20" s="746">
        <v>79</v>
      </c>
      <c r="L20" s="746">
        <v>75</v>
      </c>
      <c r="M20" s="746">
        <v>79</v>
      </c>
      <c r="N20" s="746">
        <v>73</v>
      </c>
      <c r="O20" s="747">
        <v>969</v>
      </c>
      <c r="Q20" s="744"/>
      <c r="R20" s="470"/>
    </row>
    <row r="21" spans="1:18" x14ac:dyDescent="0.2">
      <c r="B21" s="748" t="s">
        <v>370</v>
      </c>
      <c r="C21" s="749">
        <v>2404</v>
      </c>
      <c r="D21" s="749">
        <v>2373</v>
      </c>
      <c r="E21" s="749">
        <v>2415</v>
      </c>
      <c r="F21" s="749">
        <v>2578</v>
      </c>
      <c r="G21" s="749">
        <v>2121</v>
      </c>
      <c r="H21" s="749">
        <v>2480</v>
      </c>
      <c r="I21" s="749">
        <v>2560</v>
      </c>
      <c r="J21" s="749">
        <v>2574</v>
      </c>
      <c r="K21" s="749">
        <v>2446</v>
      </c>
      <c r="L21" s="749">
        <v>2609</v>
      </c>
      <c r="M21" s="749">
        <v>2551</v>
      </c>
      <c r="N21" s="749">
        <v>2181</v>
      </c>
      <c r="O21" s="750">
        <v>29292</v>
      </c>
      <c r="Q21" s="744"/>
      <c r="R21" s="470"/>
    </row>
    <row r="22" spans="1:18" x14ac:dyDescent="0.2">
      <c r="A22" s="728">
        <v>10101</v>
      </c>
      <c r="B22" s="745" t="s">
        <v>371</v>
      </c>
      <c r="C22" s="746">
        <v>469</v>
      </c>
      <c r="D22" s="746">
        <v>422</v>
      </c>
      <c r="E22" s="746">
        <v>463</v>
      </c>
      <c r="F22" s="746">
        <v>427</v>
      </c>
      <c r="G22" s="746">
        <v>344</v>
      </c>
      <c r="H22" s="746">
        <v>396</v>
      </c>
      <c r="I22" s="746">
        <v>408</v>
      </c>
      <c r="J22" s="746">
        <v>356</v>
      </c>
      <c r="K22" s="746">
        <v>303</v>
      </c>
      <c r="L22" s="746">
        <v>328</v>
      </c>
      <c r="M22" s="746">
        <v>369</v>
      </c>
      <c r="N22" s="746">
        <v>353</v>
      </c>
      <c r="O22" s="747">
        <v>4638</v>
      </c>
      <c r="Q22" s="744"/>
      <c r="R22" s="470"/>
    </row>
    <row r="23" spans="1:18" x14ac:dyDescent="0.2">
      <c r="A23" s="728">
        <v>10102</v>
      </c>
      <c r="B23" s="745" t="s">
        <v>372</v>
      </c>
      <c r="C23" s="746">
        <v>2420</v>
      </c>
      <c r="D23" s="746">
        <v>2159</v>
      </c>
      <c r="E23" s="746">
        <v>2449</v>
      </c>
      <c r="F23" s="746">
        <v>2229</v>
      </c>
      <c r="G23" s="746">
        <v>2104</v>
      </c>
      <c r="H23" s="746">
        <v>2423</v>
      </c>
      <c r="I23" s="746">
        <v>2707</v>
      </c>
      <c r="J23" s="746">
        <v>2593</v>
      </c>
      <c r="K23" s="746">
        <v>2226</v>
      </c>
      <c r="L23" s="746">
        <v>2339</v>
      </c>
      <c r="M23" s="746">
        <v>2230</v>
      </c>
      <c r="N23" s="746">
        <v>2154</v>
      </c>
      <c r="O23" s="747">
        <v>28033</v>
      </c>
      <c r="Q23" s="744"/>
      <c r="R23" s="470"/>
    </row>
    <row r="24" spans="1:18" x14ac:dyDescent="0.2">
      <c r="A24" s="728">
        <v>10103</v>
      </c>
      <c r="B24" s="745" t="s">
        <v>373</v>
      </c>
      <c r="C24" s="746">
        <v>86</v>
      </c>
      <c r="D24" s="746">
        <v>94</v>
      </c>
      <c r="E24" s="746">
        <v>124</v>
      </c>
      <c r="F24" s="746">
        <v>93</v>
      </c>
      <c r="G24" s="746">
        <v>80</v>
      </c>
      <c r="H24" s="746">
        <v>101</v>
      </c>
      <c r="I24" s="746">
        <v>71</v>
      </c>
      <c r="J24" s="746">
        <v>106</v>
      </c>
      <c r="K24" s="746">
        <v>83</v>
      </c>
      <c r="L24" s="746">
        <v>85</v>
      </c>
      <c r="M24" s="746">
        <v>69</v>
      </c>
      <c r="N24" s="746">
        <v>81</v>
      </c>
      <c r="O24" s="747">
        <v>1073</v>
      </c>
      <c r="Q24" s="744"/>
      <c r="R24" s="470"/>
    </row>
    <row r="25" spans="1:18" x14ac:dyDescent="0.2">
      <c r="A25" s="728">
        <v>10105</v>
      </c>
      <c r="B25" s="745" t="s">
        <v>374</v>
      </c>
      <c r="C25" s="746">
        <v>1264</v>
      </c>
      <c r="D25" s="746">
        <v>1050</v>
      </c>
      <c r="E25" s="746">
        <v>1134</v>
      </c>
      <c r="F25" s="746">
        <v>1174</v>
      </c>
      <c r="G25" s="746">
        <v>1197</v>
      </c>
      <c r="H25" s="746">
        <v>1101</v>
      </c>
      <c r="I25" s="746">
        <v>1233</v>
      </c>
      <c r="J25" s="746">
        <v>1152</v>
      </c>
      <c r="K25" s="746">
        <v>1149</v>
      </c>
      <c r="L25" s="746">
        <v>965</v>
      </c>
      <c r="M25" s="746">
        <v>960</v>
      </c>
      <c r="N25" s="746">
        <v>1039</v>
      </c>
      <c r="O25" s="747">
        <v>13418</v>
      </c>
      <c r="Q25" s="744"/>
      <c r="R25" s="470"/>
    </row>
    <row r="26" spans="1:18" x14ac:dyDescent="0.2">
      <c r="A26" s="728">
        <v>10106</v>
      </c>
      <c r="B26" s="745" t="s">
        <v>375</v>
      </c>
      <c r="C26" s="746">
        <v>345</v>
      </c>
      <c r="D26" s="746">
        <v>448</v>
      </c>
      <c r="E26" s="746">
        <v>416</v>
      </c>
      <c r="F26" s="746">
        <v>326</v>
      </c>
      <c r="G26" s="746">
        <v>287</v>
      </c>
      <c r="H26" s="746">
        <v>392</v>
      </c>
      <c r="I26" s="746">
        <v>490</v>
      </c>
      <c r="J26" s="746">
        <v>413</v>
      </c>
      <c r="K26" s="746">
        <v>300</v>
      </c>
      <c r="L26" s="746">
        <v>301</v>
      </c>
      <c r="M26" s="746">
        <v>268</v>
      </c>
      <c r="N26" s="746">
        <v>337</v>
      </c>
      <c r="O26" s="747">
        <v>4323</v>
      </c>
      <c r="Q26" s="744"/>
      <c r="R26" s="470"/>
    </row>
    <row r="27" spans="1:18" x14ac:dyDescent="0.2">
      <c r="B27" s="748" t="s">
        <v>376</v>
      </c>
      <c r="C27" s="749">
        <v>4584</v>
      </c>
      <c r="D27" s="749">
        <v>4173</v>
      </c>
      <c r="E27" s="749">
        <v>4586</v>
      </c>
      <c r="F27" s="749">
        <v>4249</v>
      </c>
      <c r="G27" s="749">
        <v>4012</v>
      </c>
      <c r="H27" s="749">
        <v>4413</v>
      </c>
      <c r="I27" s="749">
        <v>4909</v>
      </c>
      <c r="J27" s="749">
        <v>4620</v>
      </c>
      <c r="K27" s="749">
        <v>4061</v>
      </c>
      <c r="L27" s="749">
        <v>4018</v>
      </c>
      <c r="M27" s="749">
        <v>3896</v>
      </c>
      <c r="N27" s="749">
        <v>3964</v>
      </c>
      <c r="O27" s="750">
        <v>51485</v>
      </c>
      <c r="Q27" s="744"/>
      <c r="R27" s="470"/>
    </row>
    <row r="28" spans="1:18" x14ac:dyDescent="0.2">
      <c r="B28" s="751" t="s">
        <v>61</v>
      </c>
      <c r="C28" s="752">
        <v>8818</v>
      </c>
      <c r="D28" s="752">
        <v>8271</v>
      </c>
      <c r="E28" s="752">
        <v>8904</v>
      </c>
      <c r="F28" s="752">
        <v>8725</v>
      </c>
      <c r="G28" s="752">
        <v>8029</v>
      </c>
      <c r="H28" s="752">
        <v>9050</v>
      </c>
      <c r="I28" s="752">
        <v>9218</v>
      </c>
      <c r="J28" s="752">
        <v>8952</v>
      </c>
      <c r="K28" s="752">
        <v>8227</v>
      </c>
      <c r="L28" s="752">
        <v>8250</v>
      </c>
      <c r="M28" s="752">
        <v>8198</v>
      </c>
      <c r="N28" s="752">
        <v>7917</v>
      </c>
      <c r="O28" s="753">
        <v>102559</v>
      </c>
      <c r="Q28" s="744"/>
      <c r="R28" s="470"/>
    </row>
    <row r="29" spans="1:18" x14ac:dyDescent="0.2">
      <c r="B29" s="754" t="s">
        <v>377</v>
      </c>
      <c r="C29" s="754"/>
      <c r="D29" s="754"/>
      <c r="E29" s="754"/>
      <c r="F29" s="754"/>
      <c r="G29" s="754"/>
      <c r="H29" s="754"/>
      <c r="I29" s="754"/>
      <c r="J29" s="754"/>
      <c r="K29" s="754"/>
      <c r="L29" s="754"/>
      <c r="M29" s="754"/>
      <c r="N29" s="754"/>
      <c r="O29" s="754"/>
      <c r="Q29" s="740"/>
      <c r="R29" s="470"/>
    </row>
    <row r="30" spans="1:18" x14ac:dyDescent="0.2">
      <c r="A30" s="728">
        <v>60140</v>
      </c>
      <c r="B30" s="741" t="s">
        <v>356</v>
      </c>
      <c r="C30" s="755">
        <v>1835</v>
      </c>
      <c r="D30" s="755">
        <v>1831</v>
      </c>
      <c r="E30" s="755">
        <v>2002</v>
      </c>
      <c r="F30" s="755">
        <v>1930</v>
      </c>
      <c r="G30" s="755">
        <v>1922</v>
      </c>
      <c r="H30" s="755">
        <v>2185</v>
      </c>
      <c r="I30" s="755">
        <v>1937</v>
      </c>
      <c r="J30" s="755">
        <v>1694</v>
      </c>
      <c r="K30" s="755">
        <v>1619</v>
      </c>
      <c r="L30" s="755">
        <v>1740</v>
      </c>
      <c r="M30" s="755">
        <v>1750</v>
      </c>
      <c r="N30" s="755">
        <v>1849</v>
      </c>
      <c r="O30" s="756">
        <v>22294</v>
      </c>
      <c r="Q30" s="740"/>
      <c r="R30" s="470"/>
    </row>
    <row r="31" spans="1:18" x14ac:dyDescent="0.2">
      <c r="A31" s="728">
        <v>70104</v>
      </c>
      <c r="B31" s="745" t="s">
        <v>357</v>
      </c>
      <c r="C31" s="746">
        <v>24</v>
      </c>
      <c r="D31" s="746">
        <v>18</v>
      </c>
      <c r="E31" s="746">
        <v>17</v>
      </c>
      <c r="F31" s="746">
        <v>27</v>
      </c>
      <c r="G31" s="746">
        <v>20</v>
      </c>
      <c r="H31" s="746">
        <v>24</v>
      </c>
      <c r="I31" s="746">
        <v>27</v>
      </c>
      <c r="J31" s="746">
        <v>18</v>
      </c>
      <c r="K31" s="746">
        <v>21</v>
      </c>
      <c r="L31" s="746">
        <v>19</v>
      </c>
      <c r="M31" s="746">
        <v>19</v>
      </c>
      <c r="N31" s="746">
        <v>18</v>
      </c>
      <c r="O31" s="757">
        <v>252</v>
      </c>
      <c r="Q31" s="744"/>
      <c r="R31" s="470"/>
    </row>
    <row r="32" spans="1:18" x14ac:dyDescent="0.2">
      <c r="A32" s="728">
        <v>70108</v>
      </c>
      <c r="B32" s="745" t="s">
        <v>358</v>
      </c>
      <c r="C32" s="746">
        <v>405</v>
      </c>
      <c r="D32" s="746">
        <v>399</v>
      </c>
      <c r="E32" s="746">
        <v>387</v>
      </c>
      <c r="F32" s="746">
        <v>418</v>
      </c>
      <c r="G32" s="746">
        <v>395</v>
      </c>
      <c r="H32" s="746">
        <v>396</v>
      </c>
      <c r="I32" s="746">
        <v>418</v>
      </c>
      <c r="J32" s="746">
        <v>386</v>
      </c>
      <c r="K32" s="746">
        <v>362</v>
      </c>
      <c r="L32" s="746">
        <v>361</v>
      </c>
      <c r="M32" s="746">
        <v>433</v>
      </c>
      <c r="N32" s="746">
        <v>393</v>
      </c>
      <c r="O32" s="757">
        <v>4753</v>
      </c>
      <c r="Q32" s="744"/>
      <c r="R32" s="470"/>
    </row>
    <row r="33" spans="1:18" x14ac:dyDescent="0.2">
      <c r="A33" s="728">
        <v>70113</v>
      </c>
      <c r="B33" s="745" t="s">
        <v>359</v>
      </c>
      <c r="C33" s="746">
        <v>4</v>
      </c>
      <c r="D33" s="746">
        <v>5</v>
      </c>
      <c r="E33" s="746">
        <v>5</v>
      </c>
      <c r="F33" s="746">
        <v>1</v>
      </c>
      <c r="G33" s="746">
        <v>4</v>
      </c>
      <c r="H33" s="746">
        <v>2</v>
      </c>
      <c r="I33" s="746">
        <v>4</v>
      </c>
      <c r="J33" s="746">
        <v>2</v>
      </c>
      <c r="K33" s="746">
        <v>2</v>
      </c>
      <c r="L33" s="746">
        <v>1</v>
      </c>
      <c r="M33" s="746">
        <v>4</v>
      </c>
      <c r="N33" s="746">
        <v>4</v>
      </c>
      <c r="O33" s="757">
        <v>38</v>
      </c>
      <c r="Q33" s="744"/>
      <c r="R33" s="470"/>
    </row>
    <row r="34" spans="1:18" x14ac:dyDescent="0.2">
      <c r="A34" s="728">
        <v>70109</v>
      </c>
      <c r="B34" s="745" t="s">
        <v>360</v>
      </c>
      <c r="C34" s="746">
        <v>609</v>
      </c>
      <c r="D34" s="746">
        <v>566</v>
      </c>
      <c r="E34" s="746">
        <v>465</v>
      </c>
      <c r="F34" s="746">
        <v>426</v>
      </c>
      <c r="G34" s="746">
        <v>596</v>
      </c>
      <c r="H34" s="746">
        <v>412</v>
      </c>
      <c r="I34" s="746">
        <v>512</v>
      </c>
      <c r="J34" s="746">
        <v>555</v>
      </c>
      <c r="K34" s="746">
        <v>535</v>
      </c>
      <c r="L34" s="746">
        <v>466</v>
      </c>
      <c r="M34" s="746">
        <v>488</v>
      </c>
      <c r="N34" s="746">
        <v>572</v>
      </c>
      <c r="O34" s="757">
        <v>6202</v>
      </c>
      <c r="Q34" s="744"/>
      <c r="R34" s="470"/>
    </row>
    <row r="35" spans="1:18" x14ac:dyDescent="0.2">
      <c r="A35" s="728">
        <v>70114</v>
      </c>
      <c r="B35" s="745" t="s">
        <v>361</v>
      </c>
      <c r="C35" s="746">
        <v>310</v>
      </c>
      <c r="D35" s="746">
        <v>335</v>
      </c>
      <c r="E35" s="746">
        <v>414</v>
      </c>
      <c r="F35" s="746">
        <v>395</v>
      </c>
      <c r="G35" s="746">
        <v>270</v>
      </c>
      <c r="H35" s="746">
        <v>421</v>
      </c>
      <c r="I35" s="746">
        <v>296</v>
      </c>
      <c r="J35" s="746">
        <v>378</v>
      </c>
      <c r="K35" s="746">
        <v>351</v>
      </c>
      <c r="L35" s="746">
        <v>317</v>
      </c>
      <c r="M35" s="746">
        <v>375</v>
      </c>
      <c r="N35" s="746">
        <v>316</v>
      </c>
      <c r="O35" s="757">
        <v>4178</v>
      </c>
      <c r="Q35" s="744"/>
      <c r="R35" s="470"/>
    </row>
    <row r="36" spans="1:18" x14ac:dyDescent="0.2">
      <c r="A36" s="728">
        <v>70111</v>
      </c>
      <c r="B36" s="745" t="s">
        <v>362</v>
      </c>
      <c r="C36" s="746">
        <v>590</v>
      </c>
      <c r="D36" s="746">
        <v>580</v>
      </c>
      <c r="E36" s="746">
        <v>545</v>
      </c>
      <c r="F36" s="746">
        <v>604</v>
      </c>
      <c r="G36" s="746">
        <v>579</v>
      </c>
      <c r="H36" s="746">
        <v>600</v>
      </c>
      <c r="I36" s="746">
        <v>598</v>
      </c>
      <c r="J36" s="746">
        <v>654</v>
      </c>
      <c r="K36" s="746">
        <v>614</v>
      </c>
      <c r="L36" s="746">
        <v>646</v>
      </c>
      <c r="M36" s="746">
        <v>653</v>
      </c>
      <c r="N36" s="746">
        <v>645</v>
      </c>
      <c r="O36" s="757">
        <v>7308</v>
      </c>
      <c r="Q36" s="744"/>
      <c r="R36" s="470"/>
    </row>
    <row r="37" spans="1:18" x14ac:dyDescent="0.2">
      <c r="A37" s="728">
        <v>70112</v>
      </c>
      <c r="B37" s="745" t="s">
        <v>363</v>
      </c>
      <c r="C37" s="746"/>
      <c r="D37" s="746"/>
      <c r="E37" s="746"/>
      <c r="F37" s="746"/>
      <c r="G37" s="746">
        <v>1</v>
      </c>
      <c r="H37" s="746">
        <v>0</v>
      </c>
      <c r="I37" s="746">
        <v>0</v>
      </c>
      <c r="J37" s="746"/>
      <c r="K37" s="746">
        <v>1</v>
      </c>
      <c r="L37" s="746">
        <v>0</v>
      </c>
      <c r="M37" s="746">
        <v>1</v>
      </c>
      <c r="N37" s="746">
        <v>0</v>
      </c>
      <c r="O37" s="757">
        <v>3</v>
      </c>
      <c r="Q37" s="744"/>
      <c r="R37" s="470"/>
    </row>
    <row r="38" spans="1:18" x14ac:dyDescent="0.2">
      <c r="A38" s="728">
        <v>70115</v>
      </c>
      <c r="B38" s="745" t="s">
        <v>364</v>
      </c>
      <c r="C38" s="746">
        <v>2</v>
      </c>
      <c r="D38" s="746">
        <v>2</v>
      </c>
      <c r="E38" s="746">
        <v>1</v>
      </c>
      <c r="F38" s="746">
        <v>4</v>
      </c>
      <c r="G38" s="746">
        <v>3</v>
      </c>
      <c r="H38" s="746">
        <v>3</v>
      </c>
      <c r="I38" s="746">
        <v>0</v>
      </c>
      <c r="J38" s="746">
        <v>1</v>
      </c>
      <c r="K38" s="746">
        <v>0</v>
      </c>
      <c r="L38" s="746">
        <v>1</v>
      </c>
      <c r="M38" s="746">
        <v>1</v>
      </c>
      <c r="N38" s="746">
        <v>0</v>
      </c>
      <c r="O38" s="757">
        <v>18</v>
      </c>
      <c r="Q38" s="744"/>
      <c r="R38" s="470"/>
    </row>
    <row r="39" spans="1:18" x14ac:dyDescent="0.2">
      <c r="A39" s="728">
        <v>70105</v>
      </c>
      <c r="B39" s="745" t="s">
        <v>365</v>
      </c>
      <c r="C39" s="746">
        <v>3</v>
      </c>
      <c r="D39" s="746">
        <v>4</v>
      </c>
      <c r="E39" s="746">
        <v>3</v>
      </c>
      <c r="F39" s="746">
        <v>4</v>
      </c>
      <c r="G39" s="746">
        <v>5</v>
      </c>
      <c r="H39" s="746">
        <v>3</v>
      </c>
      <c r="I39" s="746">
        <v>2</v>
      </c>
      <c r="J39" s="746">
        <v>3</v>
      </c>
      <c r="K39" s="746">
        <v>2</v>
      </c>
      <c r="L39" s="746">
        <v>1</v>
      </c>
      <c r="M39" s="746">
        <v>4</v>
      </c>
      <c r="N39" s="746">
        <v>2</v>
      </c>
      <c r="O39" s="757">
        <v>36</v>
      </c>
      <c r="Q39" s="744"/>
      <c r="R39" s="470"/>
    </row>
    <row r="40" spans="1:18" x14ac:dyDescent="0.2">
      <c r="A40" s="728">
        <v>70119</v>
      </c>
      <c r="B40" s="745" t="s">
        <v>366</v>
      </c>
      <c r="C40" s="746">
        <v>385</v>
      </c>
      <c r="D40" s="746">
        <v>573</v>
      </c>
      <c r="E40" s="746">
        <v>380</v>
      </c>
      <c r="F40" s="746">
        <v>660</v>
      </c>
      <c r="G40" s="746">
        <v>320</v>
      </c>
      <c r="H40" s="746">
        <v>619</v>
      </c>
      <c r="I40" s="746">
        <v>577</v>
      </c>
      <c r="J40" s="746">
        <v>507</v>
      </c>
      <c r="K40" s="746">
        <v>465</v>
      </c>
      <c r="L40" s="746">
        <v>720</v>
      </c>
      <c r="M40" s="746">
        <v>681</v>
      </c>
      <c r="N40" s="746">
        <v>362</v>
      </c>
      <c r="O40" s="757">
        <v>6249</v>
      </c>
      <c r="Q40" s="744"/>
      <c r="R40" s="470"/>
    </row>
    <row r="41" spans="1:18" x14ac:dyDescent="0.2">
      <c r="A41" s="728">
        <v>70123</v>
      </c>
      <c r="B41" s="745" t="s">
        <v>367</v>
      </c>
      <c r="C41" s="746">
        <v>0</v>
      </c>
      <c r="D41" s="746">
        <v>0</v>
      </c>
      <c r="E41" s="746">
        <v>1</v>
      </c>
      <c r="F41" s="746">
        <v>1</v>
      </c>
      <c r="G41" s="746">
        <v>0</v>
      </c>
      <c r="H41" s="746">
        <v>2</v>
      </c>
      <c r="I41" s="746">
        <v>0</v>
      </c>
      <c r="J41" s="746">
        <v>1</v>
      </c>
      <c r="K41" s="746">
        <v>0</v>
      </c>
      <c r="L41" s="746"/>
      <c r="M41" s="746">
        <v>1</v>
      </c>
      <c r="N41" s="746">
        <v>2</v>
      </c>
      <c r="O41" s="757">
        <v>8</v>
      </c>
      <c r="Q41" s="744"/>
      <c r="R41" s="470"/>
    </row>
    <row r="42" spans="1:18" x14ac:dyDescent="0.2">
      <c r="A42" s="728">
        <v>70124</v>
      </c>
      <c r="B42" s="745" t="s">
        <v>368</v>
      </c>
      <c r="C42" s="746">
        <v>1</v>
      </c>
      <c r="D42" s="746">
        <v>0</v>
      </c>
      <c r="E42" s="746">
        <v>0</v>
      </c>
      <c r="F42" s="746"/>
      <c r="G42" s="746"/>
      <c r="H42" s="746"/>
      <c r="I42" s="746"/>
      <c r="J42" s="746"/>
      <c r="K42" s="746"/>
      <c r="L42" s="746"/>
      <c r="M42" s="746"/>
      <c r="N42" s="746"/>
      <c r="O42" s="757">
        <v>1</v>
      </c>
      <c r="Q42" s="744"/>
      <c r="R42" s="470"/>
    </row>
    <row r="43" spans="1:18" x14ac:dyDescent="0.2">
      <c r="A43" s="728">
        <v>70127</v>
      </c>
      <c r="B43" s="745" t="s">
        <v>369</v>
      </c>
      <c r="C43" s="746">
        <v>94</v>
      </c>
      <c r="D43" s="746">
        <v>87</v>
      </c>
      <c r="E43" s="746">
        <v>83</v>
      </c>
      <c r="F43" s="746">
        <v>84</v>
      </c>
      <c r="G43" s="746">
        <v>70</v>
      </c>
      <c r="H43" s="746">
        <v>101</v>
      </c>
      <c r="I43" s="746">
        <v>82</v>
      </c>
      <c r="J43" s="746">
        <v>98</v>
      </c>
      <c r="K43" s="746">
        <v>82</v>
      </c>
      <c r="L43" s="746">
        <v>72</v>
      </c>
      <c r="M43" s="746">
        <v>69</v>
      </c>
      <c r="N43" s="746">
        <v>90</v>
      </c>
      <c r="O43" s="757">
        <v>1012</v>
      </c>
      <c r="Q43" s="744"/>
      <c r="R43" s="470"/>
    </row>
    <row r="44" spans="1:18" x14ac:dyDescent="0.2">
      <c r="B44" s="748" t="s">
        <v>370</v>
      </c>
      <c r="C44" s="749">
        <v>2427</v>
      </c>
      <c r="D44" s="749">
        <v>2569</v>
      </c>
      <c r="E44" s="749">
        <v>2301</v>
      </c>
      <c r="F44" s="749">
        <v>2624</v>
      </c>
      <c r="G44" s="749">
        <v>2263</v>
      </c>
      <c r="H44" s="749">
        <v>2583</v>
      </c>
      <c r="I44" s="749">
        <v>2516</v>
      </c>
      <c r="J44" s="749">
        <v>2603</v>
      </c>
      <c r="K44" s="749">
        <v>2435</v>
      </c>
      <c r="L44" s="749">
        <v>2604</v>
      </c>
      <c r="M44" s="749">
        <v>2729</v>
      </c>
      <c r="N44" s="749">
        <v>2404</v>
      </c>
      <c r="O44" s="750">
        <v>30058</v>
      </c>
      <c r="Q44" s="744"/>
      <c r="R44" s="470"/>
    </row>
    <row r="45" spans="1:18" x14ac:dyDescent="0.2">
      <c r="A45" s="728">
        <v>10101</v>
      </c>
      <c r="B45" s="745" t="s">
        <v>371</v>
      </c>
      <c r="C45" s="746">
        <v>418</v>
      </c>
      <c r="D45" s="746">
        <v>415</v>
      </c>
      <c r="E45" s="746">
        <v>472</v>
      </c>
      <c r="F45" s="746">
        <v>455</v>
      </c>
      <c r="G45" s="746">
        <v>387</v>
      </c>
      <c r="H45" s="746">
        <v>393</v>
      </c>
      <c r="I45" s="746">
        <v>447</v>
      </c>
      <c r="J45" s="746">
        <v>367</v>
      </c>
      <c r="K45" s="746">
        <v>310</v>
      </c>
      <c r="L45" s="746">
        <v>353</v>
      </c>
      <c r="M45" s="746">
        <v>326</v>
      </c>
      <c r="N45" s="746">
        <v>452</v>
      </c>
      <c r="O45" s="757">
        <v>4795</v>
      </c>
      <c r="Q45" s="744"/>
      <c r="R45" s="470"/>
    </row>
    <row r="46" spans="1:18" x14ac:dyDescent="0.2">
      <c r="A46" s="728">
        <v>10102</v>
      </c>
      <c r="B46" s="745" t="s">
        <v>372</v>
      </c>
      <c r="C46" s="746">
        <v>2273</v>
      </c>
      <c r="D46" s="746">
        <v>2305</v>
      </c>
      <c r="E46" s="746">
        <v>2545</v>
      </c>
      <c r="F46" s="746">
        <v>2356</v>
      </c>
      <c r="G46" s="746">
        <v>1839</v>
      </c>
      <c r="H46" s="746">
        <v>2517</v>
      </c>
      <c r="I46" s="746">
        <v>2861</v>
      </c>
      <c r="J46" s="746">
        <v>2821</v>
      </c>
      <c r="K46" s="746">
        <v>2198</v>
      </c>
      <c r="L46" s="746">
        <v>2344</v>
      </c>
      <c r="M46" s="746">
        <v>2298</v>
      </c>
      <c r="N46" s="746">
        <v>2224</v>
      </c>
      <c r="O46" s="757">
        <v>28581</v>
      </c>
      <c r="Q46" s="744"/>
      <c r="R46" s="470"/>
    </row>
    <row r="47" spans="1:18" x14ac:dyDescent="0.2">
      <c r="A47" s="728">
        <v>10103</v>
      </c>
      <c r="B47" s="745" t="s">
        <v>373</v>
      </c>
      <c r="C47" s="746">
        <v>58</v>
      </c>
      <c r="D47" s="746">
        <v>113</v>
      </c>
      <c r="E47" s="746">
        <v>105</v>
      </c>
      <c r="F47" s="746">
        <v>113</v>
      </c>
      <c r="G47" s="746">
        <v>73</v>
      </c>
      <c r="H47" s="746">
        <v>106</v>
      </c>
      <c r="I47" s="746">
        <v>89</v>
      </c>
      <c r="J47" s="746">
        <v>109</v>
      </c>
      <c r="K47" s="746">
        <v>73</v>
      </c>
      <c r="L47" s="746">
        <v>115</v>
      </c>
      <c r="M47" s="746">
        <v>71</v>
      </c>
      <c r="N47" s="746">
        <v>72</v>
      </c>
      <c r="O47" s="758">
        <v>1097</v>
      </c>
      <c r="Q47" s="744"/>
      <c r="R47" s="470"/>
    </row>
    <row r="48" spans="1:18" x14ac:dyDescent="0.2">
      <c r="A48" s="728">
        <v>10105</v>
      </c>
      <c r="B48" s="745" t="s">
        <v>374</v>
      </c>
      <c r="C48" s="746">
        <v>1243</v>
      </c>
      <c r="D48" s="746">
        <v>1015</v>
      </c>
      <c r="E48" s="746">
        <v>1076</v>
      </c>
      <c r="F48" s="746">
        <v>1302</v>
      </c>
      <c r="G48" s="746">
        <v>1133</v>
      </c>
      <c r="H48" s="746">
        <v>1201</v>
      </c>
      <c r="I48" s="746">
        <v>1268</v>
      </c>
      <c r="J48" s="746">
        <v>1229</v>
      </c>
      <c r="K48" s="746">
        <v>1144</v>
      </c>
      <c r="L48" s="746">
        <v>1071</v>
      </c>
      <c r="M48" s="746">
        <v>813</v>
      </c>
      <c r="N48" s="746">
        <v>1131</v>
      </c>
      <c r="O48" s="758">
        <v>13626</v>
      </c>
      <c r="Q48" s="744"/>
      <c r="R48" s="470"/>
    </row>
    <row r="49" spans="1:18" x14ac:dyDescent="0.2">
      <c r="A49" s="728">
        <v>10106</v>
      </c>
      <c r="B49" s="745" t="s">
        <v>375</v>
      </c>
      <c r="C49" s="746">
        <v>291</v>
      </c>
      <c r="D49" s="746">
        <v>469</v>
      </c>
      <c r="E49" s="746">
        <v>485</v>
      </c>
      <c r="F49" s="746">
        <v>323</v>
      </c>
      <c r="G49" s="746">
        <v>339</v>
      </c>
      <c r="H49" s="746">
        <v>386</v>
      </c>
      <c r="I49" s="746">
        <v>444</v>
      </c>
      <c r="J49" s="746">
        <v>414</v>
      </c>
      <c r="K49" s="746">
        <v>309</v>
      </c>
      <c r="L49" s="746">
        <v>333</v>
      </c>
      <c r="M49" s="746">
        <v>281</v>
      </c>
      <c r="N49" s="746">
        <v>322</v>
      </c>
      <c r="O49" s="758">
        <v>4396</v>
      </c>
      <c r="Q49" s="744"/>
      <c r="R49" s="470"/>
    </row>
    <row r="50" spans="1:18" x14ac:dyDescent="0.2">
      <c r="B50" s="748" t="s">
        <v>376</v>
      </c>
      <c r="C50" s="749">
        <v>4283</v>
      </c>
      <c r="D50" s="749">
        <v>4317</v>
      </c>
      <c r="E50" s="749">
        <v>4683</v>
      </c>
      <c r="F50" s="749">
        <v>4549</v>
      </c>
      <c r="G50" s="749">
        <v>3771</v>
      </c>
      <c r="H50" s="749">
        <v>4603</v>
      </c>
      <c r="I50" s="749">
        <v>5109</v>
      </c>
      <c r="J50" s="749">
        <v>4940</v>
      </c>
      <c r="K50" s="749">
        <v>4034</v>
      </c>
      <c r="L50" s="749">
        <v>4216</v>
      </c>
      <c r="M50" s="749">
        <v>3789</v>
      </c>
      <c r="N50" s="749">
        <v>4201</v>
      </c>
      <c r="O50" s="759">
        <v>52495</v>
      </c>
      <c r="Q50" s="744"/>
      <c r="R50" s="470"/>
    </row>
    <row r="51" spans="1:18" x14ac:dyDescent="0.2">
      <c r="B51" s="760" t="s">
        <v>61</v>
      </c>
      <c r="C51" s="761">
        <v>8545</v>
      </c>
      <c r="D51" s="761">
        <v>8717</v>
      </c>
      <c r="E51" s="761">
        <v>8986</v>
      </c>
      <c r="F51" s="761">
        <v>9103</v>
      </c>
      <c r="G51" s="761">
        <v>7956</v>
      </c>
      <c r="H51" s="761">
        <v>9371</v>
      </c>
      <c r="I51" s="761">
        <v>9562</v>
      </c>
      <c r="J51" s="761">
        <v>9237</v>
      </c>
      <c r="K51" s="761">
        <v>8088</v>
      </c>
      <c r="L51" s="761">
        <v>8560</v>
      </c>
      <c r="M51" s="761">
        <v>8268</v>
      </c>
      <c r="N51" s="761">
        <v>8454</v>
      </c>
      <c r="O51" s="762">
        <v>104847</v>
      </c>
      <c r="Q51" s="744"/>
      <c r="R51" s="470"/>
    </row>
    <row r="52" spans="1:18" x14ac:dyDescent="0.2">
      <c r="B52" s="754" t="s">
        <v>378</v>
      </c>
      <c r="C52" s="754"/>
      <c r="D52" s="754"/>
      <c r="E52" s="754"/>
      <c r="F52" s="754"/>
      <c r="G52" s="754"/>
      <c r="H52" s="754"/>
      <c r="I52" s="754"/>
      <c r="J52" s="754"/>
      <c r="K52" s="754"/>
      <c r="L52" s="754"/>
      <c r="M52" s="754"/>
      <c r="N52" s="754"/>
      <c r="O52" s="754"/>
      <c r="Q52" s="740"/>
      <c r="R52" s="470"/>
    </row>
    <row r="53" spans="1:18" x14ac:dyDescent="0.2">
      <c r="A53" s="728">
        <v>60140</v>
      </c>
      <c r="B53" s="763" t="s">
        <v>356</v>
      </c>
      <c r="C53" s="755">
        <v>1012</v>
      </c>
      <c r="D53" s="755">
        <v>2650</v>
      </c>
      <c r="E53" s="755">
        <v>1789</v>
      </c>
      <c r="F53" s="755">
        <v>2366</v>
      </c>
      <c r="G53" s="755">
        <v>1554</v>
      </c>
      <c r="H53" s="755">
        <v>1980</v>
      </c>
      <c r="I53" s="755">
        <v>2232</v>
      </c>
      <c r="J53" s="755">
        <v>1839</v>
      </c>
      <c r="K53" s="755">
        <v>1785</v>
      </c>
      <c r="L53" s="755">
        <v>1056</v>
      </c>
      <c r="M53" s="755">
        <v>2491</v>
      </c>
      <c r="N53" s="755">
        <v>2037</v>
      </c>
      <c r="O53" s="756">
        <v>22791</v>
      </c>
      <c r="R53" s="470"/>
    </row>
    <row r="54" spans="1:18" x14ac:dyDescent="0.2">
      <c r="A54" s="728">
        <v>70104</v>
      </c>
      <c r="B54" s="745" t="s">
        <v>357</v>
      </c>
      <c r="C54" s="746">
        <v>24</v>
      </c>
      <c r="D54" s="746">
        <v>21</v>
      </c>
      <c r="E54" s="746">
        <v>15</v>
      </c>
      <c r="F54" s="746">
        <v>28</v>
      </c>
      <c r="G54" s="746">
        <v>20</v>
      </c>
      <c r="H54" s="746">
        <v>27</v>
      </c>
      <c r="I54" s="746">
        <v>16</v>
      </c>
      <c r="J54" s="746">
        <v>25</v>
      </c>
      <c r="K54" s="746">
        <v>27</v>
      </c>
      <c r="L54" s="746">
        <v>19</v>
      </c>
      <c r="M54" s="746">
        <v>21</v>
      </c>
      <c r="N54" s="746">
        <v>18</v>
      </c>
      <c r="O54" s="757">
        <v>261</v>
      </c>
      <c r="R54" s="470"/>
    </row>
    <row r="55" spans="1:18" x14ac:dyDescent="0.2">
      <c r="A55" s="728">
        <v>70108</v>
      </c>
      <c r="B55" s="745" t="s">
        <v>358</v>
      </c>
      <c r="C55" s="746">
        <v>410</v>
      </c>
      <c r="D55" s="746">
        <v>347</v>
      </c>
      <c r="E55" s="746">
        <v>336</v>
      </c>
      <c r="F55" s="746">
        <v>1051</v>
      </c>
      <c r="G55" s="746">
        <v>340</v>
      </c>
      <c r="H55" s="746">
        <v>434</v>
      </c>
      <c r="I55" s="746">
        <v>472</v>
      </c>
      <c r="J55" s="746">
        <v>369</v>
      </c>
      <c r="K55" s="746">
        <v>341</v>
      </c>
      <c r="L55" s="746">
        <v>423</v>
      </c>
      <c r="M55" s="746">
        <v>382</v>
      </c>
      <c r="N55" s="746">
        <v>353</v>
      </c>
      <c r="O55" s="757">
        <v>5258</v>
      </c>
      <c r="R55" s="470"/>
    </row>
    <row r="56" spans="1:18" x14ac:dyDescent="0.2">
      <c r="A56" s="728">
        <v>70113</v>
      </c>
      <c r="B56" s="745" t="s">
        <v>359</v>
      </c>
      <c r="C56" s="746">
        <v>2</v>
      </c>
      <c r="D56" s="746">
        <v>1</v>
      </c>
      <c r="E56" s="746">
        <v>2</v>
      </c>
      <c r="F56" s="746">
        <v>6</v>
      </c>
      <c r="G56" s="746">
        <v>6</v>
      </c>
      <c r="H56" s="746">
        <v>1</v>
      </c>
      <c r="I56" s="746">
        <v>3</v>
      </c>
      <c r="J56" s="746">
        <v>3</v>
      </c>
      <c r="K56" s="746">
        <v>1</v>
      </c>
      <c r="L56" s="746">
        <v>5</v>
      </c>
      <c r="M56" s="746">
        <v>0</v>
      </c>
      <c r="N56" s="746">
        <v>3</v>
      </c>
      <c r="O56" s="757">
        <v>33</v>
      </c>
      <c r="R56" s="470"/>
    </row>
    <row r="57" spans="1:18" x14ac:dyDescent="0.2">
      <c r="A57" s="728">
        <v>70109</v>
      </c>
      <c r="B57" s="745" t="s">
        <v>360</v>
      </c>
      <c r="C57" s="746">
        <v>380</v>
      </c>
      <c r="D57" s="746">
        <v>502</v>
      </c>
      <c r="E57" s="746">
        <v>675</v>
      </c>
      <c r="F57" s="746">
        <v>412</v>
      </c>
      <c r="G57" s="746">
        <v>522</v>
      </c>
      <c r="H57" s="746">
        <v>365</v>
      </c>
      <c r="I57" s="746">
        <v>591</v>
      </c>
      <c r="J57" s="746">
        <v>529</v>
      </c>
      <c r="K57" s="746">
        <v>574</v>
      </c>
      <c r="L57" s="746">
        <v>485</v>
      </c>
      <c r="M57" s="746">
        <v>338</v>
      </c>
      <c r="N57" s="746">
        <v>489</v>
      </c>
      <c r="O57" s="757">
        <v>5862</v>
      </c>
      <c r="R57" s="470"/>
    </row>
    <row r="58" spans="1:18" x14ac:dyDescent="0.2">
      <c r="A58" s="728">
        <v>70114</v>
      </c>
      <c r="B58" s="745" t="s">
        <v>361</v>
      </c>
      <c r="C58" s="746">
        <v>329</v>
      </c>
      <c r="D58" s="746">
        <v>324</v>
      </c>
      <c r="E58" s="746">
        <v>459</v>
      </c>
      <c r="F58" s="746">
        <v>332</v>
      </c>
      <c r="G58" s="746">
        <v>281</v>
      </c>
      <c r="H58" s="746">
        <v>437</v>
      </c>
      <c r="I58" s="746">
        <v>375</v>
      </c>
      <c r="J58" s="746">
        <v>378</v>
      </c>
      <c r="K58" s="746">
        <v>302</v>
      </c>
      <c r="L58" s="746">
        <v>324</v>
      </c>
      <c r="M58" s="746">
        <v>385</v>
      </c>
      <c r="N58" s="746">
        <v>337</v>
      </c>
      <c r="O58" s="757">
        <v>4263</v>
      </c>
      <c r="R58" s="470"/>
    </row>
    <row r="59" spans="1:18" x14ac:dyDescent="0.2">
      <c r="A59" s="728">
        <v>70111</v>
      </c>
      <c r="B59" s="745" t="s">
        <v>362</v>
      </c>
      <c r="C59" s="746">
        <v>777</v>
      </c>
      <c r="D59" s="746">
        <v>448</v>
      </c>
      <c r="E59" s="746">
        <v>624</v>
      </c>
      <c r="F59" s="746">
        <v>541</v>
      </c>
      <c r="G59" s="746">
        <v>539</v>
      </c>
      <c r="H59" s="746">
        <v>582</v>
      </c>
      <c r="I59" s="746">
        <v>654</v>
      </c>
      <c r="J59" s="746">
        <v>566</v>
      </c>
      <c r="K59" s="746">
        <v>713</v>
      </c>
      <c r="L59" s="746">
        <v>815</v>
      </c>
      <c r="M59" s="746">
        <v>683</v>
      </c>
      <c r="N59" s="746">
        <v>721</v>
      </c>
      <c r="O59" s="757">
        <v>7663</v>
      </c>
      <c r="R59" s="470"/>
    </row>
    <row r="60" spans="1:18" x14ac:dyDescent="0.2">
      <c r="A60" s="728">
        <v>70112</v>
      </c>
      <c r="B60" s="745" t="s">
        <v>363</v>
      </c>
      <c r="C60" s="746">
        <v>0</v>
      </c>
      <c r="D60" s="746">
        <v>0</v>
      </c>
      <c r="E60" s="746">
        <v>0</v>
      </c>
      <c r="F60" s="746"/>
      <c r="G60" s="746"/>
      <c r="H60" s="746"/>
      <c r="I60" s="746">
        <v>1</v>
      </c>
      <c r="J60" s="746">
        <v>0</v>
      </c>
      <c r="K60" s="746">
        <v>0</v>
      </c>
      <c r="L60" s="746">
        <v>0</v>
      </c>
      <c r="M60" s="746">
        <v>1</v>
      </c>
      <c r="N60" s="746"/>
      <c r="O60" s="757">
        <v>2</v>
      </c>
      <c r="R60" s="470"/>
    </row>
    <row r="61" spans="1:18" x14ac:dyDescent="0.2">
      <c r="A61" s="728">
        <v>70115</v>
      </c>
      <c r="B61" s="745" t="s">
        <v>364</v>
      </c>
      <c r="C61" s="746">
        <v>2</v>
      </c>
      <c r="D61" s="746"/>
      <c r="E61" s="746">
        <v>3</v>
      </c>
      <c r="F61" s="746"/>
      <c r="G61" s="746">
        <v>3</v>
      </c>
      <c r="H61" s="746">
        <v>4</v>
      </c>
      <c r="I61" s="746">
        <v>3</v>
      </c>
      <c r="J61" s="746">
        <v>2</v>
      </c>
      <c r="K61" s="746">
        <v>0</v>
      </c>
      <c r="L61" s="746">
        <v>1</v>
      </c>
      <c r="M61" s="746">
        <v>0</v>
      </c>
      <c r="N61" s="746">
        <v>1</v>
      </c>
      <c r="O61" s="757">
        <v>19</v>
      </c>
      <c r="R61" s="470"/>
    </row>
    <row r="62" spans="1:18" x14ac:dyDescent="0.2">
      <c r="A62" s="728">
        <v>70105</v>
      </c>
      <c r="B62" s="745" t="s">
        <v>365</v>
      </c>
      <c r="C62" s="746">
        <v>7</v>
      </c>
      <c r="D62" s="746">
        <v>2</v>
      </c>
      <c r="E62" s="746">
        <v>3</v>
      </c>
      <c r="F62" s="746">
        <v>5</v>
      </c>
      <c r="G62" s="746">
        <v>2</v>
      </c>
      <c r="H62" s="746">
        <v>4</v>
      </c>
      <c r="I62" s="746">
        <v>1</v>
      </c>
      <c r="J62" s="746">
        <v>5</v>
      </c>
      <c r="K62" s="746">
        <v>3</v>
      </c>
      <c r="L62" s="746">
        <v>2</v>
      </c>
      <c r="M62" s="746">
        <v>2</v>
      </c>
      <c r="N62" s="746">
        <v>2</v>
      </c>
      <c r="O62" s="757">
        <v>38</v>
      </c>
      <c r="R62" s="470"/>
    </row>
    <row r="63" spans="1:18" x14ac:dyDescent="0.2">
      <c r="A63" s="728">
        <v>70119</v>
      </c>
      <c r="B63" s="745" t="s">
        <v>366</v>
      </c>
      <c r="C63" s="746">
        <v>407</v>
      </c>
      <c r="D63" s="746">
        <v>536</v>
      </c>
      <c r="E63" s="746">
        <v>232</v>
      </c>
      <c r="F63" s="746">
        <v>623</v>
      </c>
      <c r="G63" s="746">
        <v>190</v>
      </c>
      <c r="H63" s="746">
        <v>621</v>
      </c>
      <c r="I63" s="746">
        <v>648</v>
      </c>
      <c r="J63" s="746">
        <v>326</v>
      </c>
      <c r="K63" s="746">
        <v>351</v>
      </c>
      <c r="L63" s="746">
        <v>660</v>
      </c>
      <c r="M63" s="746">
        <v>270</v>
      </c>
      <c r="N63" s="746">
        <v>417</v>
      </c>
      <c r="O63" s="757">
        <v>5281</v>
      </c>
      <c r="R63" s="470"/>
    </row>
    <row r="64" spans="1:18" x14ac:dyDescent="0.2">
      <c r="A64" s="728">
        <v>70123</v>
      </c>
      <c r="B64" s="745" t="s">
        <v>367</v>
      </c>
      <c r="C64" s="746">
        <v>0</v>
      </c>
      <c r="D64" s="746">
        <v>1</v>
      </c>
      <c r="E64" s="746">
        <v>0</v>
      </c>
      <c r="F64" s="746">
        <v>0</v>
      </c>
      <c r="G64" s="746">
        <v>0</v>
      </c>
      <c r="H64" s="746">
        <v>2</v>
      </c>
      <c r="I64" s="746">
        <v>0</v>
      </c>
      <c r="J64" s="746">
        <v>1</v>
      </c>
      <c r="K64" s="746">
        <v>2</v>
      </c>
      <c r="L64" s="746">
        <v>0</v>
      </c>
      <c r="M64" s="746">
        <v>0</v>
      </c>
      <c r="N64" s="746">
        <v>0</v>
      </c>
      <c r="O64" s="757">
        <v>6</v>
      </c>
      <c r="R64" s="470"/>
    </row>
    <row r="65" spans="1:18" x14ac:dyDescent="0.2">
      <c r="A65" s="728">
        <v>70124</v>
      </c>
      <c r="B65" s="745" t="s">
        <v>368</v>
      </c>
      <c r="C65" s="746"/>
      <c r="D65" s="746"/>
      <c r="E65" s="746">
        <v>1</v>
      </c>
      <c r="F65" s="746">
        <v>0</v>
      </c>
      <c r="G65" s="746">
        <v>0</v>
      </c>
      <c r="H65" s="746">
        <v>0</v>
      </c>
      <c r="I65" s="746"/>
      <c r="J65" s="746"/>
      <c r="K65" s="746"/>
      <c r="L65" s="746"/>
      <c r="M65" s="746"/>
      <c r="N65" s="746"/>
      <c r="O65" s="757">
        <v>1</v>
      </c>
      <c r="R65" s="470"/>
    </row>
    <row r="66" spans="1:18" x14ac:dyDescent="0.2">
      <c r="A66" s="728">
        <v>70127</v>
      </c>
      <c r="B66" s="745" t="s">
        <v>369</v>
      </c>
      <c r="C66" s="746">
        <v>85</v>
      </c>
      <c r="D66" s="746">
        <v>72</v>
      </c>
      <c r="E66" s="746">
        <v>87</v>
      </c>
      <c r="F66" s="746">
        <v>247</v>
      </c>
      <c r="G66" s="746">
        <v>82</v>
      </c>
      <c r="H66" s="746">
        <v>80</v>
      </c>
      <c r="I66" s="746">
        <v>99</v>
      </c>
      <c r="J66" s="746">
        <v>86</v>
      </c>
      <c r="K66" s="746">
        <v>80</v>
      </c>
      <c r="L66" s="746">
        <v>103</v>
      </c>
      <c r="M66" s="746">
        <v>72</v>
      </c>
      <c r="N66" s="746">
        <v>74</v>
      </c>
      <c r="O66" s="757">
        <v>1167</v>
      </c>
      <c r="R66" s="470"/>
    </row>
    <row r="67" spans="1:18" x14ac:dyDescent="0.2">
      <c r="B67" s="748" t="s">
        <v>370</v>
      </c>
      <c r="C67" s="749">
        <v>2423</v>
      </c>
      <c r="D67" s="749">
        <v>2254</v>
      </c>
      <c r="E67" s="749">
        <v>2437</v>
      </c>
      <c r="F67" s="749">
        <v>3245</v>
      </c>
      <c r="G67" s="749">
        <v>1985</v>
      </c>
      <c r="H67" s="749">
        <v>2557</v>
      </c>
      <c r="I67" s="749">
        <v>2863</v>
      </c>
      <c r="J67" s="749">
        <v>2290</v>
      </c>
      <c r="K67" s="749">
        <v>2394</v>
      </c>
      <c r="L67" s="749">
        <v>2837</v>
      </c>
      <c r="M67" s="749">
        <v>2154</v>
      </c>
      <c r="N67" s="749">
        <v>2415</v>
      </c>
      <c r="O67" s="750">
        <v>29854</v>
      </c>
      <c r="R67" s="470"/>
    </row>
    <row r="68" spans="1:18" x14ac:dyDescent="0.2">
      <c r="A68" s="728">
        <v>10101</v>
      </c>
      <c r="B68" s="745" t="s">
        <v>371</v>
      </c>
      <c r="C68" s="746">
        <v>461</v>
      </c>
      <c r="D68" s="746">
        <v>290</v>
      </c>
      <c r="E68" s="746">
        <v>403</v>
      </c>
      <c r="F68" s="746">
        <v>336</v>
      </c>
      <c r="G68" s="746">
        <v>621</v>
      </c>
      <c r="H68" s="746">
        <v>414</v>
      </c>
      <c r="I68" s="746">
        <v>429</v>
      </c>
      <c r="J68" s="746">
        <v>353</v>
      </c>
      <c r="K68" s="746">
        <v>374</v>
      </c>
      <c r="L68" s="746">
        <v>441</v>
      </c>
      <c r="M68" s="746">
        <v>306</v>
      </c>
      <c r="N68" s="746">
        <v>419</v>
      </c>
      <c r="O68" s="757">
        <v>4847</v>
      </c>
      <c r="R68" s="470"/>
    </row>
    <row r="69" spans="1:18" x14ac:dyDescent="0.2">
      <c r="A69" s="728">
        <v>10102</v>
      </c>
      <c r="B69" s="745" t="s">
        <v>372</v>
      </c>
      <c r="C69" s="746">
        <v>2027</v>
      </c>
      <c r="D69" s="746">
        <v>2600</v>
      </c>
      <c r="E69" s="746">
        <v>2225</v>
      </c>
      <c r="F69" s="746">
        <v>1460</v>
      </c>
      <c r="G69" s="746">
        <v>2860</v>
      </c>
      <c r="H69" s="746">
        <v>2269</v>
      </c>
      <c r="I69" s="746">
        <v>3097</v>
      </c>
      <c r="J69" s="746">
        <v>2227</v>
      </c>
      <c r="K69" s="746">
        <v>2380</v>
      </c>
      <c r="L69" s="746">
        <v>2398</v>
      </c>
      <c r="M69" s="746">
        <v>2450</v>
      </c>
      <c r="N69" s="746">
        <v>2438</v>
      </c>
      <c r="O69" s="757">
        <v>28431</v>
      </c>
      <c r="P69" s="764"/>
      <c r="Q69" s="764"/>
      <c r="R69" s="470"/>
    </row>
    <row r="70" spans="1:18" x14ac:dyDescent="0.2">
      <c r="A70" s="728">
        <v>10103</v>
      </c>
      <c r="B70" s="745" t="s">
        <v>373</v>
      </c>
      <c r="C70" s="746">
        <v>126</v>
      </c>
      <c r="D70" s="746">
        <v>37</v>
      </c>
      <c r="E70" s="746">
        <v>120</v>
      </c>
      <c r="F70" s="746">
        <v>78</v>
      </c>
      <c r="G70" s="746">
        <v>89</v>
      </c>
      <c r="H70" s="746">
        <v>140</v>
      </c>
      <c r="I70" s="746">
        <v>107</v>
      </c>
      <c r="J70" s="746">
        <v>87</v>
      </c>
      <c r="K70" s="746">
        <v>102</v>
      </c>
      <c r="L70" s="746">
        <v>95</v>
      </c>
      <c r="M70" s="746">
        <v>85</v>
      </c>
      <c r="N70" s="746">
        <v>81</v>
      </c>
      <c r="O70" s="757">
        <v>1147</v>
      </c>
      <c r="R70" s="470"/>
    </row>
    <row r="71" spans="1:18" x14ac:dyDescent="0.2">
      <c r="A71" s="728">
        <v>10105</v>
      </c>
      <c r="B71" s="745" t="s">
        <v>374</v>
      </c>
      <c r="C71" s="746">
        <v>1216</v>
      </c>
      <c r="D71" s="746">
        <v>1021</v>
      </c>
      <c r="E71" s="746">
        <v>960</v>
      </c>
      <c r="F71" s="746">
        <v>1154</v>
      </c>
      <c r="G71" s="746">
        <v>1112</v>
      </c>
      <c r="H71" s="746">
        <v>1090</v>
      </c>
      <c r="I71" s="746">
        <v>1339</v>
      </c>
      <c r="J71" s="746">
        <v>1105</v>
      </c>
      <c r="K71" s="746">
        <v>1146</v>
      </c>
      <c r="L71" s="746">
        <v>1202</v>
      </c>
      <c r="M71" s="746">
        <v>1044</v>
      </c>
      <c r="N71" s="746">
        <v>1105</v>
      </c>
      <c r="O71" s="757">
        <v>13494</v>
      </c>
      <c r="R71" s="470"/>
    </row>
    <row r="72" spans="1:18" x14ac:dyDescent="0.2">
      <c r="A72" s="728">
        <v>10106</v>
      </c>
      <c r="B72" s="745" t="s">
        <v>375</v>
      </c>
      <c r="C72" s="746">
        <v>119</v>
      </c>
      <c r="D72" s="746">
        <v>672</v>
      </c>
      <c r="E72" s="746">
        <v>412</v>
      </c>
      <c r="F72" s="746">
        <v>369</v>
      </c>
      <c r="G72" s="746">
        <v>415</v>
      </c>
      <c r="H72" s="746">
        <v>334</v>
      </c>
      <c r="I72" s="746">
        <v>464</v>
      </c>
      <c r="J72" s="746">
        <v>319</v>
      </c>
      <c r="K72" s="746">
        <v>401</v>
      </c>
      <c r="L72" s="746">
        <v>371</v>
      </c>
      <c r="M72" s="746">
        <v>358</v>
      </c>
      <c r="N72" s="746">
        <v>312</v>
      </c>
      <c r="O72" s="757">
        <v>4546</v>
      </c>
      <c r="R72" s="470"/>
    </row>
    <row r="73" spans="1:18" x14ac:dyDescent="0.2">
      <c r="B73" s="748" t="s">
        <v>376</v>
      </c>
      <c r="C73" s="749">
        <v>3949</v>
      </c>
      <c r="D73" s="749">
        <v>4620</v>
      </c>
      <c r="E73" s="749">
        <v>4120</v>
      </c>
      <c r="F73" s="749">
        <v>3397</v>
      </c>
      <c r="G73" s="749">
        <v>5097</v>
      </c>
      <c r="H73" s="749">
        <v>4247</v>
      </c>
      <c r="I73" s="749">
        <v>5436</v>
      </c>
      <c r="J73" s="749">
        <v>4091</v>
      </c>
      <c r="K73" s="749">
        <v>4403</v>
      </c>
      <c r="L73" s="749">
        <v>4507</v>
      </c>
      <c r="M73" s="749">
        <v>4243</v>
      </c>
      <c r="N73" s="749">
        <v>4355</v>
      </c>
      <c r="O73" s="750">
        <v>52465</v>
      </c>
      <c r="R73" s="470"/>
    </row>
    <row r="74" spans="1:18" x14ac:dyDescent="0.2">
      <c r="B74" s="760" t="s">
        <v>61</v>
      </c>
      <c r="C74" s="761">
        <v>7384</v>
      </c>
      <c r="D74" s="761">
        <v>9524</v>
      </c>
      <c r="E74" s="761">
        <v>8346</v>
      </c>
      <c r="F74" s="761">
        <v>9008</v>
      </c>
      <c r="G74" s="761">
        <v>8636</v>
      </c>
      <c r="H74" s="761">
        <v>8784</v>
      </c>
      <c r="I74" s="761">
        <v>10531</v>
      </c>
      <c r="J74" s="761">
        <v>8220</v>
      </c>
      <c r="K74" s="761">
        <v>8582</v>
      </c>
      <c r="L74" s="761">
        <v>8400</v>
      </c>
      <c r="M74" s="761">
        <v>8888</v>
      </c>
      <c r="N74" s="761">
        <v>8807</v>
      </c>
      <c r="O74" s="765">
        <v>105110</v>
      </c>
      <c r="R74" s="470"/>
    </row>
    <row r="75" spans="1:18" x14ac:dyDescent="0.2">
      <c r="B75" s="754" t="s">
        <v>379</v>
      </c>
      <c r="C75" s="754"/>
      <c r="D75" s="754"/>
      <c r="E75" s="754"/>
      <c r="F75" s="754"/>
      <c r="G75" s="754"/>
      <c r="H75" s="754"/>
      <c r="I75" s="754"/>
      <c r="J75" s="754"/>
      <c r="K75" s="754"/>
      <c r="L75" s="754"/>
      <c r="M75" s="754"/>
      <c r="N75" s="754"/>
      <c r="O75" s="754"/>
      <c r="Q75" s="740"/>
      <c r="R75" s="470"/>
    </row>
    <row r="76" spans="1:18" x14ac:dyDescent="0.2">
      <c r="A76" s="728">
        <v>60140</v>
      </c>
      <c r="B76" s="745" t="s">
        <v>356</v>
      </c>
      <c r="C76" s="746">
        <v>15</v>
      </c>
      <c r="D76" s="746">
        <v>16</v>
      </c>
      <c r="E76" s="746">
        <v>17</v>
      </c>
      <c r="F76" s="746">
        <v>15</v>
      </c>
      <c r="G76" s="746">
        <v>8</v>
      </c>
      <c r="H76" s="746">
        <v>17</v>
      </c>
      <c r="I76" s="746">
        <v>9</v>
      </c>
      <c r="J76" s="766">
        <v>16</v>
      </c>
      <c r="K76" s="766">
        <v>7</v>
      </c>
      <c r="L76" s="766">
        <v>7</v>
      </c>
      <c r="M76" s="766">
        <v>16</v>
      </c>
      <c r="N76" s="766">
        <v>18</v>
      </c>
      <c r="O76" s="767">
        <v>161</v>
      </c>
      <c r="Q76" s="744"/>
      <c r="R76" s="470"/>
    </row>
    <row r="77" spans="1:18" x14ac:dyDescent="0.2">
      <c r="B77" s="760" t="s">
        <v>61</v>
      </c>
      <c r="C77" s="768">
        <v>15</v>
      </c>
      <c r="D77" s="768">
        <v>16</v>
      </c>
      <c r="E77" s="768">
        <v>17</v>
      </c>
      <c r="F77" s="768">
        <v>15</v>
      </c>
      <c r="G77" s="768">
        <v>8</v>
      </c>
      <c r="H77" s="768">
        <v>17</v>
      </c>
      <c r="I77" s="768">
        <v>9</v>
      </c>
      <c r="J77" s="768">
        <v>16</v>
      </c>
      <c r="K77" s="768">
        <v>7</v>
      </c>
      <c r="L77" s="768">
        <v>7</v>
      </c>
      <c r="M77" s="768">
        <v>16</v>
      </c>
      <c r="N77" s="768">
        <v>18</v>
      </c>
      <c r="O77" s="769">
        <v>161</v>
      </c>
      <c r="Q77" s="744"/>
      <c r="R77" s="470"/>
    </row>
    <row r="78" spans="1:18" x14ac:dyDescent="0.2">
      <c r="B78" s="754" t="s">
        <v>380</v>
      </c>
      <c r="C78" s="754"/>
      <c r="D78" s="754"/>
      <c r="E78" s="754"/>
      <c r="F78" s="754"/>
      <c r="G78" s="754"/>
      <c r="H78" s="754"/>
      <c r="I78" s="754"/>
      <c r="J78" s="754"/>
      <c r="K78" s="754"/>
      <c r="L78" s="754"/>
      <c r="M78" s="754"/>
      <c r="N78" s="754"/>
      <c r="O78" s="754"/>
      <c r="Q78" s="740"/>
      <c r="R78" s="470"/>
    </row>
    <row r="79" spans="1:18" x14ac:dyDescent="0.2">
      <c r="A79" s="728">
        <v>60140</v>
      </c>
      <c r="B79" s="748" t="s">
        <v>356</v>
      </c>
      <c r="C79" s="770">
        <v>1743</v>
      </c>
      <c r="D79" s="770">
        <v>1722</v>
      </c>
      <c r="E79" s="770">
        <v>1597</v>
      </c>
      <c r="F79" s="770">
        <v>1705</v>
      </c>
      <c r="G79" s="770">
        <v>1806</v>
      </c>
      <c r="H79" s="770">
        <v>2123</v>
      </c>
      <c r="I79" s="770">
        <v>2202</v>
      </c>
      <c r="J79" s="770">
        <v>2066</v>
      </c>
      <c r="K79" s="770">
        <v>2251</v>
      </c>
      <c r="L79" s="770">
        <v>1787</v>
      </c>
      <c r="M79" s="770">
        <v>2095</v>
      </c>
      <c r="N79" s="770">
        <v>2027</v>
      </c>
      <c r="O79" s="771">
        <v>23124</v>
      </c>
      <c r="Q79" s="740"/>
      <c r="R79" s="470"/>
    </row>
    <row r="80" spans="1:18" x14ac:dyDescent="0.2">
      <c r="A80" s="728">
        <v>70104</v>
      </c>
      <c r="B80" s="745" t="s">
        <v>357</v>
      </c>
      <c r="C80" s="772">
        <v>52</v>
      </c>
      <c r="D80" s="772">
        <v>40</v>
      </c>
      <c r="E80" s="772">
        <v>62</v>
      </c>
      <c r="F80" s="772">
        <v>68</v>
      </c>
      <c r="G80" s="772">
        <v>66</v>
      </c>
      <c r="H80" s="772">
        <v>64</v>
      </c>
      <c r="I80" s="772">
        <v>89</v>
      </c>
      <c r="J80" s="772">
        <v>72</v>
      </c>
      <c r="K80" s="772">
        <v>66</v>
      </c>
      <c r="L80" s="772">
        <v>76</v>
      </c>
      <c r="M80" s="772">
        <v>86</v>
      </c>
      <c r="N80" s="772">
        <v>72</v>
      </c>
      <c r="O80" s="773">
        <v>813</v>
      </c>
      <c r="Q80" s="744"/>
      <c r="R80" s="470"/>
    </row>
    <row r="81" spans="1:18" x14ac:dyDescent="0.2">
      <c r="A81" s="728">
        <v>70108</v>
      </c>
      <c r="B81" s="745" t="s">
        <v>358</v>
      </c>
      <c r="C81" s="746">
        <v>718</v>
      </c>
      <c r="D81" s="746">
        <v>502</v>
      </c>
      <c r="E81" s="746">
        <v>489</v>
      </c>
      <c r="F81" s="746">
        <v>626</v>
      </c>
      <c r="G81" s="746">
        <v>698</v>
      </c>
      <c r="H81" s="746">
        <v>884</v>
      </c>
      <c r="I81" s="746">
        <v>965</v>
      </c>
      <c r="J81" s="746">
        <v>832</v>
      </c>
      <c r="K81" s="746">
        <v>942</v>
      </c>
      <c r="L81" s="746">
        <v>926</v>
      </c>
      <c r="M81" s="746">
        <v>983</v>
      </c>
      <c r="N81" s="746">
        <v>761</v>
      </c>
      <c r="O81" s="757">
        <v>9326</v>
      </c>
      <c r="Q81" s="744"/>
      <c r="R81" s="470"/>
    </row>
    <row r="82" spans="1:18" x14ac:dyDescent="0.2">
      <c r="A82" s="728">
        <v>70113</v>
      </c>
      <c r="B82" s="745" t="s">
        <v>359</v>
      </c>
      <c r="C82" s="746">
        <v>0</v>
      </c>
      <c r="D82" s="746">
        <v>0</v>
      </c>
      <c r="E82" s="746">
        <v>1</v>
      </c>
      <c r="F82" s="746">
        <v>0</v>
      </c>
      <c r="G82" s="746">
        <v>0</v>
      </c>
      <c r="H82" s="746">
        <v>1</v>
      </c>
      <c r="I82" s="746">
        <v>2</v>
      </c>
      <c r="J82" s="746">
        <v>2</v>
      </c>
      <c r="K82" s="746">
        <v>2</v>
      </c>
      <c r="L82" s="746">
        <v>4</v>
      </c>
      <c r="M82" s="746">
        <v>2</v>
      </c>
      <c r="N82" s="746">
        <v>0</v>
      </c>
      <c r="O82" s="757">
        <v>14</v>
      </c>
      <c r="Q82" s="744"/>
      <c r="R82" s="470"/>
    </row>
    <row r="83" spans="1:18" x14ac:dyDescent="0.2">
      <c r="A83" s="728">
        <v>70109</v>
      </c>
      <c r="B83" s="745" t="s">
        <v>360</v>
      </c>
      <c r="C83" s="746">
        <v>340</v>
      </c>
      <c r="D83" s="746">
        <v>210</v>
      </c>
      <c r="E83" s="746">
        <v>266</v>
      </c>
      <c r="F83" s="746">
        <v>404</v>
      </c>
      <c r="G83" s="746">
        <v>362</v>
      </c>
      <c r="H83" s="746">
        <v>486</v>
      </c>
      <c r="I83" s="746">
        <v>532</v>
      </c>
      <c r="J83" s="746">
        <v>514</v>
      </c>
      <c r="K83" s="746">
        <v>431</v>
      </c>
      <c r="L83" s="746">
        <v>439</v>
      </c>
      <c r="M83" s="746">
        <v>353</v>
      </c>
      <c r="N83" s="746">
        <v>370</v>
      </c>
      <c r="O83" s="757">
        <v>4707</v>
      </c>
      <c r="Q83" s="744"/>
      <c r="R83" s="470"/>
    </row>
    <row r="84" spans="1:18" x14ac:dyDescent="0.2">
      <c r="A84" s="728">
        <v>70114</v>
      </c>
      <c r="B84" s="745" t="s">
        <v>361</v>
      </c>
      <c r="C84" s="746">
        <v>504</v>
      </c>
      <c r="D84" s="746">
        <v>553</v>
      </c>
      <c r="E84" s="746">
        <v>770</v>
      </c>
      <c r="F84" s="746">
        <v>864</v>
      </c>
      <c r="G84" s="746">
        <v>748</v>
      </c>
      <c r="H84" s="746">
        <v>1089</v>
      </c>
      <c r="I84" s="746">
        <v>871</v>
      </c>
      <c r="J84" s="746">
        <v>1087</v>
      </c>
      <c r="K84" s="746">
        <v>941</v>
      </c>
      <c r="L84" s="746">
        <v>819</v>
      </c>
      <c r="M84" s="746">
        <v>998</v>
      </c>
      <c r="N84" s="746">
        <v>852</v>
      </c>
      <c r="O84" s="757">
        <v>10096</v>
      </c>
      <c r="Q84" s="744"/>
      <c r="R84" s="470"/>
    </row>
    <row r="85" spans="1:18" x14ac:dyDescent="0.2">
      <c r="A85" s="728">
        <v>70111</v>
      </c>
      <c r="B85" s="745" t="s">
        <v>362</v>
      </c>
      <c r="C85" s="746">
        <v>986</v>
      </c>
      <c r="D85" s="746">
        <v>841</v>
      </c>
      <c r="E85" s="746">
        <v>876</v>
      </c>
      <c r="F85" s="746">
        <v>1120</v>
      </c>
      <c r="G85" s="746">
        <v>1190</v>
      </c>
      <c r="H85" s="746">
        <v>1404</v>
      </c>
      <c r="I85" s="746">
        <v>1525</v>
      </c>
      <c r="J85" s="746">
        <v>1608</v>
      </c>
      <c r="K85" s="746">
        <v>1465</v>
      </c>
      <c r="L85" s="746">
        <v>1488</v>
      </c>
      <c r="M85" s="746">
        <v>1519</v>
      </c>
      <c r="N85" s="746">
        <v>1510</v>
      </c>
      <c r="O85" s="757">
        <v>15532</v>
      </c>
      <c r="Q85" s="744"/>
      <c r="R85" s="470"/>
    </row>
    <row r="86" spans="1:18" x14ac:dyDescent="0.2">
      <c r="A86" s="728">
        <v>70112</v>
      </c>
      <c r="B86" s="745" t="s">
        <v>363</v>
      </c>
      <c r="C86" s="746"/>
      <c r="D86" s="746"/>
      <c r="E86" s="746"/>
      <c r="F86" s="746"/>
      <c r="G86" s="746"/>
      <c r="H86" s="746"/>
      <c r="I86" s="746"/>
      <c r="J86" s="746"/>
      <c r="K86" s="746"/>
      <c r="L86" s="746"/>
      <c r="M86" s="746"/>
      <c r="N86" s="746"/>
      <c r="O86" s="757">
        <v>0</v>
      </c>
      <c r="Q86" s="744"/>
      <c r="R86" s="470"/>
    </row>
    <row r="87" spans="1:18" x14ac:dyDescent="0.2">
      <c r="A87" s="728">
        <v>70115</v>
      </c>
      <c r="B87" s="745" t="s">
        <v>364</v>
      </c>
      <c r="C87" s="746">
        <v>15</v>
      </c>
      <c r="D87" s="746">
        <v>16</v>
      </c>
      <c r="E87" s="746">
        <v>2</v>
      </c>
      <c r="F87" s="746">
        <v>3</v>
      </c>
      <c r="G87" s="746">
        <v>4</v>
      </c>
      <c r="H87" s="746">
        <v>7</v>
      </c>
      <c r="I87" s="746">
        <v>8</v>
      </c>
      <c r="J87" s="746">
        <v>3</v>
      </c>
      <c r="K87" s="746">
        <v>6</v>
      </c>
      <c r="L87" s="746">
        <v>9</v>
      </c>
      <c r="M87" s="746">
        <v>7</v>
      </c>
      <c r="N87" s="746">
        <v>6</v>
      </c>
      <c r="O87" s="757">
        <v>86</v>
      </c>
      <c r="Q87" s="744"/>
      <c r="R87" s="470"/>
    </row>
    <row r="88" spans="1:18" x14ac:dyDescent="0.2">
      <c r="A88" s="728">
        <v>70105</v>
      </c>
      <c r="B88" s="745" t="s">
        <v>365</v>
      </c>
      <c r="C88" s="746">
        <v>0</v>
      </c>
      <c r="D88" s="746">
        <v>0</v>
      </c>
      <c r="E88" s="746">
        <v>2</v>
      </c>
      <c r="F88" s="746">
        <v>4</v>
      </c>
      <c r="G88" s="746">
        <v>2</v>
      </c>
      <c r="H88" s="746">
        <v>1</v>
      </c>
      <c r="I88" s="746">
        <v>0</v>
      </c>
      <c r="J88" s="746">
        <v>1</v>
      </c>
      <c r="K88" s="746">
        <v>0</v>
      </c>
      <c r="L88" s="746">
        <v>2</v>
      </c>
      <c r="M88" s="746">
        <v>0</v>
      </c>
      <c r="N88" s="746">
        <v>1</v>
      </c>
      <c r="O88" s="757">
        <v>13</v>
      </c>
      <c r="Q88" s="744"/>
      <c r="R88" s="470"/>
    </row>
    <row r="89" spans="1:18" x14ac:dyDescent="0.2">
      <c r="A89" s="728">
        <v>70119</v>
      </c>
      <c r="B89" s="745" t="s">
        <v>366</v>
      </c>
      <c r="C89" s="746">
        <v>627</v>
      </c>
      <c r="D89" s="746">
        <v>625</v>
      </c>
      <c r="E89" s="746">
        <v>525</v>
      </c>
      <c r="F89" s="746">
        <v>954</v>
      </c>
      <c r="G89" s="746">
        <v>607</v>
      </c>
      <c r="H89" s="746">
        <v>1122</v>
      </c>
      <c r="I89" s="746">
        <v>1197</v>
      </c>
      <c r="J89" s="746">
        <v>1193</v>
      </c>
      <c r="K89" s="746">
        <v>1078</v>
      </c>
      <c r="L89" s="746">
        <v>1517</v>
      </c>
      <c r="M89" s="746">
        <v>1327</v>
      </c>
      <c r="N89" s="746">
        <v>701</v>
      </c>
      <c r="O89" s="757">
        <v>11473</v>
      </c>
      <c r="Q89" s="744"/>
      <c r="R89" s="470"/>
    </row>
    <row r="90" spans="1:18" x14ac:dyDescent="0.2">
      <c r="A90" s="728">
        <v>70123</v>
      </c>
      <c r="B90" s="745" t="s">
        <v>367</v>
      </c>
      <c r="C90" s="746"/>
      <c r="D90" s="746"/>
      <c r="E90" s="746"/>
      <c r="F90" s="746"/>
      <c r="G90" s="746"/>
      <c r="H90" s="746"/>
      <c r="I90" s="746"/>
      <c r="J90" s="746"/>
      <c r="K90" s="746">
        <v>1</v>
      </c>
      <c r="L90" s="746">
        <v>0</v>
      </c>
      <c r="M90" s="746">
        <v>0</v>
      </c>
      <c r="N90" s="746">
        <v>0</v>
      </c>
      <c r="O90" s="757">
        <v>1</v>
      </c>
      <c r="Q90" s="744"/>
      <c r="R90" s="470"/>
    </row>
    <row r="91" spans="1:18" x14ac:dyDescent="0.2">
      <c r="A91" s="728">
        <v>70124</v>
      </c>
      <c r="B91" s="745" t="s">
        <v>368</v>
      </c>
      <c r="C91" s="746">
        <v>0</v>
      </c>
      <c r="D91" s="746"/>
      <c r="E91" s="746"/>
      <c r="F91" s="746"/>
      <c r="G91" s="746">
        <v>0</v>
      </c>
      <c r="H91" s="746">
        <v>1</v>
      </c>
      <c r="I91" s="746">
        <v>1</v>
      </c>
      <c r="J91" s="746">
        <v>1</v>
      </c>
      <c r="K91" s="746"/>
      <c r="L91" s="746"/>
      <c r="M91" s="746"/>
      <c r="N91" s="746"/>
      <c r="O91" s="757">
        <v>3</v>
      </c>
      <c r="Q91" s="744"/>
      <c r="R91" s="470"/>
    </row>
    <row r="92" spans="1:18" x14ac:dyDescent="0.2">
      <c r="A92" s="728">
        <v>70127</v>
      </c>
      <c r="B92" s="745" t="s">
        <v>369</v>
      </c>
      <c r="C92" s="746">
        <v>100</v>
      </c>
      <c r="D92" s="746">
        <v>82</v>
      </c>
      <c r="E92" s="746">
        <v>74</v>
      </c>
      <c r="F92" s="746">
        <v>116</v>
      </c>
      <c r="G92" s="746">
        <v>139</v>
      </c>
      <c r="H92" s="746">
        <v>144</v>
      </c>
      <c r="I92" s="746">
        <v>158</v>
      </c>
      <c r="J92" s="746">
        <v>190</v>
      </c>
      <c r="K92" s="746">
        <v>149</v>
      </c>
      <c r="L92" s="746">
        <v>144</v>
      </c>
      <c r="M92" s="746">
        <v>178</v>
      </c>
      <c r="N92" s="746">
        <v>99</v>
      </c>
      <c r="O92" s="757">
        <v>1573</v>
      </c>
      <c r="Q92" s="744"/>
      <c r="R92" s="470"/>
    </row>
    <row r="93" spans="1:18" x14ac:dyDescent="0.2">
      <c r="B93" s="748" t="s">
        <v>370</v>
      </c>
      <c r="C93" s="749">
        <v>3342</v>
      </c>
      <c r="D93" s="749">
        <v>2869</v>
      </c>
      <c r="E93" s="749">
        <v>3067</v>
      </c>
      <c r="F93" s="749">
        <v>4159</v>
      </c>
      <c r="G93" s="749">
        <v>3816</v>
      </c>
      <c r="H93" s="749">
        <v>5203</v>
      </c>
      <c r="I93" s="749">
        <v>5348</v>
      </c>
      <c r="J93" s="749">
        <v>5503</v>
      </c>
      <c r="K93" s="749">
        <v>5081</v>
      </c>
      <c r="L93" s="749">
        <v>5424</v>
      </c>
      <c r="M93" s="749">
        <v>5453</v>
      </c>
      <c r="N93" s="749">
        <v>4372</v>
      </c>
      <c r="O93" s="750">
        <v>53637</v>
      </c>
      <c r="Q93" s="744"/>
      <c r="R93" s="470"/>
    </row>
    <row r="94" spans="1:18" x14ac:dyDescent="0.2">
      <c r="A94" s="728">
        <v>10101</v>
      </c>
      <c r="B94" s="745" t="s">
        <v>371</v>
      </c>
      <c r="C94" s="746">
        <v>266</v>
      </c>
      <c r="D94" s="746">
        <v>162</v>
      </c>
      <c r="E94" s="746">
        <v>166</v>
      </c>
      <c r="F94" s="746">
        <v>231</v>
      </c>
      <c r="G94" s="746">
        <v>212</v>
      </c>
      <c r="H94" s="746">
        <v>256</v>
      </c>
      <c r="I94" s="746">
        <v>284</v>
      </c>
      <c r="J94" s="746">
        <v>243</v>
      </c>
      <c r="K94" s="746">
        <v>196</v>
      </c>
      <c r="L94" s="746">
        <v>235</v>
      </c>
      <c r="M94" s="746">
        <v>257</v>
      </c>
      <c r="N94" s="746">
        <v>328</v>
      </c>
      <c r="O94" s="757">
        <v>2836</v>
      </c>
      <c r="Q94" s="744"/>
      <c r="R94" s="470"/>
    </row>
    <row r="95" spans="1:18" x14ac:dyDescent="0.2">
      <c r="A95" s="728">
        <v>10102</v>
      </c>
      <c r="B95" s="745" t="s">
        <v>372</v>
      </c>
      <c r="C95" s="746">
        <v>1474</v>
      </c>
      <c r="D95" s="746">
        <v>1189</v>
      </c>
      <c r="E95" s="746">
        <v>1542</v>
      </c>
      <c r="F95" s="746">
        <v>1775</v>
      </c>
      <c r="G95" s="746">
        <v>1863</v>
      </c>
      <c r="H95" s="746">
        <v>2239</v>
      </c>
      <c r="I95" s="746">
        <v>2699</v>
      </c>
      <c r="J95" s="746">
        <v>2407</v>
      </c>
      <c r="K95" s="746">
        <v>2196</v>
      </c>
      <c r="L95" s="746">
        <v>2577</v>
      </c>
      <c r="M95" s="746">
        <v>2274</v>
      </c>
      <c r="N95" s="746">
        <v>1970</v>
      </c>
      <c r="O95" s="757">
        <v>24205</v>
      </c>
      <c r="Q95" s="744"/>
      <c r="R95" s="470"/>
    </row>
    <row r="96" spans="1:18" x14ac:dyDescent="0.2">
      <c r="A96" s="728">
        <v>10103</v>
      </c>
      <c r="B96" s="745" t="s">
        <v>373</v>
      </c>
      <c r="C96" s="746">
        <v>112</v>
      </c>
      <c r="D96" s="746">
        <v>101</v>
      </c>
      <c r="E96" s="746">
        <v>74</v>
      </c>
      <c r="F96" s="746">
        <v>110</v>
      </c>
      <c r="G96" s="746">
        <v>85</v>
      </c>
      <c r="H96" s="746">
        <v>99</v>
      </c>
      <c r="I96" s="746">
        <v>130</v>
      </c>
      <c r="J96" s="746">
        <v>148</v>
      </c>
      <c r="K96" s="746">
        <v>119</v>
      </c>
      <c r="L96" s="746">
        <v>187</v>
      </c>
      <c r="M96" s="746">
        <v>143</v>
      </c>
      <c r="N96" s="746">
        <v>149</v>
      </c>
      <c r="O96" s="757">
        <v>1457</v>
      </c>
      <c r="Q96" s="744"/>
      <c r="R96" s="470"/>
    </row>
    <row r="97" spans="1:18" x14ac:dyDescent="0.2">
      <c r="A97" s="728">
        <v>10105</v>
      </c>
      <c r="B97" s="745" t="s">
        <v>374</v>
      </c>
      <c r="C97" s="746">
        <v>1863</v>
      </c>
      <c r="D97" s="746">
        <v>1386</v>
      </c>
      <c r="E97" s="746">
        <v>1202</v>
      </c>
      <c r="F97" s="746">
        <v>1616</v>
      </c>
      <c r="G97" s="746">
        <v>1823</v>
      </c>
      <c r="H97" s="746">
        <v>1998</v>
      </c>
      <c r="I97" s="746">
        <v>2294</v>
      </c>
      <c r="J97" s="746">
        <v>2053</v>
      </c>
      <c r="K97" s="746">
        <v>2178</v>
      </c>
      <c r="L97" s="746">
        <v>2085</v>
      </c>
      <c r="M97" s="746">
        <v>1849</v>
      </c>
      <c r="N97" s="746">
        <v>1999</v>
      </c>
      <c r="O97" s="757">
        <v>22346</v>
      </c>
      <c r="Q97" s="744"/>
      <c r="R97" s="470"/>
    </row>
    <row r="98" spans="1:18" x14ac:dyDescent="0.2">
      <c r="A98" s="728">
        <v>10106</v>
      </c>
      <c r="B98" s="745" t="s">
        <v>375</v>
      </c>
      <c r="C98" s="746">
        <v>636</v>
      </c>
      <c r="D98" s="746">
        <v>549</v>
      </c>
      <c r="E98" s="746">
        <v>503</v>
      </c>
      <c r="F98" s="746">
        <v>514</v>
      </c>
      <c r="G98" s="746">
        <v>630</v>
      </c>
      <c r="H98" s="746">
        <v>687</v>
      </c>
      <c r="I98" s="746">
        <v>869</v>
      </c>
      <c r="J98" s="746">
        <v>794</v>
      </c>
      <c r="K98" s="746">
        <v>712</v>
      </c>
      <c r="L98" s="746">
        <v>707</v>
      </c>
      <c r="M98" s="746">
        <v>643</v>
      </c>
      <c r="N98" s="746">
        <v>719</v>
      </c>
      <c r="O98" s="757">
        <v>7963</v>
      </c>
      <c r="Q98" s="744"/>
      <c r="R98" s="470"/>
    </row>
    <row r="99" spans="1:18" x14ac:dyDescent="0.2">
      <c r="B99" s="748" t="s">
        <v>376</v>
      </c>
      <c r="C99" s="749">
        <v>4351</v>
      </c>
      <c r="D99" s="749">
        <v>3387</v>
      </c>
      <c r="E99" s="749">
        <v>3487</v>
      </c>
      <c r="F99" s="749">
        <v>4246</v>
      </c>
      <c r="G99" s="749">
        <v>4613</v>
      </c>
      <c r="H99" s="749">
        <v>5279</v>
      </c>
      <c r="I99" s="749">
        <v>6276</v>
      </c>
      <c r="J99" s="749">
        <v>5645</v>
      </c>
      <c r="K99" s="749">
        <v>5401</v>
      </c>
      <c r="L99" s="749">
        <v>5791</v>
      </c>
      <c r="M99" s="749">
        <v>5166</v>
      </c>
      <c r="N99" s="749">
        <v>5165</v>
      </c>
      <c r="O99" s="750">
        <v>58807</v>
      </c>
      <c r="Q99" s="744"/>
      <c r="R99" s="470"/>
    </row>
    <row r="100" spans="1:18" x14ac:dyDescent="0.2">
      <c r="B100" s="760" t="s">
        <v>61</v>
      </c>
      <c r="C100" s="761">
        <v>9436</v>
      </c>
      <c r="D100" s="761">
        <v>7978</v>
      </c>
      <c r="E100" s="761">
        <v>8151</v>
      </c>
      <c r="F100" s="761">
        <v>10110</v>
      </c>
      <c r="G100" s="761">
        <v>10235</v>
      </c>
      <c r="H100" s="761">
        <v>12605</v>
      </c>
      <c r="I100" s="761">
        <v>13826</v>
      </c>
      <c r="J100" s="761">
        <v>13214</v>
      </c>
      <c r="K100" s="761">
        <v>12733</v>
      </c>
      <c r="L100" s="761">
        <v>13002</v>
      </c>
      <c r="M100" s="761">
        <v>12714</v>
      </c>
      <c r="N100" s="761">
        <v>11564</v>
      </c>
      <c r="O100" s="765">
        <v>135568</v>
      </c>
      <c r="Q100" s="744"/>
      <c r="R100" s="470"/>
    </row>
    <row r="101" spans="1:18" x14ac:dyDescent="0.2">
      <c r="B101" s="754" t="s">
        <v>381</v>
      </c>
      <c r="C101" s="754"/>
      <c r="D101" s="754"/>
      <c r="E101" s="754"/>
      <c r="F101" s="754"/>
      <c r="G101" s="754"/>
      <c r="H101" s="754"/>
      <c r="I101" s="754"/>
      <c r="J101" s="754"/>
      <c r="K101" s="754"/>
      <c r="L101" s="754"/>
      <c r="M101" s="754"/>
      <c r="N101" s="754"/>
      <c r="O101" s="754"/>
      <c r="Q101" s="740"/>
      <c r="R101" s="470"/>
    </row>
    <row r="102" spans="1:18" x14ac:dyDescent="0.2">
      <c r="B102" s="748" t="s">
        <v>356</v>
      </c>
      <c r="C102" s="770">
        <v>6435</v>
      </c>
      <c r="D102" s="770">
        <v>7944</v>
      </c>
      <c r="E102" s="770">
        <v>7308</v>
      </c>
      <c r="F102" s="770">
        <v>7914</v>
      </c>
      <c r="G102" s="770">
        <v>7186</v>
      </c>
      <c r="H102" s="770">
        <v>8462</v>
      </c>
      <c r="I102" s="770">
        <v>8129</v>
      </c>
      <c r="J102" s="770">
        <v>7373</v>
      </c>
      <c r="K102" s="770">
        <v>7382</v>
      </c>
      <c r="L102" s="770">
        <v>6213</v>
      </c>
      <c r="M102" s="770">
        <v>8103</v>
      </c>
      <c r="N102" s="770">
        <v>7703</v>
      </c>
      <c r="O102" s="771">
        <v>90152</v>
      </c>
      <c r="Q102" s="740"/>
      <c r="R102" s="470"/>
    </row>
    <row r="103" spans="1:18" x14ac:dyDescent="0.2">
      <c r="B103" s="745" t="s">
        <v>357</v>
      </c>
      <c r="C103" s="772">
        <v>121</v>
      </c>
      <c r="D103" s="772">
        <v>96</v>
      </c>
      <c r="E103" s="772">
        <v>116</v>
      </c>
      <c r="F103" s="772">
        <v>147</v>
      </c>
      <c r="G103" s="772">
        <v>133</v>
      </c>
      <c r="H103" s="772">
        <v>136</v>
      </c>
      <c r="I103" s="772">
        <v>145</v>
      </c>
      <c r="J103" s="772">
        <v>139</v>
      </c>
      <c r="K103" s="772">
        <v>137</v>
      </c>
      <c r="L103" s="772">
        <v>132</v>
      </c>
      <c r="M103" s="772">
        <v>141</v>
      </c>
      <c r="N103" s="772">
        <v>130</v>
      </c>
      <c r="O103" s="774">
        <v>1573</v>
      </c>
      <c r="Q103" s="740"/>
      <c r="R103" s="470"/>
    </row>
    <row r="104" spans="1:18" x14ac:dyDescent="0.2">
      <c r="B104" s="745" t="s">
        <v>358</v>
      </c>
      <c r="C104" s="746">
        <v>1996</v>
      </c>
      <c r="D104" s="746">
        <v>1603</v>
      </c>
      <c r="E104" s="746">
        <v>1586</v>
      </c>
      <c r="F104" s="746">
        <v>2489</v>
      </c>
      <c r="G104" s="746">
        <v>1832</v>
      </c>
      <c r="H104" s="746">
        <v>2080</v>
      </c>
      <c r="I104" s="746">
        <v>2283</v>
      </c>
      <c r="J104" s="746">
        <v>1938</v>
      </c>
      <c r="K104" s="746">
        <v>2049</v>
      </c>
      <c r="L104" s="746">
        <v>2079</v>
      </c>
      <c r="M104" s="746">
        <v>2191</v>
      </c>
      <c r="N104" s="746">
        <v>1892</v>
      </c>
      <c r="O104" s="758">
        <v>24018</v>
      </c>
      <c r="Q104" s="740"/>
      <c r="R104" s="470"/>
    </row>
    <row r="105" spans="1:18" x14ac:dyDescent="0.2">
      <c r="B105" s="745" t="s">
        <v>359</v>
      </c>
      <c r="C105" s="746">
        <v>11</v>
      </c>
      <c r="D105" s="746">
        <v>11</v>
      </c>
      <c r="E105" s="746">
        <v>9</v>
      </c>
      <c r="F105" s="746">
        <v>12</v>
      </c>
      <c r="G105" s="746">
        <v>11</v>
      </c>
      <c r="H105" s="746">
        <v>8</v>
      </c>
      <c r="I105" s="746">
        <v>11</v>
      </c>
      <c r="J105" s="746">
        <v>8</v>
      </c>
      <c r="K105" s="746">
        <v>7</v>
      </c>
      <c r="L105" s="746">
        <v>15</v>
      </c>
      <c r="M105" s="746">
        <v>7</v>
      </c>
      <c r="N105" s="746">
        <v>12</v>
      </c>
      <c r="O105" s="757">
        <v>122</v>
      </c>
      <c r="Q105" s="740"/>
      <c r="R105" s="470"/>
    </row>
    <row r="106" spans="1:18" x14ac:dyDescent="0.2">
      <c r="B106" s="745" t="s">
        <v>360</v>
      </c>
      <c r="C106" s="746">
        <v>1891</v>
      </c>
      <c r="D106" s="746">
        <v>1802</v>
      </c>
      <c r="E106" s="746">
        <v>1937</v>
      </c>
      <c r="F106" s="746">
        <v>1692</v>
      </c>
      <c r="G106" s="746">
        <v>1954</v>
      </c>
      <c r="H106" s="746">
        <v>1712</v>
      </c>
      <c r="I106" s="746">
        <v>2162</v>
      </c>
      <c r="J106" s="746">
        <v>2123</v>
      </c>
      <c r="K106" s="746">
        <v>2076</v>
      </c>
      <c r="L106" s="746">
        <v>1903</v>
      </c>
      <c r="M106" s="746">
        <v>1725</v>
      </c>
      <c r="N106" s="746">
        <v>1843</v>
      </c>
      <c r="O106" s="757">
        <v>22820</v>
      </c>
      <c r="Q106" s="740"/>
      <c r="R106" s="470"/>
    </row>
    <row r="107" spans="1:18" x14ac:dyDescent="0.2">
      <c r="B107" s="745" t="s">
        <v>361</v>
      </c>
      <c r="C107" s="746">
        <v>1394</v>
      </c>
      <c r="D107" s="746">
        <v>1569</v>
      </c>
      <c r="E107" s="746">
        <v>2057</v>
      </c>
      <c r="F107" s="746">
        <v>1995</v>
      </c>
      <c r="G107" s="746">
        <v>1535</v>
      </c>
      <c r="H107" s="746">
        <v>2333</v>
      </c>
      <c r="I107" s="746">
        <v>1859</v>
      </c>
      <c r="J107" s="746">
        <v>2244</v>
      </c>
      <c r="K107" s="746">
        <v>1891</v>
      </c>
      <c r="L107" s="746">
        <v>1769</v>
      </c>
      <c r="M107" s="746">
        <v>2060</v>
      </c>
      <c r="N107" s="746">
        <v>1845</v>
      </c>
      <c r="O107" s="757">
        <v>22551</v>
      </c>
      <c r="Q107" s="740"/>
      <c r="R107" s="470"/>
    </row>
    <row r="108" spans="1:18" x14ac:dyDescent="0.2">
      <c r="B108" s="745" t="s">
        <v>362</v>
      </c>
      <c r="C108" s="746">
        <v>2929</v>
      </c>
      <c r="D108" s="746">
        <v>2377</v>
      </c>
      <c r="E108" s="746">
        <v>2609</v>
      </c>
      <c r="F108" s="746">
        <v>2868</v>
      </c>
      <c r="G108" s="746">
        <v>2867</v>
      </c>
      <c r="H108" s="746">
        <v>3174</v>
      </c>
      <c r="I108" s="746">
        <v>3408</v>
      </c>
      <c r="J108" s="746">
        <v>3465</v>
      </c>
      <c r="K108" s="746">
        <v>3398</v>
      </c>
      <c r="L108" s="746">
        <v>3579</v>
      </c>
      <c r="M108" s="746">
        <v>3469</v>
      </c>
      <c r="N108" s="746">
        <v>3474</v>
      </c>
      <c r="O108" s="757">
        <v>37617</v>
      </c>
      <c r="Q108" s="740"/>
      <c r="R108" s="470"/>
    </row>
    <row r="109" spans="1:18" x14ac:dyDescent="0.2">
      <c r="B109" s="745" t="s">
        <v>363</v>
      </c>
      <c r="C109" s="746">
        <v>0</v>
      </c>
      <c r="D109" s="746">
        <v>0</v>
      </c>
      <c r="E109" s="746">
        <v>0</v>
      </c>
      <c r="F109" s="746">
        <v>1</v>
      </c>
      <c r="G109" s="746">
        <v>1</v>
      </c>
      <c r="H109" s="746">
        <v>0</v>
      </c>
      <c r="I109" s="746">
        <v>2</v>
      </c>
      <c r="J109" s="746">
        <v>0</v>
      </c>
      <c r="K109" s="746">
        <v>1</v>
      </c>
      <c r="L109" s="746">
        <v>1</v>
      </c>
      <c r="M109" s="746">
        <v>3</v>
      </c>
      <c r="N109" s="746">
        <v>0</v>
      </c>
      <c r="O109" s="757">
        <v>9</v>
      </c>
      <c r="Q109" s="740"/>
      <c r="R109" s="470"/>
    </row>
    <row r="110" spans="1:18" x14ac:dyDescent="0.2">
      <c r="B110" s="745" t="s">
        <v>364</v>
      </c>
      <c r="C110" s="746">
        <v>21</v>
      </c>
      <c r="D110" s="746">
        <v>22</v>
      </c>
      <c r="E110" s="746">
        <v>9</v>
      </c>
      <c r="F110" s="746">
        <v>9</v>
      </c>
      <c r="G110" s="746">
        <v>11</v>
      </c>
      <c r="H110" s="746">
        <v>16</v>
      </c>
      <c r="I110" s="746">
        <v>11</v>
      </c>
      <c r="J110" s="746">
        <v>8</v>
      </c>
      <c r="K110" s="746">
        <v>6</v>
      </c>
      <c r="L110" s="746">
        <v>12</v>
      </c>
      <c r="M110" s="746">
        <v>8</v>
      </c>
      <c r="N110" s="746">
        <v>9</v>
      </c>
      <c r="O110" s="757">
        <v>142</v>
      </c>
      <c r="Q110" s="740"/>
      <c r="R110" s="470"/>
    </row>
    <row r="111" spans="1:18" x14ac:dyDescent="0.2">
      <c r="B111" s="745" t="s">
        <v>365</v>
      </c>
      <c r="C111" s="746">
        <v>15</v>
      </c>
      <c r="D111" s="746">
        <v>8</v>
      </c>
      <c r="E111" s="746">
        <v>11</v>
      </c>
      <c r="F111" s="746">
        <v>18</v>
      </c>
      <c r="G111" s="746">
        <v>12</v>
      </c>
      <c r="H111" s="746">
        <v>10</v>
      </c>
      <c r="I111" s="746">
        <v>5</v>
      </c>
      <c r="J111" s="746">
        <v>12</v>
      </c>
      <c r="K111" s="746">
        <v>6</v>
      </c>
      <c r="L111" s="746">
        <v>8</v>
      </c>
      <c r="M111" s="746">
        <v>7</v>
      </c>
      <c r="N111" s="746">
        <v>5</v>
      </c>
      <c r="O111" s="757">
        <v>117</v>
      </c>
      <c r="Q111" s="740"/>
      <c r="R111" s="470"/>
    </row>
    <row r="112" spans="1:18" x14ac:dyDescent="0.2">
      <c r="B112" s="745" t="s">
        <v>366</v>
      </c>
      <c r="C112" s="746">
        <v>1834</v>
      </c>
      <c r="D112" s="746">
        <v>2261</v>
      </c>
      <c r="E112" s="746">
        <v>1570</v>
      </c>
      <c r="F112" s="746">
        <v>2850</v>
      </c>
      <c r="G112" s="746">
        <v>1453</v>
      </c>
      <c r="H112" s="746">
        <v>2943</v>
      </c>
      <c r="I112" s="746">
        <v>2967</v>
      </c>
      <c r="J112" s="746">
        <v>2573</v>
      </c>
      <c r="K112" s="746">
        <v>2391</v>
      </c>
      <c r="L112" s="746">
        <v>3581</v>
      </c>
      <c r="M112" s="746">
        <v>2876</v>
      </c>
      <c r="N112" s="746">
        <v>1824</v>
      </c>
      <c r="O112" s="757">
        <v>29123</v>
      </c>
      <c r="Q112" s="740"/>
      <c r="R112" s="470"/>
    </row>
    <row r="113" spans="2:18" x14ac:dyDescent="0.2">
      <c r="B113" s="745" t="s">
        <v>367</v>
      </c>
      <c r="C113" s="746">
        <v>0</v>
      </c>
      <c r="D113" s="746">
        <v>1</v>
      </c>
      <c r="E113" s="746">
        <v>3</v>
      </c>
      <c r="F113" s="746">
        <v>2</v>
      </c>
      <c r="G113" s="746">
        <v>1</v>
      </c>
      <c r="H113" s="746">
        <v>4</v>
      </c>
      <c r="I113" s="746">
        <v>1</v>
      </c>
      <c r="J113" s="746">
        <v>2</v>
      </c>
      <c r="K113" s="746">
        <v>4</v>
      </c>
      <c r="L113" s="746">
        <v>1</v>
      </c>
      <c r="M113" s="746">
        <v>2</v>
      </c>
      <c r="N113" s="746">
        <v>2</v>
      </c>
      <c r="O113" s="757">
        <v>23</v>
      </c>
      <c r="Q113" s="740"/>
      <c r="R113" s="470"/>
    </row>
    <row r="114" spans="2:18" x14ac:dyDescent="0.2">
      <c r="B114" s="745" t="s">
        <v>368</v>
      </c>
      <c r="C114" s="746">
        <v>1</v>
      </c>
      <c r="D114" s="746">
        <v>0</v>
      </c>
      <c r="E114" s="746">
        <v>1</v>
      </c>
      <c r="F114" s="746">
        <v>0</v>
      </c>
      <c r="G114" s="746">
        <v>0</v>
      </c>
      <c r="H114" s="746">
        <v>1</v>
      </c>
      <c r="I114" s="746">
        <v>1</v>
      </c>
      <c r="J114" s="746">
        <v>1</v>
      </c>
      <c r="K114" s="746">
        <v>0</v>
      </c>
      <c r="L114" s="746">
        <v>0</v>
      </c>
      <c r="M114" s="746">
        <v>0</v>
      </c>
      <c r="N114" s="746">
        <v>0</v>
      </c>
      <c r="O114" s="757">
        <v>5</v>
      </c>
      <c r="Q114" s="740"/>
      <c r="R114" s="470"/>
    </row>
    <row r="115" spans="2:18" x14ac:dyDescent="0.2">
      <c r="B115" s="745" t="s">
        <v>369</v>
      </c>
      <c r="C115" s="746">
        <v>383</v>
      </c>
      <c r="D115" s="746">
        <v>315</v>
      </c>
      <c r="E115" s="746">
        <v>312</v>
      </c>
      <c r="F115" s="746">
        <v>523</v>
      </c>
      <c r="G115" s="746">
        <v>375</v>
      </c>
      <c r="H115" s="746">
        <v>406</v>
      </c>
      <c r="I115" s="746">
        <v>432</v>
      </c>
      <c r="J115" s="746">
        <v>457</v>
      </c>
      <c r="K115" s="746">
        <v>390</v>
      </c>
      <c r="L115" s="746">
        <v>394</v>
      </c>
      <c r="M115" s="746">
        <v>398</v>
      </c>
      <c r="N115" s="746">
        <v>336</v>
      </c>
      <c r="O115" s="757">
        <v>4721</v>
      </c>
      <c r="Q115" s="740"/>
      <c r="R115" s="470"/>
    </row>
    <row r="116" spans="2:18" x14ac:dyDescent="0.2">
      <c r="B116" s="748" t="s">
        <v>370</v>
      </c>
      <c r="C116" s="749">
        <v>10596</v>
      </c>
      <c r="D116" s="749">
        <v>10065</v>
      </c>
      <c r="E116" s="749">
        <v>10220</v>
      </c>
      <c r="F116" s="749">
        <v>12606</v>
      </c>
      <c r="G116" s="749">
        <v>10185</v>
      </c>
      <c r="H116" s="749">
        <v>12823</v>
      </c>
      <c r="I116" s="749">
        <v>13287</v>
      </c>
      <c r="J116" s="749">
        <v>12970</v>
      </c>
      <c r="K116" s="749">
        <v>12356</v>
      </c>
      <c r="L116" s="749">
        <v>13474</v>
      </c>
      <c r="M116" s="749">
        <v>12887</v>
      </c>
      <c r="N116" s="749">
        <v>11372</v>
      </c>
      <c r="O116" s="750">
        <v>142841</v>
      </c>
      <c r="Q116" s="740"/>
      <c r="R116" s="470"/>
    </row>
    <row r="117" spans="2:18" x14ac:dyDescent="0.2">
      <c r="B117" s="745" t="s">
        <v>371</v>
      </c>
      <c r="C117" s="746">
        <v>1614</v>
      </c>
      <c r="D117" s="746">
        <v>1289</v>
      </c>
      <c r="E117" s="746">
        <v>1504</v>
      </c>
      <c r="F117" s="746">
        <v>1449</v>
      </c>
      <c r="G117" s="746">
        <v>1564</v>
      </c>
      <c r="H117" s="746">
        <v>1459</v>
      </c>
      <c r="I117" s="746">
        <v>1568</v>
      </c>
      <c r="J117" s="746">
        <v>1319</v>
      </c>
      <c r="K117" s="746">
        <v>1183</v>
      </c>
      <c r="L117" s="746">
        <v>1357</v>
      </c>
      <c r="M117" s="746">
        <v>1258</v>
      </c>
      <c r="N117" s="746">
        <v>1552</v>
      </c>
      <c r="O117" s="774">
        <v>17116</v>
      </c>
      <c r="Q117" s="740"/>
      <c r="R117" s="470"/>
    </row>
    <row r="118" spans="2:18" x14ac:dyDescent="0.2">
      <c r="B118" s="745" t="s">
        <v>372</v>
      </c>
      <c r="C118" s="746">
        <v>8194</v>
      </c>
      <c r="D118" s="746">
        <v>8253</v>
      </c>
      <c r="E118" s="746">
        <v>8761</v>
      </c>
      <c r="F118" s="746">
        <v>7820</v>
      </c>
      <c r="G118" s="746">
        <v>8666</v>
      </c>
      <c r="H118" s="746">
        <v>9448</v>
      </c>
      <c r="I118" s="746">
        <v>11364</v>
      </c>
      <c r="J118" s="746">
        <v>10048</v>
      </c>
      <c r="K118" s="746">
        <v>9000</v>
      </c>
      <c r="L118" s="746">
        <v>9658</v>
      </c>
      <c r="M118" s="746">
        <v>9252</v>
      </c>
      <c r="N118" s="746">
        <v>8786</v>
      </c>
      <c r="O118" s="757">
        <v>109250</v>
      </c>
      <c r="Q118" s="740"/>
      <c r="R118" s="470"/>
    </row>
    <row r="119" spans="2:18" x14ac:dyDescent="0.2">
      <c r="B119" s="745" t="s">
        <v>373</v>
      </c>
      <c r="C119" s="746">
        <v>382</v>
      </c>
      <c r="D119" s="746">
        <v>345</v>
      </c>
      <c r="E119" s="746">
        <v>423</v>
      </c>
      <c r="F119" s="746">
        <v>394</v>
      </c>
      <c r="G119" s="746">
        <v>327</v>
      </c>
      <c r="H119" s="746">
        <v>446</v>
      </c>
      <c r="I119" s="746">
        <v>397</v>
      </c>
      <c r="J119" s="746">
        <v>450</v>
      </c>
      <c r="K119" s="746">
        <v>377</v>
      </c>
      <c r="L119" s="746">
        <v>482</v>
      </c>
      <c r="M119" s="746">
        <v>368</v>
      </c>
      <c r="N119" s="746">
        <v>383</v>
      </c>
      <c r="O119" s="758">
        <v>4774</v>
      </c>
      <c r="Q119" s="740"/>
      <c r="R119" s="470"/>
    </row>
    <row r="120" spans="2:18" x14ac:dyDescent="0.2">
      <c r="B120" s="745" t="s">
        <v>374</v>
      </c>
      <c r="C120" s="746">
        <v>5586</v>
      </c>
      <c r="D120" s="746">
        <v>4472</v>
      </c>
      <c r="E120" s="746">
        <v>4372</v>
      </c>
      <c r="F120" s="746">
        <v>5246</v>
      </c>
      <c r="G120" s="746">
        <v>5265</v>
      </c>
      <c r="H120" s="746">
        <v>5390</v>
      </c>
      <c r="I120" s="746">
        <v>6134</v>
      </c>
      <c r="J120" s="746">
        <v>5539</v>
      </c>
      <c r="K120" s="746">
        <v>5617</v>
      </c>
      <c r="L120" s="746">
        <v>5323</v>
      </c>
      <c r="M120" s="746">
        <v>4666</v>
      </c>
      <c r="N120" s="746">
        <v>5274</v>
      </c>
      <c r="O120" s="758">
        <v>62884</v>
      </c>
      <c r="Q120" s="740"/>
      <c r="R120" s="470"/>
    </row>
    <row r="121" spans="2:18" x14ac:dyDescent="0.2">
      <c r="B121" s="745" t="s">
        <v>375</v>
      </c>
      <c r="C121" s="746">
        <v>1391</v>
      </c>
      <c r="D121" s="746">
        <v>2138</v>
      </c>
      <c r="E121" s="746">
        <v>1816</v>
      </c>
      <c r="F121" s="746">
        <v>1532</v>
      </c>
      <c r="G121" s="746">
        <v>1671</v>
      </c>
      <c r="H121" s="746">
        <v>1799</v>
      </c>
      <c r="I121" s="746">
        <v>2267</v>
      </c>
      <c r="J121" s="746">
        <v>1940</v>
      </c>
      <c r="K121" s="746">
        <v>1722</v>
      </c>
      <c r="L121" s="746">
        <v>1712</v>
      </c>
      <c r="M121" s="746">
        <v>1550</v>
      </c>
      <c r="N121" s="746">
        <v>1690</v>
      </c>
      <c r="O121" s="758">
        <v>21228</v>
      </c>
      <c r="Q121" s="740"/>
      <c r="R121" s="470"/>
    </row>
    <row r="122" spans="2:18" x14ac:dyDescent="0.2">
      <c r="B122" s="748" t="s">
        <v>376</v>
      </c>
      <c r="C122" s="749">
        <v>17167</v>
      </c>
      <c r="D122" s="749">
        <v>16497</v>
      </c>
      <c r="E122" s="749">
        <v>16876</v>
      </c>
      <c r="F122" s="749">
        <v>16441</v>
      </c>
      <c r="G122" s="749">
        <v>17493</v>
      </c>
      <c r="H122" s="749">
        <v>18542</v>
      </c>
      <c r="I122" s="749">
        <v>21730</v>
      </c>
      <c r="J122" s="749">
        <v>19296</v>
      </c>
      <c r="K122" s="749">
        <v>17899</v>
      </c>
      <c r="L122" s="749">
        <v>18532</v>
      </c>
      <c r="M122" s="749">
        <v>17094</v>
      </c>
      <c r="N122" s="749">
        <v>17685</v>
      </c>
      <c r="O122" s="759">
        <v>215252</v>
      </c>
      <c r="Q122" s="740"/>
      <c r="R122" s="470"/>
    </row>
    <row r="123" spans="2:18" ht="13.5" thickBot="1" x14ac:dyDescent="0.25">
      <c r="B123" s="775" t="s">
        <v>61</v>
      </c>
      <c r="C123" s="776">
        <v>34198</v>
      </c>
      <c r="D123" s="776">
        <v>34506</v>
      </c>
      <c r="E123" s="776">
        <v>34404</v>
      </c>
      <c r="F123" s="776">
        <v>36961</v>
      </c>
      <c r="G123" s="776">
        <v>34864</v>
      </c>
      <c r="H123" s="776">
        <v>39827</v>
      </c>
      <c r="I123" s="776">
        <v>43146</v>
      </c>
      <c r="J123" s="776">
        <v>39639</v>
      </c>
      <c r="K123" s="776">
        <v>37637</v>
      </c>
      <c r="L123" s="776">
        <v>38219</v>
      </c>
      <c r="M123" s="776">
        <v>38084</v>
      </c>
      <c r="N123" s="776">
        <v>36760</v>
      </c>
      <c r="O123" s="777">
        <v>448245</v>
      </c>
      <c r="Q123" s="740"/>
      <c r="R123" s="470"/>
    </row>
    <row r="124" spans="2:18" ht="13.5" thickTop="1" x14ac:dyDescent="0.2">
      <c r="B124" s="728"/>
      <c r="D124" s="728"/>
      <c r="E124" s="728"/>
      <c r="F124" s="728"/>
      <c r="G124" s="728"/>
      <c r="H124" s="728"/>
      <c r="I124" s="728"/>
      <c r="J124" s="728"/>
      <c r="K124" s="728"/>
      <c r="L124" s="728"/>
      <c r="M124" s="728"/>
      <c r="N124" s="728"/>
      <c r="O124" s="728"/>
      <c r="Q124" s="740"/>
      <c r="R124" s="470"/>
    </row>
    <row r="125" spans="2:18" x14ac:dyDescent="0.2">
      <c r="B125" s="729" t="s">
        <v>382</v>
      </c>
      <c r="C125" s="778"/>
      <c r="D125" s="778"/>
      <c r="E125" s="778"/>
      <c r="F125" s="778"/>
      <c r="G125" s="778"/>
      <c r="H125" s="778"/>
      <c r="I125" s="778"/>
      <c r="J125" s="778"/>
      <c r="K125" s="778"/>
      <c r="L125" s="778"/>
      <c r="M125" s="779"/>
      <c r="N125" s="778"/>
      <c r="O125" s="778"/>
      <c r="Q125" s="470"/>
      <c r="R125" s="470"/>
    </row>
    <row r="126" spans="2:18" x14ac:dyDescent="0.2">
      <c r="B126" s="778"/>
      <c r="Q126" s="470"/>
      <c r="R126" s="470"/>
    </row>
    <row r="128" spans="2:18" x14ac:dyDescent="0.2">
      <c r="C128" s="730"/>
    </row>
    <row r="133" spans="2:2" x14ac:dyDescent="0.2">
      <c r="B133" s="780"/>
    </row>
  </sheetData>
  <mergeCells count="8">
    <mergeCell ref="B78:O78"/>
    <mergeCell ref="B101:O101"/>
    <mergeCell ref="B2:O2"/>
    <mergeCell ref="B3:O3"/>
    <mergeCell ref="B6:O6"/>
    <mergeCell ref="B29:O29"/>
    <mergeCell ref="B52:O52"/>
    <mergeCell ref="B75:O75"/>
  </mergeCells>
  <printOptions horizontalCentered="1"/>
  <pageMargins left="0.19685039370078741" right="0.19685039370078741" top="1.1417322834645669" bottom="0.6692913385826772" header="0" footer="0"/>
  <pageSetup scale="92"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5"/>
  <sheetViews>
    <sheetView showGridLines="0" zoomScale="80" zoomScaleNormal="80" workbookViewId="0">
      <selection activeCell="T30" sqref="T30"/>
    </sheetView>
  </sheetViews>
  <sheetFormatPr baseColWidth="10" defaultColWidth="4" defaultRowHeight="12.75" x14ac:dyDescent="0.2"/>
  <cols>
    <col min="1" max="1" width="10.5703125" style="728" customWidth="1"/>
    <col min="2" max="2" width="38.140625" style="728" customWidth="1"/>
    <col min="3" max="3" width="10.85546875" style="781" bestFit="1" customWidth="1"/>
    <col min="4" max="9" width="10.85546875" style="730" bestFit="1" customWidth="1"/>
    <col min="10" max="10" width="11" style="730" customWidth="1"/>
    <col min="11" max="11" width="11.42578125" style="730" bestFit="1" customWidth="1"/>
    <col min="12" max="12" width="11" style="730" customWidth="1"/>
    <col min="13" max="13" width="11" style="730" bestFit="1" customWidth="1"/>
    <col min="14" max="14" width="11.85546875" style="730" customWidth="1"/>
    <col min="15" max="15" width="14.28515625" style="730" customWidth="1"/>
    <col min="16" max="16384" width="4" style="728"/>
  </cols>
  <sheetData>
    <row r="1" spans="1:15" ht="21" customHeight="1" x14ac:dyDescent="0.2"/>
    <row r="2" spans="1:15" ht="15" x14ac:dyDescent="0.25">
      <c r="B2" s="731" t="s">
        <v>383</v>
      </c>
      <c r="C2" s="731"/>
      <c r="D2" s="731"/>
      <c r="E2" s="731"/>
      <c r="F2" s="731"/>
      <c r="G2" s="731"/>
      <c r="H2" s="731"/>
      <c r="I2" s="731"/>
      <c r="J2" s="731"/>
      <c r="K2" s="731"/>
      <c r="L2" s="731"/>
      <c r="M2" s="731"/>
      <c r="N2" s="731"/>
      <c r="O2" s="731"/>
    </row>
    <row r="3" spans="1:15" ht="15" customHeight="1" x14ac:dyDescent="0.2">
      <c r="B3" s="732" t="s">
        <v>2</v>
      </c>
      <c r="C3" s="732"/>
      <c r="D3" s="732"/>
      <c r="E3" s="732"/>
      <c r="F3" s="732"/>
      <c r="G3" s="732"/>
      <c r="H3" s="732"/>
      <c r="I3" s="732"/>
      <c r="J3" s="732"/>
      <c r="K3" s="732"/>
      <c r="L3" s="732"/>
      <c r="M3" s="732"/>
      <c r="N3" s="732"/>
      <c r="O3" s="732"/>
    </row>
    <row r="4" spans="1:15" ht="13.5" thickBot="1" x14ac:dyDescent="0.25">
      <c r="B4" s="782"/>
      <c r="C4" s="783"/>
      <c r="D4" s="735"/>
      <c r="E4" s="735"/>
      <c r="F4" s="735"/>
      <c r="G4" s="735"/>
      <c r="H4" s="735"/>
      <c r="I4" s="735"/>
      <c r="J4" s="735"/>
      <c r="K4" s="735"/>
      <c r="L4" s="735"/>
      <c r="M4" s="735"/>
      <c r="N4" s="735"/>
      <c r="O4" s="735"/>
    </row>
    <row r="5" spans="1:15" ht="15.75" thickTop="1" x14ac:dyDescent="0.2">
      <c r="B5" s="736" t="s">
        <v>354</v>
      </c>
      <c r="C5" s="737" t="s">
        <v>110</v>
      </c>
      <c r="D5" s="737" t="s">
        <v>111</v>
      </c>
      <c r="E5" s="737" t="s">
        <v>112</v>
      </c>
      <c r="F5" s="737" t="s">
        <v>113</v>
      </c>
      <c r="G5" s="737" t="s">
        <v>114</v>
      </c>
      <c r="H5" s="737" t="s">
        <v>115</v>
      </c>
      <c r="I5" s="737" t="s">
        <v>116</v>
      </c>
      <c r="J5" s="737" t="s">
        <v>117</v>
      </c>
      <c r="K5" s="737" t="s">
        <v>118</v>
      </c>
      <c r="L5" s="737" t="s">
        <v>119</v>
      </c>
      <c r="M5" s="737" t="s">
        <v>120</v>
      </c>
      <c r="N5" s="737" t="s">
        <v>121</v>
      </c>
      <c r="O5" s="738" t="s">
        <v>22</v>
      </c>
    </row>
    <row r="6" spans="1:15" x14ac:dyDescent="0.2">
      <c r="B6" s="739" t="s">
        <v>355</v>
      </c>
      <c r="C6" s="739"/>
      <c r="D6" s="739"/>
      <c r="E6" s="739"/>
      <c r="F6" s="739"/>
      <c r="G6" s="739"/>
      <c r="H6" s="739"/>
      <c r="I6" s="739"/>
      <c r="J6" s="739"/>
      <c r="K6" s="739"/>
      <c r="L6" s="739"/>
      <c r="M6" s="739"/>
      <c r="N6" s="739"/>
      <c r="O6" s="739"/>
    </row>
    <row r="7" spans="1:15" x14ac:dyDescent="0.2">
      <c r="A7" s="728">
        <v>60140</v>
      </c>
      <c r="B7" s="741" t="s">
        <v>356</v>
      </c>
      <c r="C7" s="742">
        <v>76219</v>
      </c>
      <c r="D7" s="742">
        <v>72908</v>
      </c>
      <c r="E7" s="742">
        <v>79182</v>
      </c>
      <c r="F7" s="742">
        <v>77644</v>
      </c>
      <c r="G7" s="742">
        <v>79997</v>
      </c>
      <c r="H7" s="742">
        <v>93880</v>
      </c>
      <c r="I7" s="742">
        <v>73476</v>
      </c>
      <c r="J7" s="742">
        <v>73514</v>
      </c>
      <c r="K7" s="742">
        <v>68427</v>
      </c>
      <c r="L7" s="742">
        <v>68494</v>
      </c>
      <c r="M7" s="742">
        <v>72250</v>
      </c>
      <c r="N7" s="742">
        <v>75431</v>
      </c>
      <c r="O7" s="743">
        <v>911422</v>
      </c>
    </row>
    <row r="8" spans="1:15" x14ac:dyDescent="0.2">
      <c r="A8" s="728">
        <v>70104</v>
      </c>
      <c r="B8" s="745" t="s">
        <v>357</v>
      </c>
      <c r="C8" s="746">
        <v>985</v>
      </c>
      <c r="D8" s="746">
        <v>771</v>
      </c>
      <c r="E8" s="746">
        <v>948</v>
      </c>
      <c r="F8" s="746">
        <v>920</v>
      </c>
      <c r="G8" s="746">
        <v>982</v>
      </c>
      <c r="H8" s="746">
        <v>1039</v>
      </c>
      <c r="I8" s="746">
        <v>736</v>
      </c>
      <c r="J8" s="746">
        <v>944</v>
      </c>
      <c r="K8" s="746">
        <v>852</v>
      </c>
      <c r="L8" s="746">
        <v>797</v>
      </c>
      <c r="M8" s="746">
        <v>753</v>
      </c>
      <c r="N8" s="746">
        <v>847</v>
      </c>
      <c r="O8" s="757">
        <v>10574</v>
      </c>
    </row>
    <row r="9" spans="1:15" x14ac:dyDescent="0.2">
      <c r="A9" s="728">
        <v>70108</v>
      </c>
      <c r="B9" s="745" t="s">
        <v>358</v>
      </c>
      <c r="C9" s="746">
        <v>18558</v>
      </c>
      <c r="D9" s="746">
        <v>15318</v>
      </c>
      <c r="E9" s="746">
        <v>15516</v>
      </c>
      <c r="F9" s="746">
        <v>16233</v>
      </c>
      <c r="G9" s="746">
        <v>17000</v>
      </c>
      <c r="H9" s="746">
        <v>15193</v>
      </c>
      <c r="I9" s="746">
        <v>17372</v>
      </c>
      <c r="J9" s="746">
        <v>14879</v>
      </c>
      <c r="K9" s="746">
        <v>16310</v>
      </c>
      <c r="L9" s="746">
        <v>15578</v>
      </c>
      <c r="M9" s="746">
        <v>16843</v>
      </c>
      <c r="N9" s="746">
        <v>15661</v>
      </c>
      <c r="O9" s="757">
        <v>194461</v>
      </c>
    </row>
    <row r="10" spans="1:15" x14ac:dyDescent="0.2">
      <c r="A10" s="728">
        <v>70113</v>
      </c>
      <c r="B10" s="745" t="s">
        <v>359</v>
      </c>
      <c r="C10" s="746">
        <v>175</v>
      </c>
      <c r="D10" s="746">
        <v>220</v>
      </c>
      <c r="E10" s="746">
        <v>92</v>
      </c>
      <c r="F10" s="746">
        <v>138</v>
      </c>
      <c r="G10" s="746">
        <v>117</v>
      </c>
      <c r="H10" s="746">
        <v>99</v>
      </c>
      <c r="I10" s="746">
        <v>124</v>
      </c>
      <c r="J10" s="746">
        <v>57</v>
      </c>
      <c r="K10" s="746">
        <v>60</v>
      </c>
      <c r="L10" s="746">
        <v>161</v>
      </c>
      <c r="M10" s="746">
        <v>123</v>
      </c>
      <c r="N10" s="746">
        <v>164</v>
      </c>
      <c r="O10" s="757">
        <v>1530</v>
      </c>
    </row>
    <row r="11" spans="1:15" x14ac:dyDescent="0.2">
      <c r="A11" s="728">
        <v>70109</v>
      </c>
      <c r="B11" s="745" t="s">
        <v>360</v>
      </c>
      <c r="C11" s="746">
        <v>23150</v>
      </c>
      <c r="D11" s="746">
        <v>21410</v>
      </c>
      <c r="E11" s="746">
        <v>21970</v>
      </c>
      <c r="F11" s="746">
        <v>19479</v>
      </c>
      <c r="G11" s="746">
        <v>20455</v>
      </c>
      <c r="H11" s="746">
        <v>19429</v>
      </c>
      <c r="I11" s="746">
        <v>21423</v>
      </c>
      <c r="J11" s="746">
        <v>21763</v>
      </c>
      <c r="K11" s="746">
        <v>22671</v>
      </c>
      <c r="L11" s="746">
        <v>22339</v>
      </c>
      <c r="M11" s="746">
        <v>22516</v>
      </c>
      <c r="N11" s="746">
        <v>18066</v>
      </c>
      <c r="O11" s="757">
        <v>254671</v>
      </c>
    </row>
    <row r="12" spans="1:15" x14ac:dyDescent="0.2">
      <c r="A12" s="728">
        <v>70114</v>
      </c>
      <c r="B12" s="745" t="s">
        <v>361</v>
      </c>
      <c r="C12" s="746">
        <v>10699</v>
      </c>
      <c r="D12" s="746">
        <v>9740</v>
      </c>
      <c r="E12" s="746">
        <v>14348</v>
      </c>
      <c r="F12" s="746">
        <v>14891</v>
      </c>
      <c r="G12" s="746">
        <v>8559</v>
      </c>
      <c r="H12" s="746">
        <v>12692</v>
      </c>
      <c r="I12" s="746">
        <v>13434</v>
      </c>
      <c r="J12" s="746">
        <v>11157</v>
      </c>
      <c r="K12" s="746">
        <v>13065</v>
      </c>
      <c r="L12" s="746">
        <v>12157</v>
      </c>
      <c r="M12" s="746">
        <v>10394</v>
      </c>
      <c r="N12" s="746">
        <v>12984</v>
      </c>
      <c r="O12" s="757">
        <v>144120</v>
      </c>
    </row>
    <row r="13" spans="1:15" x14ac:dyDescent="0.2">
      <c r="A13" s="728">
        <v>70111</v>
      </c>
      <c r="B13" s="745" t="s">
        <v>362</v>
      </c>
      <c r="C13" s="746">
        <v>24124</v>
      </c>
      <c r="D13" s="746">
        <v>21541</v>
      </c>
      <c r="E13" s="746">
        <v>22597</v>
      </c>
      <c r="F13" s="746">
        <v>25385</v>
      </c>
      <c r="G13" s="746">
        <v>24166</v>
      </c>
      <c r="H13" s="746">
        <v>24257</v>
      </c>
      <c r="I13" s="746">
        <v>25925</v>
      </c>
      <c r="J13" s="746">
        <v>26905</v>
      </c>
      <c r="K13" s="746">
        <v>25459</v>
      </c>
      <c r="L13" s="746">
        <v>27080</v>
      </c>
      <c r="M13" s="746">
        <v>25587</v>
      </c>
      <c r="N13" s="746">
        <v>25621</v>
      </c>
      <c r="O13" s="757">
        <v>298647</v>
      </c>
    </row>
    <row r="14" spans="1:15" x14ac:dyDescent="0.2">
      <c r="A14" s="728">
        <v>70112</v>
      </c>
      <c r="B14" s="745" t="s">
        <v>363</v>
      </c>
      <c r="C14" s="746"/>
      <c r="D14" s="746"/>
      <c r="E14" s="746"/>
      <c r="F14" s="746">
        <v>23</v>
      </c>
      <c r="G14" s="746"/>
      <c r="H14" s="746"/>
      <c r="I14" s="746">
        <v>26</v>
      </c>
      <c r="J14" s="746">
        <v>16</v>
      </c>
      <c r="K14" s="746"/>
      <c r="L14" s="746">
        <v>32</v>
      </c>
      <c r="M14" s="746">
        <v>24</v>
      </c>
      <c r="N14" s="746">
        <v>28</v>
      </c>
      <c r="O14" s="757">
        <v>149</v>
      </c>
    </row>
    <row r="15" spans="1:15" x14ac:dyDescent="0.2">
      <c r="A15" s="728">
        <v>70115</v>
      </c>
      <c r="B15" s="745" t="s">
        <v>364</v>
      </c>
      <c r="C15" s="746">
        <v>127</v>
      </c>
      <c r="D15" s="746">
        <v>144</v>
      </c>
      <c r="E15" s="746">
        <v>131</v>
      </c>
      <c r="F15" s="746">
        <v>127</v>
      </c>
      <c r="G15" s="746">
        <v>60</v>
      </c>
      <c r="H15" s="746">
        <v>61</v>
      </c>
      <c r="I15" s="746">
        <v>23</v>
      </c>
      <c r="J15" s="746">
        <v>67</v>
      </c>
      <c r="K15" s="746">
        <v>17</v>
      </c>
      <c r="L15" s="746">
        <v>29</v>
      </c>
      <c r="M15" s="746">
        <v>13</v>
      </c>
      <c r="N15" s="746">
        <v>37</v>
      </c>
      <c r="O15" s="757">
        <v>836</v>
      </c>
    </row>
    <row r="16" spans="1:15" x14ac:dyDescent="0.2">
      <c r="A16" s="728">
        <v>70105</v>
      </c>
      <c r="B16" s="745" t="s">
        <v>365</v>
      </c>
      <c r="C16" s="746">
        <v>212</v>
      </c>
      <c r="D16" s="746">
        <v>79</v>
      </c>
      <c r="E16" s="746">
        <v>146</v>
      </c>
      <c r="F16" s="746">
        <v>155</v>
      </c>
      <c r="G16" s="746">
        <v>157</v>
      </c>
      <c r="H16" s="746">
        <v>114</v>
      </c>
      <c r="I16" s="746">
        <v>91</v>
      </c>
      <c r="J16" s="746">
        <v>93</v>
      </c>
      <c r="K16" s="746">
        <v>65</v>
      </c>
      <c r="L16" s="746">
        <v>111</v>
      </c>
      <c r="M16" s="746">
        <v>78</v>
      </c>
      <c r="N16" s="746"/>
      <c r="O16" s="757">
        <v>1301</v>
      </c>
    </row>
    <row r="17" spans="1:15" x14ac:dyDescent="0.2">
      <c r="A17" s="728">
        <v>70119</v>
      </c>
      <c r="B17" s="745" t="s">
        <v>366</v>
      </c>
      <c r="C17" s="746">
        <v>19209</v>
      </c>
      <c r="D17" s="746">
        <v>19314</v>
      </c>
      <c r="E17" s="746">
        <v>18184</v>
      </c>
      <c r="F17" s="746">
        <v>24552</v>
      </c>
      <c r="G17" s="746">
        <v>17596</v>
      </c>
      <c r="H17" s="746">
        <v>24429</v>
      </c>
      <c r="I17" s="746">
        <v>21101</v>
      </c>
      <c r="J17" s="746">
        <v>22558</v>
      </c>
      <c r="K17" s="746">
        <v>24225</v>
      </c>
      <c r="L17" s="746">
        <v>25085</v>
      </c>
      <c r="M17" s="746">
        <v>25416</v>
      </c>
      <c r="N17" s="746">
        <v>17211</v>
      </c>
      <c r="O17" s="757">
        <v>258880</v>
      </c>
    </row>
    <row r="18" spans="1:15" x14ac:dyDescent="0.2">
      <c r="A18" s="728">
        <v>70123</v>
      </c>
      <c r="B18" s="745" t="s">
        <v>367</v>
      </c>
      <c r="C18" s="746"/>
      <c r="D18" s="746"/>
      <c r="E18" s="746">
        <v>59</v>
      </c>
      <c r="F18" s="746">
        <v>41</v>
      </c>
      <c r="G18" s="746">
        <v>58</v>
      </c>
      <c r="H18" s="746">
        <v>10</v>
      </c>
      <c r="I18" s="746">
        <v>30</v>
      </c>
      <c r="J18" s="746">
        <v>12</v>
      </c>
      <c r="K18" s="746">
        <v>10</v>
      </c>
      <c r="L18" s="746">
        <v>63</v>
      </c>
      <c r="M18" s="746">
        <v>40</v>
      </c>
      <c r="N18" s="746">
        <v>13</v>
      </c>
      <c r="O18" s="757">
        <v>336</v>
      </c>
    </row>
    <row r="19" spans="1:15" x14ac:dyDescent="0.2">
      <c r="A19" s="728">
        <v>70124</v>
      </c>
      <c r="B19" s="745" t="s">
        <v>368</v>
      </c>
      <c r="C19" s="746">
        <v>4</v>
      </c>
      <c r="D19" s="746"/>
      <c r="E19" s="746"/>
      <c r="F19" s="746"/>
      <c r="G19" s="746"/>
      <c r="H19" s="746"/>
      <c r="I19" s="746"/>
      <c r="J19" s="746"/>
      <c r="K19" s="746"/>
      <c r="L19" s="746"/>
      <c r="M19" s="746"/>
      <c r="N19" s="746"/>
      <c r="O19" s="757">
        <v>4</v>
      </c>
    </row>
    <row r="20" spans="1:15" x14ac:dyDescent="0.2">
      <c r="A20" s="728">
        <v>70127</v>
      </c>
      <c r="B20" s="745" t="s">
        <v>369</v>
      </c>
      <c r="C20" s="746">
        <v>4253</v>
      </c>
      <c r="D20" s="746">
        <v>3151</v>
      </c>
      <c r="E20" s="746">
        <v>2892</v>
      </c>
      <c r="F20" s="746">
        <v>3028</v>
      </c>
      <c r="G20" s="746">
        <v>3514</v>
      </c>
      <c r="H20" s="746">
        <v>3365</v>
      </c>
      <c r="I20" s="746">
        <v>3974</v>
      </c>
      <c r="J20" s="746">
        <v>3411</v>
      </c>
      <c r="K20" s="746">
        <v>3235</v>
      </c>
      <c r="L20" s="746">
        <v>3079</v>
      </c>
      <c r="M20" s="746">
        <v>3395</v>
      </c>
      <c r="N20" s="746">
        <v>3059</v>
      </c>
      <c r="O20" s="757">
        <v>40356</v>
      </c>
    </row>
    <row r="21" spans="1:15" x14ac:dyDescent="0.2">
      <c r="B21" s="748" t="s">
        <v>370</v>
      </c>
      <c r="C21" s="784">
        <v>101496</v>
      </c>
      <c r="D21" s="784">
        <v>91688</v>
      </c>
      <c r="E21" s="784">
        <v>96883</v>
      </c>
      <c r="F21" s="784">
        <v>104972</v>
      </c>
      <c r="G21" s="784">
        <v>92664</v>
      </c>
      <c r="H21" s="784">
        <v>100688</v>
      </c>
      <c r="I21" s="784">
        <v>104259</v>
      </c>
      <c r="J21" s="784">
        <v>101862</v>
      </c>
      <c r="K21" s="749">
        <v>105969</v>
      </c>
      <c r="L21" s="749">
        <v>106511</v>
      </c>
      <c r="M21" s="749">
        <v>105182</v>
      </c>
      <c r="N21" s="749">
        <v>93691</v>
      </c>
      <c r="O21" s="750">
        <v>1205865</v>
      </c>
    </row>
    <row r="22" spans="1:15" x14ac:dyDescent="0.2">
      <c r="A22" s="728">
        <v>10101</v>
      </c>
      <c r="B22" s="745" t="s">
        <v>371</v>
      </c>
      <c r="C22" s="746">
        <v>19148</v>
      </c>
      <c r="D22" s="746">
        <v>17727</v>
      </c>
      <c r="E22" s="746">
        <v>19397</v>
      </c>
      <c r="F22" s="746">
        <v>17662</v>
      </c>
      <c r="G22" s="746">
        <v>15092</v>
      </c>
      <c r="H22" s="746">
        <v>16604</v>
      </c>
      <c r="I22" s="746">
        <v>16916</v>
      </c>
      <c r="J22" s="746">
        <v>14680</v>
      </c>
      <c r="K22" s="746">
        <v>13143</v>
      </c>
      <c r="L22" s="746">
        <v>13719</v>
      </c>
      <c r="M22" s="746">
        <v>15137</v>
      </c>
      <c r="N22" s="746">
        <v>14700</v>
      </c>
      <c r="O22" s="757">
        <v>193925</v>
      </c>
    </row>
    <row r="23" spans="1:15" x14ac:dyDescent="0.2">
      <c r="A23" s="728">
        <v>10102</v>
      </c>
      <c r="B23" s="745" t="s">
        <v>372</v>
      </c>
      <c r="C23" s="746">
        <v>100166</v>
      </c>
      <c r="D23" s="746">
        <v>89253</v>
      </c>
      <c r="E23" s="746">
        <v>103556</v>
      </c>
      <c r="F23" s="746">
        <v>93980</v>
      </c>
      <c r="G23" s="746">
        <v>91061</v>
      </c>
      <c r="H23" s="746">
        <v>102288</v>
      </c>
      <c r="I23" s="746">
        <v>110342</v>
      </c>
      <c r="J23" s="746">
        <v>105780</v>
      </c>
      <c r="K23" s="746">
        <v>97208</v>
      </c>
      <c r="L23" s="746">
        <v>96696</v>
      </c>
      <c r="M23" s="746">
        <v>94052</v>
      </c>
      <c r="N23" s="746">
        <v>91890</v>
      </c>
      <c r="O23" s="757">
        <v>1176272</v>
      </c>
    </row>
    <row r="24" spans="1:15" x14ac:dyDescent="0.2">
      <c r="A24" s="728">
        <v>10103</v>
      </c>
      <c r="B24" s="745" t="s">
        <v>373</v>
      </c>
      <c r="C24" s="746">
        <v>3602</v>
      </c>
      <c r="D24" s="746">
        <v>3782</v>
      </c>
      <c r="E24" s="746">
        <v>5172</v>
      </c>
      <c r="F24" s="746">
        <v>4044</v>
      </c>
      <c r="G24" s="746">
        <v>3378</v>
      </c>
      <c r="H24" s="746">
        <v>4232</v>
      </c>
      <c r="I24" s="746">
        <v>3053</v>
      </c>
      <c r="J24" s="746">
        <v>4087</v>
      </c>
      <c r="K24" s="746">
        <v>3711</v>
      </c>
      <c r="L24" s="746">
        <v>3689</v>
      </c>
      <c r="M24" s="746">
        <v>2861</v>
      </c>
      <c r="N24" s="746">
        <v>3458</v>
      </c>
      <c r="O24" s="757">
        <v>45069</v>
      </c>
    </row>
    <row r="25" spans="1:15" x14ac:dyDescent="0.2">
      <c r="A25" s="728">
        <v>10105</v>
      </c>
      <c r="B25" s="745" t="s">
        <v>374</v>
      </c>
      <c r="C25" s="746">
        <v>51564</v>
      </c>
      <c r="D25" s="746">
        <v>44294</v>
      </c>
      <c r="E25" s="746">
        <v>46490</v>
      </c>
      <c r="F25" s="746">
        <v>49664</v>
      </c>
      <c r="G25" s="746">
        <v>49488</v>
      </c>
      <c r="H25" s="746">
        <v>46732</v>
      </c>
      <c r="I25" s="746">
        <v>52215</v>
      </c>
      <c r="J25" s="746">
        <v>46782</v>
      </c>
      <c r="K25" s="746">
        <v>49197</v>
      </c>
      <c r="L25" s="746">
        <v>40417</v>
      </c>
      <c r="M25" s="746">
        <v>40324</v>
      </c>
      <c r="N25" s="746">
        <v>43954</v>
      </c>
      <c r="O25" s="757">
        <v>561121</v>
      </c>
    </row>
    <row r="26" spans="1:15" x14ac:dyDescent="0.2">
      <c r="A26" s="728">
        <v>10106</v>
      </c>
      <c r="B26" s="745" t="s">
        <v>375</v>
      </c>
      <c r="C26" s="746">
        <v>11985</v>
      </c>
      <c r="D26" s="746">
        <v>20157</v>
      </c>
      <c r="E26" s="746">
        <v>16660</v>
      </c>
      <c r="F26" s="746">
        <v>13944</v>
      </c>
      <c r="G26" s="746">
        <v>11773</v>
      </c>
      <c r="H26" s="746">
        <v>15598</v>
      </c>
      <c r="I26" s="746">
        <v>19825</v>
      </c>
      <c r="J26" s="746">
        <v>15795</v>
      </c>
      <c r="K26" s="746">
        <v>12809</v>
      </c>
      <c r="L26" s="746">
        <v>12274</v>
      </c>
      <c r="M26" s="746">
        <v>11146</v>
      </c>
      <c r="N26" s="746">
        <v>13545</v>
      </c>
      <c r="O26" s="757">
        <v>175511</v>
      </c>
    </row>
    <row r="27" spans="1:15" x14ac:dyDescent="0.2">
      <c r="B27" s="748" t="s">
        <v>376</v>
      </c>
      <c r="C27" s="784">
        <v>186465</v>
      </c>
      <c r="D27" s="784">
        <v>175213</v>
      </c>
      <c r="E27" s="784">
        <v>191275</v>
      </c>
      <c r="F27" s="784">
        <v>179294</v>
      </c>
      <c r="G27" s="784">
        <v>170792</v>
      </c>
      <c r="H27" s="784">
        <v>185454</v>
      </c>
      <c r="I27" s="784">
        <v>202351</v>
      </c>
      <c r="J27" s="784">
        <v>187124</v>
      </c>
      <c r="K27" s="749">
        <v>176068</v>
      </c>
      <c r="L27" s="749">
        <v>166795</v>
      </c>
      <c r="M27" s="749">
        <v>163520</v>
      </c>
      <c r="N27" s="749">
        <v>167547</v>
      </c>
      <c r="O27" s="750">
        <v>2151898</v>
      </c>
    </row>
    <row r="28" spans="1:15" x14ac:dyDescent="0.2">
      <c r="B28" s="751" t="s">
        <v>61</v>
      </c>
      <c r="C28" s="785">
        <v>364180</v>
      </c>
      <c r="D28" s="785">
        <v>339809</v>
      </c>
      <c r="E28" s="785">
        <v>367340</v>
      </c>
      <c r="F28" s="785">
        <v>361910</v>
      </c>
      <c r="G28" s="785">
        <v>343453</v>
      </c>
      <c r="H28" s="785">
        <v>380022</v>
      </c>
      <c r="I28" s="785">
        <v>380086</v>
      </c>
      <c r="J28" s="785">
        <v>362500</v>
      </c>
      <c r="K28" s="752">
        <v>350464</v>
      </c>
      <c r="L28" s="752">
        <v>341800</v>
      </c>
      <c r="M28" s="752">
        <v>340952</v>
      </c>
      <c r="N28" s="752">
        <v>336669</v>
      </c>
      <c r="O28" s="753">
        <v>4269185</v>
      </c>
    </row>
    <row r="29" spans="1:15" x14ac:dyDescent="0.2">
      <c r="B29" s="754" t="s">
        <v>377</v>
      </c>
      <c r="C29" s="754"/>
      <c r="D29" s="754"/>
      <c r="E29" s="754"/>
      <c r="F29" s="754"/>
      <c r="G29" s="754"/>
      <c r="H29" s="754"/>
      <c r="I29" s="754"/>
      <c r="J29" s="754"/>
      <c r="K29" s="754"/>
      <c r="L29" s="754"/>
      <c r="M29" s="754"/>
      <c r="N29" s="754"/>
      <c r="O29" s="754"/>
    </row>
    <row r="30" spans="1:15" x14ac:dyDescent="0.2">
      <c r="A30" s="728">
        <v>60140</v>
      </c>
      <c r="B30" s="741" t="s">
        <v>356</v>
      </c>
      <c r="C30" s="755">
        <v>140318</v>
      </c>
      <c r="D30" s="755">
        <v>140751</v>
      </c>
      <c r="E30" s="755">
        <v>149831</v>
      </c>
      <c r="F30" s="755">
        <v>149557</v>
      </c>
      <c r="G30" s="755">
        <v>152480</v>
      </c>
      <c r="H30" s="755">
        <v>180843</v>
      </c>
      <c r="I30" s="755">
        <v>158194</v>
      </c>
      <c r="J30" s="755">
        <v>138119</v>
      </c>
      <c r="K30" s="755">
        <v>93010</v>
      </c>
      <c r="L30" s="755">
        <v>135885</v>
      </c>
      <c r="M30" s="755">
        <v>132385</v>
      </c>
      <c r="N30" s="755">
        <v>157247</v>
      </c>
      <c r="O30" s="756">
        <v>1728620</v>
      </c>
    </row>
    <row r="31" spans="1:15" x14ac:dyDescent="0.2">
      <c r="A31" s="728">
        <v>70104</v>
      </c>
      <c r="B31" s="745" t="s">
        <v>357</v>
      </c>
      <c r="C31" s="746">
        <v>1557</v>
      </c>
      <c r="D31" s="746">
        <v>1561</v>
      </c>
      <c r="E31" s="746">
        <v>1673</v>
      </c>
      <c r="F31" s="746">
        <v>1757</v>
      </c>
      <c r="G31" s="746">
        <v>1697</v>
      </c>
      <c r="H31" s="746">
        <v>1669</v>
      </c>
      <c r="I31" s="746">
        <v>1936</v>
      </c>
      <c r="J31" s="746">
        <v>1966</v>
      </c>
      <c r="K31" s="746">
        <v>1499</v>
      </c>
      <c r="L31" s="746">
        <v>1417</v>
      </c>
      <c r="M31" s="746">
        <v>1574</v>
      </c>
      <c r="N31" s="786">
        <v>1798</v>
      </c>
      <c r="O31" s="757">
        <v>20104</v>
      </c>
    </row>
    <row r="32" spans="1:15" x14ac:dyDescent="0.2">
      <c r="A32" s="728">
        <v>70108</v>
      </c>
      <c r="B32" s="745" t="s">
        <v>358</v>
      </c>
      <c r="C32" s="746">
        <v>32063</v>
      </c>
      <c r="D32" s="746">
        <v>28294</v>
      </c>
      <c r="E32" s="746">
        <v>30181</v>
      </c>
      <c r="F32" s="746">
        <v>32259</v>
      </c>
      <c r="G32" s="746">
        <v>32363</v>
      </c>
      <c r="H32" s="746">
        <v>30381</v>
      </c>
      <c r="I32" s="746">
        <v>31397</v>
      </c>
      <c r="J32" s="746">
        <v>30496</v>
      </c>
      <c r="K32" s="746">
        <v>28588</v>
      </c>
      <c r="L32" s="746">
        <v>29342</v>
      </c>
      <c r="M32" s="746">
        <v>32676</v>
      </c>
      <c r="N32" s="786">
        <v>28987</v>
      </c>
      <c r="O32" s="757">
        <v>367027</v>
      </c>
    </row>
    <row r="33" spans="1:15" x14ac:dyDescent="0.2">
      <c r="A33" s="728">
        <v>70113</v>
      </c>
      <c r="B33" s="745" t="s">
        <v>359</v>
      </c>
      <c r="C33" s="746">
        <v>199</v>
      </c>
      <c r="D33" s="746">
        <v>259</v>
      </c>
      <c r="E33" s="746">
        <v>369</v>
      </c>
      <c r="F33" s="746">
        <v>282</v>
      </c>
      <c r="G33" s="746">
        <v>213</v>
      </c>
      <c r="H33" s="746">
        <v>225</v>
      </c>
      <c r="I33" s="746">
        <v>203</v>
      </c>
      <c r="J33" s="746">
        <v>195</v>
      </c>
      <c r="K33" s="746">
        <v>186</v>
      </c>
      <c r="L33" s="746">
        <v>164</v>
      </c>
      <c r="M33" s="746">
        <v>166</v>
      </c>
      <c r="N33" s="746">
        <v>282</v>
      </c>
      <c r="O33" s="757">
        <v>2743</v>
      </c>
    </row>
    <row r="34" spans="1:15" x14ac:dyDescent="0.2">
      <c r="A34" s="728">
        <v>70109</v>
      </c>
      <c r="B34" s="745" t="s">
        <v>360</v>
      </c>
      <c r="C34" s="746">
        <v>43088</v>
      </c>
      <c r="D34" s="746">
        <v>39200</v>
      </c>
      <c r="E34" s="746">
        <v>40460</v>
      </c>
      <c r="F34" s="746">
        <v>38338</v>
      </c>
      <c r="G34" s="746">
        <v>42652</v>
      </c>
      <c r="H34" s="746">
        <v>36630</v>
      </c>
      <c r="I34" s="746">
        <v>39169</v>
      </c>
      <c r="J34" s="746">
        <v>41140</v>
      </c>
      <c r="K34" s="746">
        <v>38887</v>
      </c>
      <c r="L34" s="746">
        <v>39500</v>
      </c>
      <c r="M34" s="746">
        <v>39812</v>
      </c>
      <c r="N34" s="746">
        <v>46123</v>
      </c>
      <c r="O34" s="757">
        <v>484999</v>
      </c>
    </row>
    <row r="35" spans="1:15" x14ac:dyDescent="0.2">
      <c r="A35" s="728">
        <v>70114</v>
      </c>
      <c r="B35" s="745" t="s">
        <v>361</v>
      </c>
      <c r="C35" s="746">
        <v>29387</v>
      </c>
      <c r="D35" s="746">
        <v>26419</v>
      </c>
      <c r="E35" s="746">
        <v>33013</v>
      </c>
      <c r="F35" s="746">
        <v>36199</v>
      </c>
      <c r="G35" s="746">
        <v>23716</v>
      </c>
      <c r="H35" s="746">
        <v>33544</v>
      </c>
      <c r="I35" s="746">
        <v>27540</v>
      </c>
      <c r="J35" s="746">
        <v>29641</v>
      </c>
      <c r="K35" s="746">
        <v>28682</v>
      </c>
      <c r="L35" s="746">
        <v>28847</v>
      </c>
      <c r="M35" s="746">
        <v>31610</v>
      </c>
      <c r="N35" s="746">
        <v>31243</v>
      </c>
      <c r="O35" s="757">
        <v>359841</v>
      </c>
    </row>
    <row r="36" spans="1:15" x14ac:dyDescent="0.2">
      <c r="A36" s="728">
        <v>70111</v>
      </c>
      <c r="B36" s="745" t="s">
        <v>362</v>
      </c>
      <c r="C36" s="746">
        <v>45605</v>
      </c>
      <c r="D36" s="746">
        <v>43223</v>
      </c>
      <c r="E36" s="746">
        <v>44891</v>
      </c>
      <c r="F36" s="746">
        <v>45050</v>
      </c>
      <c r="G36" s="746">
        <v>46424</v>
      </c>
      <c r="H36" s="746">
        <v>46145</v>
      </c>
      <c r="I36" s="746">
        <v>46520</v>
      </c>
      <c r="J36" s="746">
        <v>48957</v>
      </c>
      <c r="K36" s="746">
        <v>47797</v>
      </c>
      <c r="L36" s="746">
        <v>50620</v>
      </c>
      <c r="M36" s="746">
        <v>51911</v>
      </c>
      <c r="N36" s="746">
        <v>49202</v>
      </c>
      <c r="O36" s="757">
        <v>566345</v>
      </c>
    </row>
    <row r="37" spans="1:15" x14ac:dyDescent="0.2">
      <c r="A37" s="728">
        <v>70112</v>
      </c>
      <c r="B37" s="745" t="s">
        <v>363</v>
      </c>
      <c r="C37" s="746"/>
      <c r="D37" s="746"/>
      <c r="E37" s="746"/>
      <c r="F37" s="746"/>
      <c r="G37" s="746">
        <v>31</v>
      </c>
      <c r="H37" s="746">
        <v>30</v>
      </c>
      <c r="I37" s="746">
        <v>22</v>
      </c>
      <c r="J37" s="746"/>
      <c r="K37" s="746">
        <v>45</v>
      </c>
      <c r="L37" s="746">
        <v>31</v>
      </c>
      <c r="M37" s="746">
        <v>21</v>
      </c>
      <c r="N37" s="746">
        <v>62</v>
      </c>
      <c r="O37" s="757">
        <v>242</v>
      </c>
    </row>
    <row r="38" spans="1:15" x14ac:dyDescent="0.2">
      <c r="A38" s="728">
        <v>70115</v>
      </c>
      <c r="B38" s="745" t="s">
        <v>364</v>
      </c>
      <c r="C38" s="746">
        <v>88</v>
      </c>
      <c r="D38" s="746">
        <v>189</v>
      </c>
      <c r="E38" s="746">
        <v>126</v>
      </c>
      <c r="F38" s="746">
        <v>271</v>
      </c>
      <c r="G38" s="746">
        <v>242</v>
      </c>
      <c r="H38" s="746">
        <v>245</v>
      </c>
      <c r="I38" s="746">
        <v>130</v>
      </c>
      <c r="J38" s="746">
        <v>65</v>
      </c>
      <c r="K38" s="746">
        <v>30</v>
      </c>
      <c r="L38" s="746">
        <v>52</v>
      </c>
      <c r="M38" s="746">
        <v>47</v>
      </c>
      <c r="N38" s="746">
        <v>33</v>
      </c>
      <c r="O38" s="757">
        <v>1518</v>
      </c>
    </row>
    <row r="39" spans="1:15" x14ac:dyDescent="0.2">
      <c r="A39" s="728">
        <v>70105</v>
      </c>
      <c r="B39" s="745" t="s">
        <v>365</v>
      </c>
      <c r="C39" s="746">
        <v>263</v>
      </c>
      <c r="D39" s="746">
        <v>256</v>
      </c>
      <c r="E39" s="746">
        <v>295</v>
      </c>
      <c r="F39" s="746">
        <v>277</v>
      </c>
      <c r="G39" s="746">
        <v>265</v>
      </c>
      <c r="H39" s="746">
        <v>270</v>
      </c>
      <c r="I39" s="746">
        <v>220</v>
      </c>
      <c r="J39" s="746">
        <v>251</v>
      </c>
      <c r="K39" s="746">
        <v>138</v>
      </c>
      <c r="L39" s="746">
        <v>133</v>
      </c>
      <c r="M39" s="746">
        <v>235</v>
      </c>
      <c r="N39" s="746">
        <v>236</v>
      </c>
      <c r="O39" s="757">
        <v>2839</v>
      </c>
    </row>
    <row r="40" spans="1:15" x14ac:dyDescent="0.2">
      <c r="A40" s="728">
        <v>70119</v>
      </c>
      <c r="B40" s="745" t="s">
        <v>366</v>
      </c>
      <c r="C40" s="746">
        <v>34319</v>
      </c>
      <c r="D40" s="746">
        <v>34193</v>
      </c>
      <c r="E40" s="746">
        <v>32794</v>
      </c>
      <c r="F40" s="746">
        <v>44869</v>
      </c>
      <c r="G40" s="746">
        <v>37329</v>
      </c>
      <c r="H40" s="746">
        <v>43162</v>
      </c>
      <c r="I40" s="746">
        <v>41942</v>
      </c>
      <c r="J40" s="746">
        <v>40386</v>
      </c>
      <c r="K40" s="746">
        <v>44904</v>
      </c>
      <c r="L40" s="746">
        <v>44958</v>
      </c>
      <c r="M40" s="746">
        <v>50201</v>
      </c>
      <c r="N40" s="746">
        <v>36011</v>
      </c>
      <c r="O40" s="757">
        <v>485068</v>
      </c>
    </row>
    <row r="41" spans="1:15" x14ac:dyDescent="0.2">
      <c r="A41" s="728">
        <v>70123</v>
      </c>
      <c r="B41" s="745" t="s">
        <v>367</v>
      </c>
      <c r="C41" s="746">
        <v>31</v>
      </c>
      <c r="D41" s="746">
        <v>23</v>
      </c>
      <c r="E41" s="746">
        <v>15</v>
      </c>
      <c r="F41" s="746">
        <v>35</v>
      </c>
      <c r="G41" s="746">
        <v>62</v>
      </c>
      <c r="H41" s="746">
        <v>69</v>
      </c>
      <c r="I41" s="746">
        <v>62</v>
      </c>
      <c r="J41" s="746">
        <v>61</v>
      </c>
      <c r="K41" s="746">
        <v>24</v>
      </c>
      <c r="L41" s="746"/>
      <c r="M41" s="746">
        <v>20</v>
      </c>
      <c r="N41" s="746">
        <v>103</v>
      </c>
      <c r="O41" s="757">
        <v>505</v>
      </c>
    </row>
    <row r="42" spans="1:15" x14ac:dyDescent="0.2">
      <c r="A42" s="728">
        <v>70124</v>
      </c>
      <c r="B42" s="745" t="s">
        <v>368</v>
      </c>
      <c r="C42" s="746">
        <v>27</v>
      </c>
      <c r="D42" s="746">
        <v>28</v>
      </c>
      <c r="E42" s="746">
        <v>16</v>
      </c>
      <c r="F42" s="746"/>
      <c r="G42" s="746"/>
      <c r="H42" s="746"/>
      <c r="I42" s="746"/>
      <c r="J42" s="746"/>
      <c r="K42" s="746"/>
      <c r="L42" s="746"/>
      <c r="M42" s="746"/>
      <c r="N42" s="746"/>
      <c r="O42" s="757">
        <v>71</v>
      </c>
    </row>
    <row r="43" spans="1:15" x14ac:dyDescent="0.2">
      <c r="A43" s="728">
        <v>70127</v>
      </c>
      <c r="B43" s="745" t="s">
        <v>369</v>
      </c>
      <c r="C43" s="746">
        <v>7418</v>
      </c>
      <c r="D43" s="746">
        <v>6373</v>
      </c>
      <c r="E43" s="746">
        <v>6676</v>
      </c>
      <c r="F43" s="746">
        <v>7196</v>
      </c>
      <c r="G43" s="746">
        <v>5673</v>
      </c>
      <c r="H43" s="746">
        <v>6985</v>
      </c>
      <c r="I43" s="746">
        <v>6872</v>
      </c>
      <c r="J43" s="746">
        <v>7079</v>
      </c>
      <c r="K43" s="746">
        <v>6567</v>
      </c>
      <c r="L43" s="746">
        <v>6249</v>
      </c>
      <c r="M43" s="746">
        <v>5884</v>
      </c>
      <c r="N43" s="746">
        <v>6348</v>
      </c>
      <c r="O43" s="757">
        <v>79320</v>
      </c>
    </row>
    <row r="44" spans="1:15" x14ac:dyDescent="0.2">
      <c r="B44" s="748" t="s">
        <v>370</v>
      </c>
      <c r="C44" s="749">
        <v>194045</v>
      </c>
      <c r="D44" s="749">
        <v>180018</v>
      </c>
      <c r="E44" s="749">
        <v>190509</v>
      </c>
      <c r="F44" s="749">
        <v>206533</v>
      </c>
      <c r="G44" s="749">
        <v>190667</v>
      </c>
      <c r="H44" s="749">
        <v>199355</v>
      </c>
      <c r="I44" s="749">
        <v>196013</v>
      </c>
      <c r="J44" s="749">
        <v>200237</v>
      </c>
      <c r="K44" s="749">
        <v>197347</v>
      </c>
      <c r="L44" s="749">
        <v>201313</v>
      </c>
      <c r="M44" s="749">
        <v>214157</v>
      </c>
      <c r="N44" s="749">
        <v>200428</v>
      </c>
      <c r="O44" s="750">
        <v>2370622</v>
      </c>
    </row>
    <row r="45" spans="1:15" x14ac:dyDescent="0.2">
      <c r="A45" s="728">
        <v>10101</v>
      </c>
      <c r="B45" s="745" t="s">
        <v>371</v>
      </c>
      <c r="C45" s="746">
        <v>30237</v>
      </c>
      <c r="D45" s="746">
        <v>30951</v>
      </c>
      <c r="E45" s="746">
        <v>34932</v>
      </c>
      <c r="F45" s="746">
        <v>34713</v>
      </c>
      <c r="G45" s="746">
        <v>33294</v>
      </c>
      <c r="H45" s="746">
        <v>30665</v>
      </c>
      <c r="I45" s="746">
        <v>33577</v>
      </c>
      <c r="J45" s="746">
        <v>31182</v>
      </c>
      <c r="K45" s="746">
        <v>25881</v>
      </c>
      <c r="L45" s="746">
        <v>28442</v>
      </c>
      <c r="M45" s="746">
        <v>26320</v>
      </c>
      <c r="N45" s="746">
        <v>30460</v>
      </c>
      <c r="O45" s="757">
        <v>370654</v>
      </c>
    </row>
    <row r="46" spans="1:15" x14ac:dyDescent="0.2">
      <c r="A46" s="728">
        <v>10102</v>
      </c>
      <c r="B46" s="745" t="s">
        <v>372</v>
      </c>
      <c r="C46" s="746">
        <v>171873</v>
      </c>
      <c r="D46" s="746">
        <v>166250</v>
      </c>
      <c r="E46" s="746">
        <v>190515</v>
      </c>
      <c r="F46" s="746">
        <v>177421</v>
      </c>
      <c r="G46" s="746">
        <v>161288</v>
      </c>
      <c r="H46" s="746">
        <v>189944</v>
      </c>
      <c r="I46" s="746">
        <v>211880</v>
      </c>
      <c r="J46" s="746">
        <v>214492</v>
      </c>
      <c r="K46" s="746">
        <v>175698</v>
      </c>
      <c r="L46" s="746">
        <v>184099</v>
      </c>
      <c r="M46" s="746">
        <v>181705</v>
      </c>
      <c r="N46" s="746">
        <v>171027</v>
      </c>
      <c r="O46" s="757">
        <v>2196192</v>
      </c>
    </row>
    <row r="47" spans="1:15" x14ac:dyDescent="0.2">
      <c r="A47" s="728">
        <v>10103</v>
      </c>
      <c r="B47" s="745" t="s">
        <v>373</v>
      </c>
      <c r="C47" s="746">
        <v>5455</v>
      </c>
      <c r="D47" s="746">
        <v>6994</v>
      </c>
      <c r="E47" s="746">
        <v>7273</v>
      </c>
      <c r="F47" s="746">
        <v>8323</v>
      </c>
      <c r="G47" s="746">
        <v>7356</v>
      </c>
      <c r="H47" s="746">
        <v>8278</v>
      </c>
      <c r="I47" s="746">
        <v>7155</v>
      </c>
      <c r="J47" s="746">
        <v>8327</v>
      </c>
      <c r="K47" s="746">
        <v>6416</v>
      </c>
      <c r="L47" s="746">
        <v>7747</v>
      </c>
      <c r="M47" s="746">
        <v>6739</v>
      </c>
      <c r="N47" s="746">
        <v>5962</v>
      </c>
      <c r="O47" s="758">
        <v>86025</v>
      </c>
    </row>
    <row r="48" spans="1:15" x14ac:dyDescent="0.2">
      <c r="A48" s="728">
        <v>10105</v>
      </c>
      <c r="B48" s="745" t="s">
        <v>374</v>
      </c>
      <c r="C48" s="746">
        <v>91655</v>
      </c>
      <c r="D48" s="746">
        <v>77234</v>
      </c>
      <c r="E48" s="746">
        <v>79619</v>
      </c>
      <c r="F48" s="746">
        <v>96916</v>
      </c>
      <c r="G48" s="746">
        <v>91097</v>
      </c>
      <c r="H48" s="746">
        <v>91580</v>
      </c>
      <c r="I48" s="746">
        <v>101974</v>
      </c>
      <c r="J48" s="746">
        <v>88997</v>
      </c>
      <c r="K48" s="746">
        <v>94271</v>
      </c>
      <c r="L48" s="746">
        <v>84029</v>
      </c>
      <c r="M48" s="746">
        <v>73577</v>
      </c>
      <c r="N48" s="746">
        <v>86221</v>
      </c>
      <c r="O48" s="758">
        <v>1057170</v>
      </c>
    </row>
    <row r="49" spans="1:15" x14ac:dyDescent="0.2">
      <c r="A49" s="728">
        <v>10106</v>
      </c>
      <c r="B49" s="745" t="s">
        <v>375</v>
      </c>
      <c r="C49" s="746">
        <v>13153</v>
      </c>
      <c r="D49" s="746">
        <v>40981</v>
      </c>
      <c r="E49" s="746">
        <v>34125</v>
      </c>
      <c r="F49" s="746">
        <v>27015</v>
      </c>
      <c r="G49" s="746">
        <v>27632</v>
      </c>
      <c r="H49" s="746">
        <v>28926</v>
      </c>
      <c r="I49" s="746">
        <v>31629</v>
      </c>
      <c r="J49" s="746">
        <v>29775</v>
      </c>
      <c r="K49" s="746">
        <v>25051</v>
      </c>
      <c r="L49" s="746">
        <v>25881</v>
      </c>
      <c r="M49" s="746">
        <v>23142</v>
      </c>
      <c r="N49" s="746">
        <v>23978</v>
      </c>
      <c r="O49" s="758">
        <v>331288</v>
      </c>
    </row>
    <row r="50" spans="1:15" x14ac:dyDescent="0.2">
      <c r="B50" s="748" t="s">
        <v>376</v>
      </c>
      <c r="C50" s="749">
        <v>312373</v>
      </c>
      <c r="D50" s="749">
        <v>322410</v>
      </c>
      <c r="E50" s="749">
        <v>346464</v>
      </c>
      <c r="F50" s="749">
        <v>344388</v>
      </c>
      <c r="G50" s="749">
        <v>320667</v>
      </c>
      <c r="H50" s="749">
        <v>349393</v>
      </c>
      <c r="I50" s="749">
        <v>386215</v>
      </c>
      <c r="J50" s="749">
        <v>372773</v>
      </c>
      <c r="K50" s="749">
        <v>327317</v>
      </c>
      <c r="L50" s="749">
        <v>330198</v>
      </c>
      <c r="M50" s="749">
        <v>311483</v>
      </c>
      <c r="N50" s="749">
        <v>317648</v>
      </c>
      <c r="O50" s="759">
        <v>4041329</v>
      </c>
    </row>
    <row r="51" spans="1:15" x14ac:dyDescent="0.2">
      <c r="B51" s="760" t="s">
        <v>61</v>
      </c>
      <c r="C51" s="761">
        <v>646736</v>
      </c>
      <c r="D51" s="761">
        <v>643179</v>
      </c>
      <c r="E51" s="761">
        <v>686804</v>
      </c>
      <c r="F51" s="761">
        <v>700478</v>
      </c>
      <c r="G51" s="761">
        <v>663814</v>
      </c>
      <c r="H51" s="761">
        <v>729591</v>
      </c>
      <c r="I51" s="761">
        <v>740422</v>
      </c>
      <c r="J51" s="761">
        <v>711129</v>
      </c>
      <c r="K51" s="761">
        <v>617674</v>
      </c>
      <c r="L51" s="761">
        <v>667396</v>
      </c>
      <c r="M51" s="761">
        <v>658025</v>
      </c>
      <c r="N51" s="761">
        <v>675323</v>
      </c>
      <c r="O51" s="762">
        <v>8140571</v>
      </c>
    </row>
    <row r="52" spans="1:15" x14ac:dyDescent="0.2">
      <c r="B52" s="754" t="s">
        <v>378</v>
      </c>
      <c r="C52" s="754"/>
      <c r="D52" s="754"/>
      <c r="E52" s="754"/>
      <c r="F52" s="754"/>
      <c r="G52" s="754"/>
      <c r="H52" s="754"/>
      <c r="I52" s="754"/>
      <c r="J52" s="754"/>
      <c r="K52" s="754"/>
      <c r="L52" s="754"/>
      <c r="M52" s="754"/>
      <c r="N52" s="754"/>
      <c r="O52" s="754"/>
    </row>
    <row r="53" spans="1:15" x14ac:dyDescent="0.2">
      <c r="A53" s="728">
        <v>60140</v>
      </c>
      <c r="B53" s="763" t="s">
        <v>356</v>
      </c>
      <c r="C53" s="755">
        <v>127719</v>
      </c>
      <c r="D53" s="755">
        <v>178316</v>
      </c>
      <c r="E53" s="755">
        <v>155041</v>
      </c>
      <c r="F53" s="755">
        <v>182270</v>
      </c>
      <c r="G53" s="755">
        <v>138620</v>
      </c>
      <c r="H53" s="755">
        <v>181380</v>
      </c>
      <c r="I53" s="755">
        <v>166422</v>
      </c>
      <c r="J53" s="755">
        <v>158165</v>
      </c>
      <c r="K53" s="755">
        <v>150948</v>
      </c>
      <c r="L53" s="755">
        <v>150496</v>
      </c>
      <c r="M53" s="755">
        <v>169979</v>
      </c>
      <c r="N53" s="755">
        <v>153286</v>
      </c>
      <c r="O53" s="756">
        <v>1912642</v>
      </c>
    </row>
    <row r="54" spans="1:15" x14ac:dyDescent="0.2">
      <c r="A54" s="728">
        <v>70104</v>
      </c>
      <c r="B54" s="745" t="s">
        <v>357</v>
      </c>
      <c r="C54" s="746">
        <v>1657</v>
      </c>
      <c r="D54" s="746">
        <v>1672</v>
      </c>
      <c r="E54" s="746">
        <v>1738</v>
      </c>
      <c r="F54" s="746">
        <v>1681</v>
      </c>
      <c r="G54" s="746">
        <v>1896</v>
      </c>
      <c r="H54" s="746">
        <v>1907</v>
      </c>
      <c r="I54" s="746">
        <v>1920</v>
      </c>
      <c r="J54" s="746">
        <v>1758</v>
      </c>
      <c r="K54" s="746">
        <v>1991</v>
      </c>
      <c r="L54" s="746">
        <v>2069</v>
      </c>
      <c r="M54" s="746">
        <v>1862</v>
      </c>
      <c r="N54" s="746">
        <v>1583</v>
      </c>
      <c r="O54" s="757">
        <v>21734</v>
      </c>
    </row>
    <row r="55" spans="1:15" x14ac:dyDescent="0.2">
      <c r="A55" s="728">
        <v>70108</v>
      </c>
      <c r="B55" s="745" t="s">
        <v>358</v>
      </c>
      <c r="C55" s="746">
        <v>30638</v>
      </c>
      <c r="D55" s="746">
        <v>29938</v>
      </c>
      <c r="E55" s="746">
        <v>30168</v>
      </c>
      <c r="F55" s="746">
        <v>29114</v>
      </c>
      <c r="G55" s="746">
        <v>31530</v>
      </c>
      <c r="H55" s="746">
        <v>33976</v>
      </c>
      <c r="I55" s="746">
        <v>40370</v>
      </c>
      <c r="J55" s="746">
        <v>32648</v>
      </c>
      <c r="K55" s="746">
        <v>29756</v>
      </c>
      <c r="L55" s="746">
        <v>34864</v>
      </c>
      <c r="M55" s="746">
        <v>35460</v>
      </c>
      <c r="N55" s="746">
        <v>30731</v>
      </c>
      <c r="O55" s="757">
        <v>389193</v>
      </c>
    </row>
    <row r="56" spans="1:15" x14ac:dyDescent="0.2">
      <c r="A56" s="728">
        <v>70113</v>
      </c>
      <c r="B56" s="745" t="s">
        <v>359</v>
      </c>
      <c r="C56" s="746">
        <v>132</v>
      </c>
      <c r="D56" s="746">
        <v>129</v>
      </c>
      <c r="E56" s="746">
        <v>155</v>
      </c>
      <c r="F56" s="746">
        <v>208</v>
      </c>
      <c r="G56" s="746">
        <v>356</v>
      </c>
      <c r="H56" s="746">
        <v>424</v>
      </c>
      <c r="I56" s="746">
        <v>294</v>
      </c>
      <c r="J56" s="746">
        <v>250</v>
      </c>
      <c r="K56" s="746">
        <v>211</v>
      </c>
      <c r="L56" s="746">
        <v>199</v>
      </c>
      <c r="M56" s="746">
        <v>190</v>
      </c>
      <c r="N56" s="746">
        <v>228</v>
      </c>
      <c r="O56" s="757">
        <v>2776</v>
      </c>
    </row>
    <row r="57" spans="1:15" x14ac:dyDescent="0.2">
      <c r="A57" s="728">
        <v>70109</v>
      </c>
      <c r="B57" s="745" t="s">
        <v>360</v>
      </c>
      <c r="C57" s="746">
        <v>43828</v>
      </c>
      <c r="D57" s="746">
        <v>42619</v>
      </c>
      <c r="E57" s="746">
        <v>48641</v>
      </c>
      <c r="F57" s="746">
        <v>42214</v>
      </c>
      <c r="G57" s="746">
        <v>45447</v>
      </c>
      <c r="H57" s="746">
        <v>40895</v>
      </c>
      <c r="I57" s="746">
        <v>47635</v>
      </c>
      <c r="J57" s="746">
        <v>44739</v>
      </c>
      <c r="K57" s="746">
        <v>44091</v>
      </c>
      <c r="L57" s="746">
        <v>42751</v>
      </c>
      <c r="M57" s="746">
        <v>37678</v>
      </c>
      <c r="N57" s="746">
        <v>42262</v>
      </c>
      <c r="O57" s="757">
        <v>522800</v>
      </c>
    </row>
    <row r="58" spans="1:15" x14ac:dyDescent="0.2">
      <c r="A58" s="728">
        <v>70114</v>
      </c>
      <c r="B58" s="745" t="s">
        <v>361</v>
      </c>
      <c r="C58" s="746">
        <v>27971</v>
      </c>
      <c r="D58" s="746">
        <v>26137</v>
      </c>
      <c r="E58" s="746">
        <v>34623</v>
      </c>
      <c r="F58" s="746">
        <v>34394</v>
      </c>
      <c r="G58" s="746">
        <v>22458</v>
      </c>
      <c r="H58" s="746">
        <v>34857</v>
      </c>
      <c r="I58" s="746">
        <v>29390</v>
      </c>
      <c r="J58" s="746">
        <v>33540</v>
      </c>
      <c r="K58" s="746">
        <v>28685</v>
      </c>
      <c r="L58" s="746">
        <v>27523</v>
      </c>
      <c r="M58" s="746">
        <v>29326</v>
      </c>
      <c r="N58" s="746">
        <v>32356</v>
      </c>
      <c r="O58" s="757">
        <v>361260</v>
      </c>
    </row>
    <row r="59" spans="1:15" x14ac:dyDescent="0.2">
      <c r="A59" s="728">
        <v>70111</v>
      </c>
      <c r="B59" s="745" t="s">
        <v>362</v>
      </c>
      <c r="C59" s="746">
        <v>54770</v>
      </c>
      <c r="D59" s="746">
        <v>44650</v>
      </c>
      <c r="E59" s="746">
        <v>48989</v>
      </c>
      <c r="F59" s="746">
        <v>47258</v>
      </c>
      <c r="G59" s="746">
        <v>48792</v>
      </c>
      <c r="H59" s="746">
        <v>49194</v>
      </c>
      <c r="I59" s="746">
        <v>50744</v>
      </c>
      <c r="J59" s="746">
        <v>50801</v>
      </c>
      <c r="K59" s="746">
        <v>61336</v>
      </c>
      <c r="L59" s="746">
        <v>63788</v>
      </c>
      <c r="M59" s="746">
        <v>61649</v>
      </c>
      <c r="N59" s="746">
        <v>53933</v>
      </c>
      <c r="O59" s="757">
        <v>635904</v>
      </c>
    </row>
    <row r="60" spans="1:15" x14ac:dyDescent="0.2">
      <c r="A60" s="728">
        <v>70112</v>
      </c>
      <c r="B60" s="745" t="s">
        <v>363</v>
      </c>
      <c r="C60" s="746">
        <v>62</v>
      </c>
      <c r="D60" s="746">
        <v>52</v>
      </c>
      <c r="E60" s="746">
        <v>24</v>
      </c>
      <c r="F60" s="746"/>
      <c r="G60" s="746"/>
      <c r="H60" s="746"/>
      <c r="I60" s="746">
        <v>9</v>
      </c>
      <c r="J60" s="746">
        <v>31</v>
      </c>
      <c r="K60" s="746">
        <v>30</v>
      </c>
      <c r="L60" s="746">
        <v>14</v>
      </c>
      <c r="M60" s="746">
        <v>29</v>
      </c>
      <c r="N60" s="746"/>
      <c r="O60" s="757">
        <v>251</v>
      </c>
    </row>
    <row r="61" spans="1:15" x14ac:dyDescent="0.2">
      <c r="A61" s="728">
        <v>70115</v>
      </c>
      <c r="B61" s="745" t="s">
        <v>364</v>
      </c>
      <c r="C61" s="746">
        <v>139</v>
      </c>
      <c r="D61" s="746"/>
      <c r="E61" s="746">
        <v>116</v>
      </c>
      <c r="F61" s="746"/>
      <c r="G61" s="746">
        <v>126</v>
      </c>
      <c r="H61" s="746">
        <v>192</v>
      </c>
      <c r="I61" s="746">
        <v>188</v>
      </c>
      <c r="J61" s="746">
        <v>262</v>
      </c>
      <c r="K61" s="746">
        <v>165</v>
      </c>
      <c r="L61" s="746">
        <v>129</v>
      </c>
      <c r="M61" s="746">
        <v>40</v>
      </c>
      <c r="N61" s="746">
        <v>60</v>
      </c>
      <c r="O61" s="757">
        <v>1417</v>
      </c>
    </row>
    <row r="62" spans="1:15" x14ac:dyDescent="0.2">
      <c r="A62" s="728">
        <v>70105</v>
      </c>
      <c r="B62" s="745" t="s">
        <v>365</v>
      </c>
      <c r="C62" s="746">
        <v>276</v>
      </c>
      <c r="D62" s="746">
        <v>296</v>
      </c>
      <c r="E62" s="746">
        <v>347</v>
      </c>
      <c r="F62" s="746">
        <v>270</v>
      </c>
      <c r="G62" s="746">
        <v>305</v>
      </c>
      <c r="H62" s="746">
        <v>287</v>
      </c>
      <c r="I62" s="746">
        <v>263</v>
      </c>
      <c r="J62" s="746">
        <v>318</v>
      </c>
      <c r="K62" s="746">
        <v>286</v>
      </c>
      <c r="L62" s="746">
        <v>236</v>
      </c>
      <c r="M62" s="746">
        <v>192</v>
      </c>
      <c r="N62" s="746">
        <v>152</v>
      </c>
      <c r="O62" s="757">
        <v>3228</v>
      </c>
    </row>
    <row r="63" spans="1:15" x14ac:dyDescent="0.2">
      <c r="A63" s="728">
        <v>70119</v>
      </c>
      <c r="B63" s="745" t="s">
        <v>366</v>
      </c>
      <c r="C63" s="746">
        <v>35049</v>
      </c>
      <c r="D63" s="746">
        <v>31879</v>
      </c>
      <c r="E63" s="746">
        <v>31807</v>
      </c>
      <c r="F63" s="746">
        <v>39882</v>
      </c>
      <c r="G63" s="746">
        <v>31828</v>
      </c>
      <c r="H63" s="746">
        <v>46767</v>
      </c>
      <c r="I63" s="746">
        <v>42183</v>
      </c>
      <c r="J63" s="746">
        <v>41000</v>
      </c>
      <c r="K63" s="746">
        <v>38662</v>
      </c>
      <c r="L63" s="746">
        <v>41678</v>
      </c>
      <c r="M63" s="746">
        <v>37360</v>
      </c>
      <c r="N63" s="746">
        <v>36320</v>
      </c>
      <c r="O63" s="757">
        <v>454415</v>
      </c>
    </row>
    <row r="64" spans="1:15" x14ac:dyDescent="0.2">
      <c r="A64" s="728">
        <v>70123</v>
      </c>
      <c r="B64" s="745" t="s">
        <v>367</v>
      </c>
      <c r="C64" s="746">
        <v>62</v>
      </c>
      <c r="D64" s="746">
        <v>61</v>
      </c>
      <c r="E64" s="746">
        <v>64</v>
      </c>
      <c r="F64" s="746">
        <v>30</v>
      </c>
      <c r="G64" s="746">
        <v>18</v>
      </c>
      <c r="H64" s="746">
        <v>46</v>
      </c>
      <c r="I64" s="746">
        <v>62</v>
      </c>
      <c r="J64" s="746">
        <v>75</v>
      </c>
      <c r="K64" s="746">
        <v>71</v>
      </c>
      <c r="L64" s="746">
        <v>93</v>
      </c>
      <c r="M64" s="746">
        <v>56</v>
      </c>
      <c r="N64" s="746">
        <v>17</v>
      </c>
      <c r="O64" s="757">
        <v>655</v>
      </c>
    </row>
    <row r="65" spans="1:15" x14ac:dyDescent="0.2">
      <c r="A65" s="728">
        <v>70124</v>
      </c>
      <c r="B65" s="745" t="s">
        <v>368</v>
      </c>
      <c r="C65" s="746"/>
      <c r="D65" s="746"/>
      <c r="E65" s="746">
        <v>15</v>
      </c>
      <c r="F65" s="746">
        <v>30</v>
      </c>
      <c r="G65" s="746">
        <v>31</v>
      </c>
      <c r="H65" s="746">
        <v>8</v>
      </c>
      <c r="I65" s="746"/>
      <c r="J65" s="746"/>
      <c r="K65" s="746"/>
      <c r="L65" s="746"/>
      <c r="M65" s="746"/>
      <c r="N65" s="746"/>
      <c r="O65" s="757">
        <v>84</v>
      </c>
    </row>
    <row r="66" spans="1:15" x14ac:dyDescent="0.2">
      <c r="A66" s="728">
        <v>70127</v>
      </c>
      <c r="B66" s="745" t="s">
        <v>369</v>
      </c>
      <c r="C66" s="746">
        <v>7234</v>
      </c>
      <c r="D66" s="746">
        <v>6104</v>
      </c>
      <c r="E66" s="746">
        <v>7225</v>
      </c>
      <c r="F66" s="746">
        <v>6683</v>
      </c>
      <c r="G66" s="746">
        <v>7787</v>
      </c>
      <c r="H66" s="746">
        <v>7105</v>
      </c>
      <c r="I66" s="746">
        <v>8793</v>
      </c>
      <c r="J66" s="746">
        <v>7175</v>
      </c>
      <c r="K66" s="746">
        <v>6514</v>
      </c>
      <c r="L66" s="746">
        <v>8267</v>
      </c>
      <c r="M66" s="746">
        <v>6870</v>
      </c>
      <c r="N66" s="746">
        <v>6629</v>
      </c>
      <c r="O66" s="757">
        <v>86386</v>
      </c>
    </row>
    <row r="67" spans="1:15" x14ac:dyDescent="0.2">
      <c r="B67" s="748" t="s">
        <v>370</v>
      </c>
      <c r="C67" s="784">
        <v>201818</v>
      </c>
      <c r="D67" s="784">
        <v>183537</v>
      </c>
      <c r="E67" s="784">
        <v>203912</v>
      </c>
      <c r="F67" s="784">
        <v>201764</v>
      </c>
      <c r="G67" s="784">
        <v>190574</v>
      </c>
      <c r="H67" s="784">
        <v>215658</v>
      </c>
      <c r="I67" s="784">
        <v>221851</v>
      </c>
      <c r="J67" s="784">
        <v>212597</v>
      </c>
      <c r="K67" s="749">
        <v>211798</v>
      </c>
      <c r="L67" s="749">
        <v>221611</v>
      </c>
      <c r="M67" s="749">
        <v>210712</v>
      </c>
      <c r="N67" s="749">
        <v>204271</v>
      </c>
      <c r="O67" s="750">
        <v>2480103</v>
      </c>
    </row>
    <row r="68" spans="1:15" x14ac:dyDescent="0.2">
      <c r="A68" s="728">
        <v>10101</v>
      </c>
      <c r="B68" s="745" t="s">
        <v>371</v>
      </c>
      <c r="C68" s="746">
        <v>33816</v>
      </c>
      <c r="D68" s="746">
        <v>27705</v>
      </c>
      <c r="E68" s="746">
        <v>31065</v>
      </c>
      <c r="F68" s="746">
        <v>31827</v>
      </c>
      <c r="G68" s="746">
        <v>38076</v>
      </c>
      <c r="H68" s="746">
        <v>35970</v>
      </c>
      <c r="I68" s="746">
        <v>37729</v>
      </c>
      <c r="J68" s="746">
        <v>35592</v>
      </c>
      <c r="K68" s="746">
        <v>33468</v>
      </c>
      <c r="L68" s="746">
        <v>34267</v>
      </c>
      <c r="M68" s="746">
        <v>30609</v>
      </c>
      <c r="N68" s="746">
        <v>31560</v>
      </c>
      <c r="O68" s="757">
        <v>401684</v>
      </c>
    </row>
    <row r="69" spans="1:15" x14ac:dyDescent="0.2">
      <c r="A69" s="728">
        <v>10102</v>
      </c>
      <c r="B69" s="745" t="s">
        <v>372</v>
      </c>
      <c r="C69" s="746">
        <v>189365</v>
      </c>
      <c r="D69" s="746">
        <v>177818</v>
      </c>
      <c r="E69" s="746">
        <v>196102</v>
      </c>
      <c r="F69" s="746">
        <v>178883</v>
      </c>
      <c r="G69" s="746">
        <v>203312</v>
      </c>
      <c r="H69" s="746">
        <v>204135</v>
      </c>
      <c r="I69" s="746">
        <v>218899</v>
      </c>
      <c r="J69" s="746">
        <v>222055</v>
      </c>
      <c r="K69" s="746">
        <v>194434</v>
      </c>
      <c r="L69" s="746">
        <v>211324</v>
      </c>
      <c r="M69" s="746">
        <v>203042</v>
      </c>
      <c r="N69" s="746">
        <v>195062</v>
      </c>
      <c r="O69" s="757">
        <v>2394431</v>
      </c>
    </row>
    <row r="70" spans="1:15" x14ac:dyDescent="0.2">
      <c r="A70" s="728">
        <v>10103</v>
      </c>
      <c r="B70" s="745" t="s">
        <v>373</v>
      </c>
      <c r="C70" s="746">
        <v>8482</v>
      </c>
      <c r="D70" s="746">
        <v>6968</v>
      </c>
      <c r="E70" s="746">
        <v>8633</v>
      </c>
      <c r="F70" s="746">
        <v>6674</v>
      </c>
      <c r="G70" s="746">
        <v>7494</v>
      </c>
      <c r="H70" s="746">
        <v>8397</v>
      </c>
      <c r="I70" s="746">
        <v>9076</v>
      </c>
      <c r="J70" s="746">
        <v>8938</v>
      </c>
      <c r="K70" s="746">
        <v>8190</v>
      </c>
      <c r="L70" s="746">
        <v>8065</v>
      </c>
      <c r="M70" s="746">
        <v>7396</v>
      </c>
      <c r="N70" s="746">
        <v>7600</v>
      </c>
      <c r="O70" s="757">
        <v>95913</v>
      </c>
    </row>
    <row r="71" spans="1:15" x14ac:dyDescent="0.2">
      <c r="A71" s="728">
        <v>10105</v>
      </c>
      <c r="B71" s="745" t="s">
        <v>374</v>
      </c>
      <c r="C71" s="746">
        <v>102294</v>
      </c>
      <c r="D71" s="746">
        <v>87847</v>
      </c>
      <c r="E71" s="746">
        <v>83826</v>
      </c>
      <c r="F71" s="746">
        <v>95216</v>
      </c>
      <c r="G71" s="746">
        <v>91034</v>
      </c>
      <c r="H71" s="746">
        <v>89638</v>
      </c>
      <c r="I71" s="746">
        <v>112109</v>
      </c>
      <c r="J71" s="746">
        <v>93252</v>
      </c>
      <c r="K71" s="746">
        <v>103758</v>
      </c>
      <c r="L71" s="746">
        <v>96379</v>
      </c>
      <c r="M71" s="746">
        <v>89185</v>
      </c>
      <c r="N71" s="746">
        <v>98859</v>
      </c>
      <c r="O71" s="757">
        <v>1143397</v>
      </c>
    </row>
    <row r="72" spans="1:15" x14ac:dyDescent="0.2">
      <c r="A72" s="728">
        <v>10106</v>
      </c>
      <c r="B72" s="745" t="s">
        <v>375</v>
      </c>
      <c r="C72" s="746">
        <v>8087</v>
      </c>
      <c r="D72" s="746">
        <v>52848</v>
      </c>
      <c r="E72" s="746">
        <v>31735</v>
      </c>
      <c r="F72" s="746">
        <v>30483</v>
      </c>
      <c r="G72" s="746">
        <v>31990</v>
      </c>
      <c r="H72" s="746">
        <v>31240</v>
      </c>
      <c r="I72" s="746">
        <v>32251</v>
      </c>
      <c r="J72" s="746">
        <v>30606</v>
      </c>
      <c r="K72" s="746">
        <v>29303</v>
      </c>
      <c r="L72" s="746">
        <v>30601</v>
      </c>
      <c r="M72" s="746">
        <v>29185</v>
      </c>
      <c r="N72" s="746">
        <v>28916</v>
      </c>
      <c r="O72" s="757">
        <v>367245</v>
      </c>
    </row>
    <row r="73" spans="1:15" x14ac:dyDescent="0.2">
      <c r="B73" s="748" t="s">
        <v>376</v>
      </c>
      <c r="C73" s="784">
        <v>342044</v>
      </c>
      <c r="D73" s="784">
        <v>353186</v>
      </c>
      <c r="E73" s="784">
        <v>351361</v>
      </c>
      <c r="F73" s="784">
        <v>343083</v>
      </c>
      <c r="G73" s="784">
        <v>371906</v>
      </c>
      <c r="H73" s="784">
        <v>369380</v>
      </c>
      <c r="I73" s="784">
        <v>410064</v>
      </c>
      <c r="J73" s="784">
        <v>390443</v>
      </c>
      <c r="K73" s="749">
        <v>369153</v>
      </c>
      <c r="L73" s="749">
        <v>380636</v>
      </c>
      <c r="M73" s="749">
        <v>359417</v>
      </c>
      <c r="N73" s="749">
        <v>361997</v>
      </c>
      <c r="O73" s="750">
        <v>4402670</v>
      </c>
    </row>
    <row r="74" spans="1:15" x14ac:dyDescent="0.2">
      <c r="B74" s="760" t="s">
        <v>61</v>
      </c>
      <c r="C74" s="787">
        <v>671581</v>
      </c>
      <c r="D74" s="787">
        <v>715039</v>
      </c>
      <c r="E74" s="787">
        <v>710314</v>
      </c>
      <c r="F74" s="787">
        <v>727117</v>
      </c>
      <c r="G74" s="787">
        <v>701100</v>
      </c>
      <c r="H74" s="787">
        <v>766418</v>
      </c>
      <c r="I74" s="787">
        <v>798337</v>
      </c>
      <c r="J74" s="787">
        <v>761205</v>
      </c>
      <c r="K74" s="761">
        <v>731899</v>
      </c>
      <c r="L74" s="761">
        <v>752743</v>
      </c>
      <c r="M74" s="761">
        <v>740108</v>
      </c>
      <c r="N74" s="761">
        <v>719554</v>
      </c>
      <c r="O74" s="765">
        <v>8795415</v>
      </c>
    </row>
    <row r="75" spans="1:15" x14ac:dyDescent="0.2">
      <c r="B75" s="754" t="s">
        <v>379</v>
      </c>
      <c r="C75" s="754"/>
      <c r="D75" s="754"/>
      <c r="E75" s="754"/>
      <c r="F75" s="754"/>
      <c r="G75" s="754"/>
      <c r="H75" s="754"/>
      <c r="I75" s="754"/>
      <c r="J75" s="754"/>
      <c r="K75" s="754"/>
      <c r="L75" s="754"/>
      <c r="M75" s="754"/>
      <c r="N75" s="754"/>
      <c r="O75" s="754"/>
    </row>
    <row r="76" spans="1:15" x14ac:dyDescent="0.2">
      <c r="A76" s="728">
        <v>60140</v>
      </c>
      <c r="B76" s="745" t="s">
        <v>356</v>
      </c>
      <c r="C76" s="788">
        <v>3068</v>
      </c>
      <c r="D76" s="788">
        <v>2531</v>
      </c>
      <c r="E76" s="766">
        <v>2796</v>
      </c>
      <c r="F76" s="766">
        <v>2848</v>
      </c>
      <c r="G76" s="766">
        <v>2504</v>
      </c>
      <c r="H76" s="766">
        <v>2718</v>
      </c>
      <c r="I76" s="766">
        <v>2266</v>
      </c>
      <c r="J76" s="766">
        <v>1833</v>
      </c>
      <c r="K76" s="766">
        <v>1010</v>
      </c>
      <c r="L76" s="766">
        <v>1962</v>
      </c>
      <c r="M76" s="766">
        <v>2473</v>
      </c>
      <c r="N76" s="766">
        <v>2295</v>
      </c>
      <c r="O76" s="767">
        <v>28304</v>
      </c>
    </row>
    <row r="77" spans="1:15" x14ac:dyDescent="0.2">
      <c r="B77" s="760" t="s">
        <v>61</v>
      </c>
      <c r="C77" s="789">
        <v>3068</v>
      </c>
      <c r="D77" s="768">
        <v>2531</v>
      </c>
      <c r="E77" s="768">
        <v>2796</v>
      </c>
      <c r="F77" s="768">
        <v>2848</v>
      </c>
      <c r="G77" s="768">
        <v>2504</v>
      </c>
      <c r="H77" s="768">
        <v>2718</v>
      </c>
      <c r="I77" s="768">
        <v>2266</v>
      </c>
      <c r="J77" s="768">
        <v>1833</v>
      </c>
      <c r="K77" s="768">
        <v>1010</v>
      </c>
      <c r="L77" s="768">
        <v>1962</v>
      </c>
      <c r="M77" s="768">
        <v>2473</v>
      </c>
      <c r="N77" s="768">
        <v>2295</v>
      </c>
      <c r="O77" s="769">
        <v>28304</v>
      </c>
    </row>
    <row r="78" spans="1:15" x14ac:dyDescent="0.2">
      <c r="B78" s="754" t="s">
        <v>380</v>
      </c>
      <c r="C78" s="754"/>
      <c r="D78" s="754"/>
      <c r="E78" s="754"/>
      <c r="F78" s="754"/>
      <c r="G78" s="754"/>
      <c r="H78" s="754"/>
      <c r="I78" s="754"/>
      <c r="J78" s="754"/>
      <c r="K78" s="754"/>
      <c r="L78" s="754"/>
      <c r="M78" s="754"/>
      <c r="N78" s="754"/>
      <c r="O78" s="754"/>
    </row>
    <row r="79" spans="1:15" x14ac:dyDescent="0.2">
      <c r="A79" s="728">
        <v>60140</v>
      </c>
      <c r="B79" s="748" t="s">
        <v>356</v>
      </c>
      <c r="C79" s="770">
        <v>16889</v>
      </c>
      <c r="D79" s="770">
        <v>15355</v>
      </c>
      <c r="E79" s="770">
        <v>15784</v>
      </c>
      <c r="F79" s="770">
        <v>15777</v>
      </c>
      <c r="G79" s="770">
        <v>16981</v>
      </c>
      <c r="H79" s="770">
        <v>19225</v>
      </c>
      <c r="I79" s="770">
        <v>18766</v>
      </c>
      <c r="J79" s="770">
        <v>17337</v>
      </c>
      <c r="K79" s="770">
        <v>19545</v>
      </c>
      <c r="L79" s="770">
        <v>16346</v>
      </c>
      <c r="M79" s="770">
        <v>18754</v>
      </c>
      <c r="N79" s="770">
        <v>18503</v>
      </c>
      <c r="O79" s="771">
        <v>209262</v>
      </c>
    </row>
    <row r="80" spans="1:15" x14ac:dyDescent="0.2">
      <c r="A80" s="728">
        <v>70104</v>
      </c>
      <c r="B80" s="745" t="s">
        <v>357</v>
      </c>
      <c r="C80" s="772">
        <v>596</v>
      </c>
      <c r="D80" s="772">
        <v>461</v>
      </c>
      <c r="E80" s="772">
        <v>514</v>
      </c>
      <c r="F80" s="772">
        <v>537</v>
      </c>
      <c r="G80" s="772">
        <v>536</v>
      </c>
      <c r="H80" s="772">
        <v>543</v>
      </c>
      <c r="I80" s="772">
        <v>728</v>
      </c>
      <c r="J80" s="772">
        <v>746</v>
      </c>
      <c r="K80" s="772">
        <v>745</v>
      </c>
      <c r="L80" s="772">
        <v>777</v>
      </c>
      <c r="M80" s="772">
        <v>901</v>
      </c>
      <c r="N80" s="772">
        <v>903</v>
      </c>
      <c r="O80" s="773">
        <v>7987</v>
      </c>
    </row>
    <row r="81" spans="1:15" x14ac:dyDescent="0.2">
      <c r="A81" s="728">
        <v>70108</v>
      </c>
      <c r="B81" s="745" t="s">
        <v>358</v>
      </c>
      <c r="C81" s="746">
        <v>7372</v>
      </c>
      <c r="D81" s="746">
        <v>5687</v>
      </c>
      <c r="E81" s="746">
        <v>5640</v>
      </c>
      <c r="F81" s="746">
        <v>6919</v>
      </c>
      <c r="G81" s="746">
        <v>7006</v>
      </c>
      <c r="H81" s="746">
        <v>7438</v>
      </c>
      <c r="I81" s="746">
        <v>8538</v>
      </c>
      <c r="J81" s="746">
        <v>7583</v>
      </c>
      <c r="K81" s="746">
        <v>8181</v>
      </c>
      <c r="L81" s="746">
        <v>8435</v>
      </c>
      <c r="M81" s="746">
        <v>9143</v>
      </c>
      <c r="N81" s="746">
        <v>6889</v>
      </c>
      <c r="O81" s="757">
        <v>88831</v>
      </c>
    </row>
    <row r="82" spans="1:15" x14ac:dyDescent="0.2">
      <c r="A82" s="728">
        <v>70113</v>
      </c>
      <c r="B82" s="745" t="s">
        <v>359</v>
      </c>
      <c r="C82" s="746">
        <v>33</v>
      </c>
      <c r="D82" s="746">
        <v>30</v>
      </c>
      <c r="E82" s="746">
        <v>41</v>
      </c>
      <c r="F82" s="746">
        <v>30</v>
      </c>
      <c r="G82" s="746">
        <v>10</v>
      </c>
      <c r="H82" s="746">
        <v>2</v>
      </c>
      <c r="I82" s="746">
        <v>22</v>
      </c>
      <c r="J82" s="746">
        <v>21</v>
      </c>
      <c r="K82" s="746">
        <v>17</v>
      </c>
      <c r="L82" s="746">
        <v>16</v>
      </c>
      <c r="M82" s="746">
        <v>18</v>
      </c>
      <c r="N82" s="746">
        <v>0</v>
      </c>
      <c r="O82" s="757">
        <v>240</v>
      </c>
    </row>
    <row r="83" spans="1:15" x14ac:dyDescent="0.2">
      <c r="A83" s="728">
        <v>70109</v>
      </c>
      <c r="B83" s="745" t="s">
        <v>360</v>
      </c>
      <c r="C83" s="746">
        <v>7529</v>
      </c>
      <c r="D83" s="746">
        <v>6714</v>
      </c>
      <c r="E83" s="746">
        <v>7742</v>
      </c>
      <c r="F83" s="746">
        <v>7886</v>
      </c>
      <c r="G83" s="746">
        <v>7427</v>
      </c>
      <c r="H83" s="746">
        <v>9594</v>
      </c>
      <c r="I83" s="746">
        <v>11448</v>
      </c>
      <c r="J83" s="746">
        <v>11787</v>
      </c>
      <c r="K83" s="746">
        <v>11046</v>
      </c>
      <c r="L83" s="746">
        <v>10429</v>
      </c>
      <c r="M83" s="746">
        <v>8241</v>
      </c>
      <c r="N83" s="746">
        <v>10230</v>
      </c>
      <c r="O83" s="757">
        <v>110073</v>
      </c>
    </row>
    <row r="84" spans="1:15" x14ac:dyDescent="0.2">
      <c r="A84" s="728">
        <v>70114</v>
      </c>
      <c r="B84" s="745" t="s">
        <v>361</v>
      </c>
      <c r="C84" s="746">
        <v>5394</v>
      </c>
      <c r="D84" s="746">
        <v>5495</v>
      </c>
      <c r="E84" s="746">
        <v>7832</v>
      </c>
      <c r="F84" s="746">
        <v>8682</v>
      </c>
      <c r="G84" s="746">
        <v>6869</v>
      </c>
      <c r="H84" s="746">
        <v>9695</v>
      </c>
      <c r="I84" s="746">
        <v>8289</v>
      </c>
      <c r="J84" s="746">
        <v>9553</v>
      </c>
      <c r="K84" s="746">
        <v>9490</v>
      </c>
      <c r="L84" s="746">
        <v>8210</v>
      </c>
      <c r="M84" s="746">
        <v>9273</v>
      </c>
      <c r="N84" s="746">
        <v>9103</v>
      </c>
      <c r="O84" s="757">
        <v>97885</v>
      </c>
    </row>
    <row r="85" spans="1:15" x14ac:dyDescent="0.2">
      <c r="A85" s="728">
        <v>70111</v>
      </c>
      <c r="B85" s="745" t="s">
        <v>362</v>
      </c>
      <c r="C85" s="746">
        <v>9626</v>
      </c>
      <c r="D85" s="746">
        <v>9276</v>
      </c>
      <c r="E85" s="746">
        <v>9223</v>
      </c>
      <c r="F85" s="746">
        <v>10896</v>
      </c>
      <c r="G85" s="746">
        <v>11094</v>
      </c>
      <c r="H85" s="746">
        <v>12880</v>
      </c>
      <c r="I85" s="746">
        <v>14443</v>
      </c>
      <c r="J85" s="746">
        <v>15239</v>
      </c>
      <c r="K85" s="746">
        <v>15166</v>
      </c>
      <c r="L85" s="746">
        <v>15481</v>
      </c>
      <c r="M85" s="746">
        <v>15713</v>
      </c>
      <c r="N85" s="746">
        <v>15847</v>
      </c>
      <c r="O85" s="757">
        <v>154884</v>
      </c>
    </row>
    <row r="86" spans="1:15" x14ac:dyDescent="0.2">
      <c r="A86" s="728">
        <v>70112</v>
      </c>
      <c r="B86" s="745" t="s">
        <v>363</v>
      </c>
      <c r="C86" s="746">
        <v>0</v>
      </c>
      <c r="D86" s="746">
        <v>0</v>
      </c>
      <c r="E86" s="746">
        <v>0</v>
      </c>
      <c r="F86" s="746">
        <v>0</v>
      </c>
      <c r="G86" s="746">
        <v>0</v>
      </c>
      <c r="H86" s="746">
        <v>0</v>
      </c>
      <c r="I86" s="746">
        <v>0</v>
      </c>
      <c r="J86" s="746">
        <v>0</v>
      </c>
      <c r="K86" s="746">
        <v>0</v>
      </c>
      <c r="L86" s="746"/>
      <c r="M86" s="746"/>
      <c r="N86" s="746"/>
      <c r="O86" s="757">
        <v>0</v>
      </c>
    </row>
    <row r="87" spans="1:15" x14ac:dyDescent="0.2">
      <c r="A87" s="728">
        <v>70115</v>
      </c>
      <c r="B87" s="745" t="s">
        <v>364</v>
      </c>
      <c r="C87" s="746">
        <v>189</v>
      </c>
      <c r="D87" s="746">
        <v>210</v>
      </c>
      <c r="E87" s="746">
        <v>60</v>
      </c>
      <c r="F87" s="746">
        <v>68</v>
      </c>
      <c r="G87" s="746">
        <v>58</v>
      </c>
      <c r="H87" s="746">
        <v>72</v>
      </c>
      <c r="I87" s="746">
        <v>111</v>
      </c>
      <c r="J87" s="746">
        <v>50</v>
      </c>
      <c r="K87" s="746">
        <v>60</v>
      </c>
      <c r="L87" s="746">
        <v>103</v>
      </c>
      <c r="M87" s="746">
        <v>92</v>
      </c>
      <c r="N87" s="746">
        <v>88</v>
      </c>
      <c r="O87" s="757">
        <v>1161</v>
      </c>
    </row>
    <row r="88" spans="1:15" x14ac:dyDescent="0.2">
      <c r="A88" s="728">
        <v>70105</v>
      </c>
      <c r="B88" s="745" t="s">
        <v>365</v>
      </c>
      <c r="C88" s="746">
        <v>8</v>
      </c>
      <c r="D88" s="746">
        <v>0</v>
      </c>
      <c r="E88" s="746">
        <v>34</v>
      </c>
      <c r="F88" s="746">
        <v>66</v>
      </c>
      <c r="G88" s="746">
        <v>171</v>
      </c>
      <c r="H88" s="746">
        <v>126</v>
      </c>
      <c r="I88" s="746">
        <v>69</v>
      </c>
      <c r="J88" s="746">
        <v>42</v>
      </c>
      <c r="K88" s="746">
        <v>73</v>
      </c>
      <c r="L88" s="746">
        <v>36</v>
      </c>
      <c r="M88" s="746">
        <v>39</v>
      </c>
      <c r="N88" s="746">
        <v>147</v>
      </c>
      <c r="O88" s="757">
        <v>811</v>
      </c>
    </row>
    <row r="89" spans="1:15" x14ac:dyDescent="0.2">
      <c r="A89" s="728">
        <v>70119</v>
      </c>
      <c r="B89" s="745" t="s">
        <v>366</v>
      </c>
      <c r="C89" s="746">
        <v>6993</v>
      </c>
      <c r="D89" s="746">
        <v>6599</v>
      </c>
      <c r="E89" s="746">
        <v>5906</v>
      </c>
      <c r="F89" s="746">
        <v>9101</v>
      </c>
      <c r="G89" s="746">
        <v>6229</v>
      </c>
      <c r="H89" s="746">
        <v>11178</v>
      </c>
      <c r="I89" s="746">
        <v>11675</v>
      </c>
      <c r="J89" s="746">
        <v>12401</v>
      </c>
      <c r="K89" s="746">
        <v>11493</v>
      </c>
      <c r="L89" s="746">
        <v>15844</v>
      </c>
      <c r="M89" s="746">
        <v>14436</v>
      </c>
      <c r="N89" s="746">
        <v>8843</v>
      </c>
      <c r="O89" s="757">
        <v>120698</v>
      </c>
    </row>
    <row r="90" spans="1:15" x14ac:dyDescent="0.2">
      <c r="A90" s="728">
        <v>70123</v>
      </c>
      <c r="B90" s="745" t="s">
        <v>367</v>
      </c>
      <c r="C90" s="746"/>
      <c r="D90" s="746"/>
      <c r="E90" s="746"/>
      <c r="F90" s="746"/>
      <c r="G90" s="746"/>
      <c r="H90" s="746"/>
      <c r="I90" s="746"/>
      <c r="J90" s="746"/>
      <c r="K90" s="746">
        <v>21</v>
      </c>
      <c r="L90" s="746">
        <v>34</v>
      </c>
      <c r="M90" s="746">
        <v>37</v>
      </c>
      <c r="N90" s="746">
        <v>31</v>
      </c>
      <c r="O90" s="757">
        <v>123</v>
      </c>
    </row>
    <row r="91" spans="1:15" x14ac:dyDescent="0.2">
      <c r="A91" s="728">
        <v>70124</v>
      </c>
      <c r="B91" s="745" t="s">
        <v>368</v>
      </c>
      <c r="C91" s="746">
        <v>23</v>
      </c>
      <c r="D91" s="746"/>
      <c r="E91" s="746"/>
      <c r="F91" s="746"/>
      <c r="G91" s="746">
        <v>4</v>
      </c>
      <c r="H91" s="746">
        <v>4</v>
      </c>
      <c r="I91" s="746">
        <v>19</v>
      </c>
      <c r="J91" s="746">
        <v>4</v>
      </c>
      <c r="K91" s="746"/>
      <c r="L91" s="746"/>
      <c r="M91" s="746"/>
      <c r="N91" s="746"/>
      <c r="O91" s="757">
        <v>54</v>
      </c>
    </row>
    <row r="92" spans="1:15" x14ac:dyDescent="0.2">
      <c r="A92" s="728">
        <v>70127</v>
      </c>
      <c r="B92" s="745" t="s">
        <v>369</v>
      </c>
      <c r="C92" s="746">
        <v>1234</v>
      </c>
      <c r="D92" s="746">
        <v>903</v>
      </c>
      <c r="E92" s="746">
        <v>797</v>
      </c>
      <c r="F92" s="746">
        <v>1334</v>
      </c>
      <c r="G92" s="746">
        <v>1421</v>
      </c>
      <c r="H92" s="746">
        <v>1227</v>
      </c>
      <c r="I92" s="746">
        <v>1446</v>
      </c>
      <c r="J92" s="746">
        <v>1733</v>
      </c>
      <c r="K92" s="746">
        <v>1506</v>
      </c>
      <c r="L92" s="746">
        <v>1543</v>
      </c>
      <c r="M92" s="746">
        <v>1712</v>
      </c>
      <c r="N92" s="746">
        <v>1075</v>
      </c>
      <c r="O92" s="757">
        <v>15931</v>
      </c>
    </row>
    <row r="93" spans="1:15" x14ac:dyDescent="0.2">
      <c r="B93" s="748" t="s">
        <v>370</v>
      </c>
      <c r="C93" s="784">
        <v>38997</v>
      </c>
      <c r="D93" s="784">
        <v>35375</v>
      </c>
      <c r="E93" s="784">
        <v>37789</v>
      </c>
      <c r="F93" s="784">
        <v>45519</v>
      </c>
      <c r="G93" s="784">
        <v>40825</v>
      </c>
      <c r="H93" s="784">
        <v>52759</v>
      </c>
      <c r="I93" s="784">
        <v>56788</v>
      </c>
      <c r="J93" s="784">
        <v>59159</v>
      </c>
      <c r="K93" s="749">
        <v>57798</v>
      </c>
      <c r="L93" s="749">
        <v>60908</v>
      </c>
      <c r="M93" s="749">
        <v>59605</v>
      </c>
      <c r="N93" s="749">
        <v>53156</v>
      </c>
      <c r="O93" s="750">
        <v>598678</v>
      </c>
    </row>
    <row r="94" spans="1:15" x14ac:dyDescent="0.2">
      <c r="A94" s="728">
        <v>10101</v>
      </c>
      <c r="B94" s="745" t="s">
        <v>371</v>
      </c>
      <c r="C94" s="746">
        <v>7109</v>
      </c>
      <c r="D94" s="746">
        <v>4437</v>
      </c>
      <c r="E94" s="746">
        <v>5013</v>
      </c>
      <c r="F94" s="746">
        <v>5341</v>
      </c>
      <c r="G94" s="746">
        <v>4816</v>
      </c>
      <c r="H94" s="746">
        <v>5527</v>
      </c>
      <c r="I94" s="746">
        <v>6412</v>
      </c>
      <c r="J94" s="746">
        <v>6739</v>
      </c>
      <c r="K94" s="746">
        <v>5435</v>
      </c>
      <c r="L94" s="746">
        <v>5866</v>
      </c>
      <c r="M94" s="746">
        <v>7243</v>
      </c>
      <c r="N94" s="746">
        <v>8964</v>
      </c>
      <c r="O94" s="757">
        <v>72902</v>
      </c>
    </row>
    <row r="95" spans="1:15" x14ac:dyDescent="0.2">
      <c r="A95" s="728">
        <v>10102</v>
      </c>
      <c r="B95" s="745" t="s">
        <v>372</v>
      </c>
      <c r="C95" s="746">
        <v>32079</v>
      </c>
      <c r="D95" s="746">
        <v>26329</v>
      </c>
      <c r="E95" s="746">
        <v>32720</v>
      </c>
      <c r="F95" s="746">
        <v>30739</v>
      </c>
      <c r="G95" s="746">
        <v>29491</v>
      </c>
      <c r="H95" s="746">
        <v>36633</v>
      </c>
      <c r="I95" s="746">
        <v>49624</v>
      </c>
      <c r="J95" s="746">
        <v>48414</v>
      </c>
      <c r="K95" s="746">
        <v>41306</v>
      </c>
      <c r="L95" s="746">
        <v>47579</v>
      </c>
      <c r="M95" s="746">
        <v>44433</v>
      </c>
      <c r="N95" s="746">
        <v>41320</v>
      </c>
      <c r="O95" s="757">
        <v>460667</v>
      </c>
    </row>
    <row r="96" spans="1:15" x14ac:dyDescent="0.2">
      <c r="A96" s="728">
        <v>10103</v>
      </c>
      <c r="B96" s="745" t="s">
        <v>373</v>
      </c>
      <c r="C96" s="746">
        <v>1051</v>
      </c>
      <c r="D96" s="746">
        <v>947</v>
      </c>
      <c r="E96" s="746">
        <v>905</v>
      </c>
      <c r="F96" s="746">
        <v>809</v>
      </c>
      <c r="G96" s="746">
        <v>705</v>
      </c>
      <c r="H96" s="746">
        <v>805</v>
      </c>
      <c r="I96" s="746">
        <v>1162</v>
      </c>
      <c r="J96" s="746">
        <v>1259</v>
      </c>
      <c r="K96" s="746">
        <v>1188</v>
      </c>
      <c r="L96" s="746">
        <v>1579</v>
      </c>
      <c r="M96" s="746">
        <v>1530</v>
      </c>
      <c r="N96" s="746">
        <v>1480</v>
      </c>
      <c r="O96" s="757">
        <v>13420</v>
      </c>
    </row>
    <row r="97" spans="1:15" x14ac:dyDescent="0.2">
      <c r="A97" s="728">
        <v>10105</v>
      </c>
      <c r="B97" s="745" t="s">
        <v>374</v>
      </c>
      <c r="C97" s="746">
        <v>17006</v>
      </c>
      <c r="D97" s="746">
        <v>12952</v>
      </c>
      <c r="E97" s="746">
        <v>12473</v>
      </c>
      <c r="F97" s="746">
        <v>14565</v>
      </c>
      <c r="G97" s="746">
        <v>15944</v>
      </c>
      <c r="H97" s="746">
        <v>17181</v>
      </c>
      <c r="I97" s="746">
        <v>20144</v>
      </c>
      <c r="J97" s="746">
        <v>18493</v>
      </c>
      <c r="K97" s="746">
        <v>20203</v>
      </c>
      <c r="L97" s="746">
        <v>18712</v>
      </c>
      <c r="M97" s="746">
        <v>16736</v>
      </c>
      <c r="N97" s="746">
        <v>18528</v>
      </c>
      <c r="O97" s="757">
        <v>202937</v>
      </c>
    </row>
    <row r="98" spans="1:15" x14ac:dyDescent="0.2">
      <c r="A98" s="728">
        <v>10106</v>
      </c>
      <c r="B98" s="745" t="s">
        <v>375</v>
      </c>
      <c r="C98" s="746">
        <v>5722</v>
      </c>
      <c r="D98" s="746">
        <v>5354</v>
      </c>
      <c r="E98" s="746">
        <v>5260</v>
      </c>
      <c r="F98" s="746">
        <v>4438</v>
      </c>
      <c r="G98" s="746">
        <v>5027</v>
      </c>
      <c r="H98" s="746">
        <v>5840</v>
      </c>
      <c r="I98" s="746">
        <v>7762</v>
      </c>
      <c r="J98" s="746">
        <v>6884</v>
      </c>
      <c r="K98" s="746">
        <v>6355</v>
      </c>
      <c r="L98" s="746">
        <v>6112</v>
      </c>
      <c r="M98" s="746">
        <v>5793</v>
      </c>
      <c r="N98" s="746">
        <v>6647</v>
      </c>
      <c r="O98" s="757">
        <v>71194</v>
      </c>
    </row>
    <row r="99" spans="1:15" x14ac:dyDescent="0.2">
      <c r="B99" s="748" t="s">
        <v>376</v>
      </c>
      <c r="C99" s="784">
        <v>62967</v>
      </c>
      <c r="D99" s="784">
        <v>50019</v>
      </c>
      <c r="E99" s="784">
        <v>56371</v>
      </c>
      <c r="F99" s="784">
        <v>55892</v>
      </c>
      <c r="G99" s="784">
        <v>55983</v>
      </c>
      <c r="H99" s="784">
        <v>65986</v>
      </c>
      <c r="I99" s="784">
        <v>85104</v>
      </c>
      <c r="J99" s="784">
        <v>81789</v>
      </c>
      <c r="K99" s="749">
        <v>74487</v>
      </c>
      <c r="L99" s="749">
        <v>79848</v>
      </c>
      <c r="M99" s="749">
        <v>75735</v>
      </c>
      <c r="N99" s="749">
        <v>76939</v>
      </c>
      <c r="O99" s="750">
        <v>821120</v>
      </c>
    </row>
    <row r="100" spans="1:15" x14ac:dyDescent="0.2">
      <c r="B100" s="760" t="s">
        <v>61</v>
      </c>
      <c r="C100" s="787">
        <v>118853</v>
      </c>
      <c r="D100" s="787">
        <v>100749</v>
      </c>
      <c r="E100" s="787">
        <v>109944</v>
      </c>
      <c r="F100" s="787">
        <v>117188</v>
      </c>
      <c r="G100" s="787">
        <v>113789</v>
      </c>
      <c r="H100" s="787">
        <v>137970</v>
      </c>
      <c r="I100" s="787">
        <v>160658</v>
      </c>
      <c r="J100" s="787">
        <v>158285</v>
      </c>
      <c r="K100" s="761">
        <v>151830</v>
      </c>
      <c r="L100" s="761">
        <v>157102</v>
      </c>
      <c r="M100" s="761">
        <v>154094</v>
      </c>
      <c r="N100" s="761">
        <v>148598</v>
      </c>
      <c r="O100" s="765">
        <v>1629060</v>
      </c>
    </row>
    <row r="101" spans="1:15" x14ac:dyDescent="0.2">
      <c r="B101" s="754" t="s">
        <v>381</v>
      </c>
      <c r="C101" s="754"/>
      <c r="D101" s="754"/>
      <c r="E101" s="754"/>
      <c r="F101" s="754"/>
      <c r="G101" s="754"/>
      <c r="H101" s="754"/>
      <c r="I101" s="754"/>
      <c r="J101" s="754"/>
      <c r="K101" s="754"/>
      <c r="L101" s="754"/>
      <c r="M101" s="754"/>
      <c r="N101" s="754"/>
      <c r="O101" s="754"/>
    </row>
    <row r="102" spans="1:15" x14ac:dyDescent="0.2">
      <c r="B102" s="748" t="s">
        <v>356</v>
      </c>
      <c r="C102" s="790">
        <v>364213</v>
      </c>
      <c r="D102" s="790">
        <v>409861</v>
      </c>
      <c r="E102" s="790">
        <v>402634</v>
      </c>
      <c r="F102" s="790">
        <v>428096</v>
      </c>
      <c r="G102" s="790">
        <v>390582</v>
      </c>
      <c r="H102" s="790">
        <v>478046</v>
      </c>
      <c r="I102" s="790">
        <v>419124</v>
      </c>
      <c r="J102" s="790">
        <v>388968</v>
      </c>
      <c r="K102" s="790">
        <v>332940</v>
      </c>
      <c r="L102" s="770">
        <v>373183</v>
      </c>
      <c r="M102" s="770">
        <v>395841</v>
      </c>
      <c r="N102" s="770">
        <v>406762</v>
      </c>
      <c r="O102" s="771">
        <v>4790250</v>
      </c>
    </row>
    <row r="103" spans="1:15" x14ac:dyDescent="0.2">
      <c r="B103" s="745" t="s">
        <v>357</v>
      </c>
      <c r="C103" s="791">
        <v>4795</v>
      </c>
      <c r="D103" s="791">
        <v>4465</v>
      </c>
      <c r="E103" s="791">
        <v>4873</v>
      </c>
      <c r="F103" s="791">
        <v>4895</v>
      </c>
      <c r="G103" s="791">
        <v>5111</v>
      </c>
      <c r="H103" s="791">
        <v>5158</v>
      </c>
      <c r="I103" s="772">
        <v>5320</v>
      </c>
      <c r="J103" s="772">
        <v>5414</v>
      </c>
      <c r="K103" s="772">
        <v>5087</v>
      </c>
      <c r="L103" s="772">
        <v>5060</v>
      </c>
      <c r="M103" s="772">
        <v>5090</v>
      </c>
      <c r="N103" s="772">
        <v>5131</v>
      </c>
      <c r="O103" s="774">
        <v>60399</v>
      </c>
    </row>
    <row r="104" spans="1:15" x14ac:dyDescent="0.2">
      <c r="B104" s="745" t="s">
        <v>358</v>
      </c>
      <c r="C104" s="792">
        <v>88631</v>
      </c>
      <c r="D104" s="792">
        <v>79237</v>
      </c>
      <c r="E104" s="792">
        <v>81505</v>
      </c>
      <c r="F104" s="792">
        <v>84525</v>
      </c>
      <c r="G104" s="792">
        <v>87899</v>
      </c>
      <c r="H104" s="746">
        <v>86988</v>
      </c>
      <c r="I104" s="746">
        <v>97677</v>
      </c>
      <c r="J104" s="746">
        <v>85606</v>
      </c>
      <c r="K104" s="746">
        <v>82835</v>
      </c>
      <c r="L104" s="746">
        <v>88219</v>
      </c>
      <c r="M104" s="746">
        <v>94122</v>
      </c>
      <c r="N104" s="746">
        <v>82268</v>
      </c>
      <c r="O104" s="758">
        <v>1039512</v>
      </c>
    </row>
    <row r="105" spans="1:15" x14ac:dyDescent="0.2">
      <c r="B105" s="745" t="s">
        <v>359</v>
      </c>
      <c r="C105" s="792">
        <v>539</v>
      </c>
      <c r="D105" s="792">
        <v>638</v>
      </c>
      <c r="E105" s="792">
        <v>657</v>
      </c>
      <c r="F105" s="792">
        <v>658</v>
      </c>
      <c r="G105" s="792">
        <v>696</v>
      </c>
      <c r="H105" s="746">
        <v>750</v>
      </c>
      <c r="I105" s="746">
        <v>643</v>
      </c>
      <c r="J105" s="746">
        <v>523</v>
      </c>
      <c r="K105" s="746">
        <v>474</v>
      </c>
      <c r="L105" s="746">
        <v>540</v>
      </c>
      <c r="M105" s="746">
        <v>497</v>
      </c>
      <c r="N105" s="746">
        <v>674</v>
      </c>
      <c r="O105" s="757">
        <v>7289</v>
      </c>
    </row>
    <row r="106" spans="1:15" x14ac:dyDescent="0.2">
      <c r="B106" s="745" t="s">
        <v>360</v>
      </c>
      <c r="C106" s="792">
        <v>117595</v>
      </c>
      <c r="D106" s="792">
        <v>109943</v>
      </c>
      <c r="E106" s="792">
        <v>118813</v>
      </c>
      <c r="F106" s="792">
        <v>107917</v>
      </c>
      <c r="G106" s="792">
        <v>115981</v>
      </c>
      <c r="H106" s="746">
        <v>106548</v>
      </c>
      <c r="I106" s="746">
        <v>119675</v>
      </c>
      <c r="J106" s="746">
        <v>119429</v>
      </c>
      <c r="K106" s="746">
        <v>116695</v>
      </c>
      <c r="L106" s="746">
        <v>115019</v>
      </c>
      <c r="M106" s="746">
        <v>108247</v>
      </c>
      <c r="N106" s="746">
        <v>116681</v>
      </c>
      <c r="O106" s="757">
        <v>1372543</v>
      </c>
    </row>
    <row r="107" spans="1:15" x14ac:dyDescent="0.2">
      <c r="B107" s="745" t="s">
        <v>361</v>
      </c>
      <c r="C107" s="792">
        <v>73451</v>
      </c>
      <c r="D107" s="792">
        <v>67791</v>
      </c>
      <c r="E107" s="792">
        <v>89816</v>
      </c>
      <c r="F107" s="792">
        <v>94166</v>
      </c>
      <c r="G107" s="792">
        <v>61602</v>
      </c>
      <c r="H107" s="746">
        <v>90788</v>
      </c>
      <c r="I107" s="746">
        <v>78653</v>
      </c>
      <c r="J107" s="746">
        <v>83891</v>
      </c>
      <c r="K107" s="746">
        <v>79922</v>
      </c>
      <c r="L107" s="746">
        <v>76737</v>
      </c>
      <c r="M107" s="746">
        <v>80603</v>
      </c>
      <c r="N107" s="746">
        <v>85686</v>
      </c>
      <c r="O107" s="757">
        <v>963106</v>
      </c>
    </row>
    <row r="108" spans="1:15" x14ac:dyDescent="0.2">
      <c r="B108" s="745" t="s">
        <v>362</v>
      </c>
      <c r="C108" s="792">
        <v>134125</v>
      </c>
      <c r="D108" s="792">
        <v>118690</v>
      </c>
      <c r="E108" s="792">
        <v>125700</v>
      </c>
      <c r="F108" s="792">
        <v>128589</v>
      </c>
      <c r="G108" s="792">
        <v>130476</v>
      </c>
      <c r="H108" s="746">
        <v>132476</v>
      </c>
      <c r="I108" s="746">
        <v>137632</v>
      </c>
      <c r="J108" s="746">
        <v>141902</v>
      </c>
      <c r="K108" s="746">
        <v>149758</v>
      </c>
      <c r="L108" s="746">
        <v>156969</v>
      </c>
      <c r="M108" s="746">
        <v>154860</v>
      </c>
      <c r="N108" s="746">
        <v>144603</v>
      </c>
      <c r="O108" s="757">
        <v>1655780</v>
      </c>
    </row>
    <row r="109" spans="1:15" x14ac:dyDescent="0.2">
      <c r="B109" s="745" t="s">
        <v>363</v>
      </c>
      <c r="C109" s="792">
        <v>62</v>
      </c>
      <c r="D109" s="792">
        <v>52</v>
      </c>
      <c r="E109" s="792">
        <v>24</v>
      </c>
      <c r="F109" s="792">
        <v>23</v>
      </c>
      <c r="G109" s="792">
        <v>31</v>
      </c>
      <c r="H109" s="746">
        <v>30</v>
      </c>
      <c r="I109" s="746">
        <v>57</v>
      </c>
      <c r="J109" s="746">
        <v>47</v>
      </c>
      <c r="K109" s="746">
        <v>75</v>
      </c>
      <c r="L109" s="746">
        <v>77</v>
      </c>
      <c r="M109" s="746">
        <v>74</v>
      </c>
      <c r="N109" s="746">
        <v>90</v>
      </c>
      <c r="O109" s="757">
        <v>642</v>
      </c>
    </row>
    <row r="110" spans="1:15" x14ac:dyDescent="0.2">
      <c r="B110" s="745" t="s">
        <v>364</v>
      </c>
      <c r="C110" s="792">
        <v>543</v>
      </c>
      <c r="D110" s="792">
        <v>543</v>
      </c>
      <c r="E110" s="792">
        <v>433</v>
      </c>
      <c r="F110" s="792">
        <v>466</v>
      </c>
      <c r="G110" s="792">
        <v>486</v>
      </c>
      <c r="H110" s="746">
        <v>570</v>
      </c>
      <c r="I110" s="746">
        <v>452</v>
      </c>
      <c r="J110" s="746">
        <v>444</v>
      </c>
      <c r="K110" s="746">
        <v>272</v>
      </c>
      <c r="L110" s="746">
        <v>313</v>
      </c>
      <c r="M110" s="746">
        <v>192</v>
      </c>
      <c r="N110" s="746">
        <v>218</v>
      </c>
      <c r="O110" s="757">
        <v>4932</v>
      </c>
    </row>
    <row r="111" spans="1:15" x14ac:dyDescent="0.2">
      <c r="B111" s="745" t="s">
        <v>365</v>
      </c>
      <c r="C111" s="792">
        <v>759</v>
      </c>
      <c r="D111" s="792">
        <v>631</v>
      </c>
      <c r="E111" s="792">
        <v>822</v>
      </c>
      <c r="F111" s="792">
        <v>768</v>
      </c>
      <c r="G111" s="792">
        <v>898</v>
      </c>
      <c r="H111" s="746">
        <v>797</v>
      </c>
      <c r="I111" s="746">
        <v>643</v>
      </c>
      <c r="J111" s="746">
        <v>704</v>
      </c>
      <c r="K111" s="746">
        <v>562</v>
      </c>
      <c r="L111" s="746">
        <v>516</v>
      </c>
      <c r="M111" s="746">
        <v>544</v>
      </c>
      <c r="N111" s="746">
        <v>535</v>
      </c>
      <c r="O111" s="757">
        <v>8179</v>
      </c>
    </row>
    <row r="112" spans="1:15" x14ac:dyDescent="0.2">
      <c r="B112" s="745" t="s">
        <v>366</v>
      </c>
      <c r="C112" s="792">
        <v>95570</v>
      </c>
      <c r="D112" s="792">
        <v>91985</v>
      </c>
      <c r="E112" s="792">
        <v>88691</v>
      </c>
      <c r="F112" s="792">
        <v>118404</v>
      </c>
      <c r="G112" s="792">
        <v>92982</v>
      </c>
      <c r="H112" s="746">
        <v>125536</v>
      </c>
      <c r="I112" s="746">
        <v>116901</v>
      </c>
      <c r="J112" s="746">
        <v>116345</v>
      </c>
      <c r="K112" s="746">
        <v>119284</v>
      </c>
      <c r="L112" s="746">
        <v>127565</v>
      </c>
      <c r="M112" s="746">
        <v>127413</v>
      </c>
      <c r="N112" s="746">
        <v>98385</v>
      </c>
      <c r="O112" s="757">
        <v>1319061</v>
      </c>
    </row>
    <row r="113" spans="2:15" x14ac:dyDescent="0.2">
      <c r="B113" s="745" t="s">
        <v>367</v>
      </c>
      <c r="C113" s="792">
        <v>93</v>
      </c>
      <c r="D113" s="792">
        <v>84</v>
      </c>
      <c r="E113" s="792">
        <v>138</v>
      </c>
      <c r="F113" s="792">
        <v>106</v>
      </c>
      <c r="G113" s="792">
        <v>138</v>
      </c>
      <c r="H113" s="746">
        <v>125</v>
      </c>
      <c r="I113" s="746">
        <v>154</v>
      </c>
      <c r="J113" s="746">
        <v>148</v>
      </c>
      <c r="K113" s="746">
        <v>126</v>
      </c>
      <c r="L113" s="746">
        <v>190</v>
      </c>
      <c r="M113" s="746">
        <v>153</v>
      </c>
      <c r="N113" s="746">
        <v>164</v>
      </c>
      <c r="O113" s="757">
        <v>1619</v>
      </c>
    </row>
    <row r="114" spans="2:15" x14ac:dyDescent="0.2">
      <c r="B114" s="745" t="s">
        <v>368</v>
      </c>
      <c r="C114" s="792">
        <v>54</v>
      </c>
      <c r="D114" s="792">
        <v>28</v>
      </c>
      <c r="E114" s="792">
        <v>31</v>
      </c>
      <c r="F114" s="792">
        <v>30</v>
      </c>
      <c r="G114" s="792">
        <v>35</v>
      </c>
      <c r="H114" s="746">
        <v>12</v>
      </c>
      <c r="I114" s="746">
        <v>19</v>
      </c>
      <c r="J114" s="746">
        <v>4</v>
      </c>
      <c r="K114" s="746">
        <v>0</v>
      </c>
      <c r="L114" s="746">
        <v>0</v>
      </c>
      <c r="M114" s="746">
        <v>0</v>
      </c>
      <c r="N114" s="746">
        <v>0</v>
      </c>
      <c r="O114" s="757">
        <v>213</v>
      </c>
    </row>
    <row r="115" spans="2:15" x14ac:dyDescent="0.2">
      <c r="B115" s="745" t="s">
        <v>369</v>
      </c>
      <c r="C115" s="792">
        <v>20139</v>
      </c>
      <c r="D115" s="792">
        <v>16531</v>
      </c>
      <c r="E115" s="792">
        <v>17590</v>
      </c>
      <c r="F115" s="792">
        <v>18241</v>
      </c>
      <c r="G115" s="792">
        <v>18395</v>
      </c>
      <c r="H115" s="746">
        <v>18682</v>
      </c>
      <c r="I115" s="746">
        <v>21085</v>
      </c>
      <c r="J115" s="746">
        <v>19398</v>
      </c>
      <c r="K115" s="746">
        <v>17822</v>
      </c>
      <c r="L115" s="746">
        <v>19138</v>
      </c>
      <c r="M115" s="746">
        <v>17861</v>
      </c>
      <c r="N115" s="746">
        <v>17111</v>
      </c>
      <c r="O115" s="757">
        <v>221993</v>
      </c>
    </row>
    <row r="116" spans="2:15" x14ac:dyDescent="0.2">
      <c r="B116" s="748" t="s">
        <v>370</v>
      </c>
      <c r="C116" s="784">
        <v>536356</v>
      </c>
      <c r="D116" s="784">
        <v>490618</v>
      </c>
      <c r="E116" s="784">
        <v>529093</v>
      </c>
      <c r="F116" s="784">
        <v>558788</v>
      </c>
      <c r="G116" s="784">
        <v>514730</v>
      </c>
      <c r="H116" s="784">
        <v>568460</v>
      </c>
      <c r="I116" s="784">
        <v>578911</v>
      </c>
      <c r="J116" s="784">
        <v>573855</v>
      </c>
      <c r="K116" s="784">
        <v>572912</v>
      </c>
      <c r="L116" s="749">
        <v>590343</v>
      </c>
      <c r="M116" s="749">
        <v>589656</v>
      </c>
      <c r="N116" s="749">
        <v>551546</v>
      </c>
      <c r="O116" s="750">
        <v>6655268</v>
      </c>
    </row>
    <row r="117" spans="2:15" x14ac:dyDescent="0.2">
      <c r="B117" s="745" t="s">
        <v>371</v>
      </c>
      <c r="C117" s="792">
        <v>90310</v>
      </c>
      <c r="D117" s="792">
        <v>80820</v>
      </c>
      <c r="E117" s="792">
        <v>90407</v>
      </c>
      <c r="F117" s="792">
        <v>89543</v>
      </c>
      <c r="G117" s="792">
        <v>91278</v>
      </c>
      <c r="H117" s="792">
        <v>88766</v>
      </c>
      <c r="I117" s="746">
        <v>94634</v>
      </c>
      <c r="J117" s="746">
        <v>88193</v>
      </c>
      <c r="K117" s="746">
        <v>77927</v>
      </c>
      <c r="L117" s="746">
        <v>82294</v>
      </c>
      <c r="M117" s="746">
        <v>79309</v>
      </c>
      <c r="N117" s="746">
        <v>85684</v>
      </c>
      <c r="O117" s="793">
        <v>1039165</v>
      </c>
    </row>
    <row r="118" spans="2:15" x14ac:dyDescent="0.2">
      <c r="B118" s="745" t="s">
        <v>372</v>
      </c>
      <c r="C118" s="792">
        <v>493483</v>
      </c>
      <c r="D118" s="792">
        <v>459650</v>
      </c>
      <c r="E118" s="792">
        <v>522893</v>
      </c>
      <c r="F118" s="792">
        <v>481023</v>
      </c>
      <c r="G118" s="792">
        <v>485152</v>
      </c>
      <c r="H118" s="746">
        <v>533000</v>
      </c>
      <c r="I118" s="746">
        <v>590745</v>
      </c>
      <c r="J118" s="746">
        <v>590741</v>
      </c>
      <c r="K118" s="746">
        <v>508646</v>
      </c>
      <c r="L118" s="746">
        <v>539698</v>
      </c>
      <c r="M118" s="746">
        <v>523232</v>
      </c>
      <c r="N118" s="746">
        <v>499299</v>
      </c>
      <c r="O118" s="757">
        <v>6227562</v>
      </c>
    </row>
    <row r="119" spans="2:15" x14ac:dyDescent="0.2">
      <c r="B119" s="745" t="s">
        <v>373</v>
      </c>
      <c r="C119" s="792">
        <v>18590</v>
      </c>
      <c r="D119" s="792">
        <v>18691</v>
      </c>
      <c r="E119" s="792">
        <v>21983</v>
      </c>
      <c r="F119" s="792">
        <v>19850</v>
      </c>
      <c r="G119" s="792">
        <v>18933</v>
      </c>
      <c r="H119" s="746">
        <v>21712</v>
      </c>
      <c r="I119" s="746">
        <v>20446</v>
      </c>
      <c r="J119" s="746">
        <v>22611</v>
      </c>
      <c r="K119" s="746">
        <v>19505</v>
      </c>
      <c r="L119" s="746">
        <v>21080</v>
      </c>
      <c r="M119" s="746">
        <v>18526</v>
      </c>
      <c r="N119" s="746">
        <v>18500</v>
      </c>
      <c r="O119" s="758">
        <v>240427</v>
      </c>
    </row>
    <row r="120" spans="2:15" x14ac:dyDescent="0.2">
      <c r="B120" s="745" t="s">
        <v>374</v>
      </c>
      <c r="C120" s="792">
        <v>262519</v>
      </c>
      <c r="D120" s="792">
        <v>222327</v>
      </c>
      <c r="E120" s="792">
        <v>222408</v>
      </c>
      <c r="F120" s="792">
        <v>256361</v>
      </c>
      <c r="G120" s="792">
        <v>247563</v>
      </c>
      <c r="H120" s="746">
        <v>245131</v>
      </c>
      <c r="I120" s="746">
        <v>286442</v>
      </c>
      <c r="J120" s="746">
        <v>247524</v>
      </c>
      <c r="K120" s="746">
        <v>267429</v>
      </c>
      <c r="L120" s="746">
        <v>239537</v>
      </c>
      <c r="M120" s="746">
        <v>219822</v>
      </c>
      <c r="N120" s="746">
        <v>247562</v>
      </c>
      <c r="O120" s="758">
        <v>2964625</v>
      </c>
    </row>
    <row r="121" spans="2:15" x14ac:dyDescent="0.2">
      <c r="B121" s="745" t="s">
        <v>375</v>
      </c>
      <c r="C121" s="792">
        <v>38947</v>
      </c>
      <c r="D121" s="792">
        <v>119340</v>
      </c>
      <c r="E121" s="792">
        <v>87780</v>
      </c>
      <c r="F121" s="792">
        <v>75880</v>
      </c>
      <c r="G121" s="792">
        <v>76422</v>
      </c>
      <c r="H121" s="746">
        <v>81604</v>
      </c>
      <c r="I121" s="746">
        <v>91467</v>
      </c>
      <c r="J121" s="746">
        <v>83060</v>
      </c>
      <c r="K121" s="746">
        <v>73518</v>
      </c>
      <c r="L121" s="746">
        <v>74868</v>
      </c>
      <c r="M121" s="746">
        <v>69266</v>
      </c>
      <c r="N121" s="746">
        <v>73086</v>
      </c>
      <c r="O121" s="758">
        <v>945238</v>
      </c>
    </row>
    <row r="122" spans="2:15" x14ac:dyDescent="0.2">
      <c r="B122" s="748" t="s">
        <v>376</v>
      </c>
      <c r="C122" s="784">
        <v>903849</v>
      </c>
      <c r="D122" s="784">
        <v>900828</v>
      </c>
      <c r="E122" s="784">
        <v>945471</v>
      </c>
      <c r="F122" s="784">
        <v>922657</v>
      </c>
      <c r="G122" s="784">
        <v>919348</v>
      </c>
      <c r="H122" s="784">
        <v>970213</v>
      </c>
      <c r="I122" s="784">
        <v>1083734</v>
      </c>
      <c r="J122" s="784">
        <v>1032129</v>
      </c>
      <c r="K122" s="784">
        <v>947025</v>
      </c>
      <c r="L122" s="749">
        <v>957477</v>
      </c>
      <c r="M122" s="749">
        <v>910155</v>
      </c>
      <c r="N122" s="749">
        <v>924131</v>
      </c>
      <c r="O122" s="759">
        <v>11417017</v>
      </c>
    </row>
    <row r="123" spans="2:15" ht="13.5" thickBot="1" x14ac:dyDescent="0.25">
      <c r="B123" s="775" t="s">
        <v>61</v>
      </c>
      <c r="C123" s="794">
        <v>1804418</v>
      </c>
      <c r="D123" s="794">
        <v>1801307</v>
      </c>
      <c r="E123" s="794">
        <v>1877198</v>
      </c>
      <c r="F123" s="794">
        <v>1909541</v>
      </c>
      <c r="G123" s="794">
        <v>1824660</v>
      </c>
      <c r="H123" s="794">
        <v>2016719</v>
      </c>
      <c r="I123" s="776">
        <v>2081769</v>
      </c>
      <c r="J123" s="776">
        <v>1994952</v>
      </c>
      <c r="K123" s="776">
        <v>1852877</v>
      </c>
      <c r="L123" s="776">
        <v>1921003</v>
      </c>
      <c r="M123" s="776">
        <v>1895652</v>
      </c>
      <c r="N123" s="776">
        <v>1882439</v>
      </c>
      <c r="O123" s="777">
        <v>22862535</v>
      </c>
    </row>
    <row r="124" spans="2:15" ht="13.5" thickTop="1" x14ac:dyDescent="0.2"/>
    <row r="125" spans="2:15" x14ac:dyDescent="0.2">
      <c r="B125" s="795" t="s">
        <v>384</v>
      </c>
    </row>
  </sheetData>
  <mergeCells count="8">
    <mergeCell ref="B78:O78"/>
    <mergeCell ref="B101:O101"/>
    <mergeCell ref="B2:O2"/>
    <mergeCell ref="B3:O3"/>
    <mergeCell ref="B6:O6"/>
    <mergeCell ref="B29:O29"/>
    <mergeCell ref="B52:O52"/>
    <mergeCell ref="B75:O75"/>
  </mergeCells>
  <printOptions horizontalCentered="1"/>
  <pageMargins left="0.19685039370078741" right="0.19685039370078741" top="0.98425196850393704" bottom="0.98425196850393704" header="0" footer="0"/>
  <pageSetup scale="93"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6"/>
  <sheetViews>
    <sheetView showGridLines="0" zoomScale="80" zoomScaleNormal="80" workbookViewId="0">
      <selection activeCell="Q30" sqref="Q30"/>
    </sheetView>
  </sheetViews>
  <sheetFormatPr baseColWidth="10" defaultColWidth="4.42578125" defaultRowHeight="12.75" x14ac:dyDescent="0.2"/>
  <cols>
    <col min="1" max="1" width="6.5703125" style="728" bestFit="1" customWidth="1"/>
    <col min="2" max="2" width="55.85546875" style="729" bestFit="1" customWidth="1"/>
    <col min="3" max="3" width="12" style="728" bestFit="1" customWidth="1"/>
    <col min="4" max="9" width="12" style="730" bestFit="1" customWidth="1"/>
    <col min="10" max="10" width="13.5703125" style="730" bestFit="1" customWidth="1"/>
    <col min="11" max="14" width="12" style="730" bestFit="1" customWidth="1"/>
    <col min="15" max="15" width="13" style="764" bestFit="1" customWidth="1"/>
    <col min="16" max="16384" width="4.42578125" style="728"/>
  </cols>
  <sheetData>
    <row r="1" spans="1:15" x14ac:dyDescent="0.2">
      <c r="B1" s="728"/>
    </row>
    <row r="2" spans="1:15" s="798" customFormat="1" ht="15" x14ac:dyDescent="0.2">
      <c r="A2" s="796"/>
      <c r="B2" s="797" t="s">
        <v>385</v>
      </c>
      <c r="C2" s="797"/>
      <c r="D2" s="797"/>
      <c r="E2" s="797"/>
      <c r="F2" s="797"/>
      <c r="G2" s="797"/>
      <c r="H2" s="797"/>
      <c r="I2" s="797"/>
      <c r="J2" s="797"/>
      <c r="K2" s="797"/>
      <c r="L2" s="797"/>
      <c r="M2" s="797"/>
      <c r="N2" s="797"/>
      <c r="O2" s="797"/>
    </row>
    <row r="3" spans="1:15" s="798" customFormat="1" x14ac:dyDescent="0.2">
      <c r="A3" s="796"/>
      <c r="B3" s="799" t="s">
        <v>288</v>
      </c>
      <c r="C3" s="799"/>
      <c r="D3" s="799"/>
      <c r="E3" s="799"/>
      <c r="F3" s="799"/>
      <c r="G3" s="799"/>
      <c r="H3" s="799"/>
      <c r="I3" s="799"/>
      <c r="J3" s="799"/>
      <c r="K3" s="799"/>
      <c r="L3" s="799"/>
      <c r="M3" s="799"/>
      <c r="N3" s="799"/>
      <c r="O3" s="799"/>
    </row>
    <row r="4" spans="1:15" s="798" customFormat="1" ht="13.5" thickBot="1" x14ac:dyDescent="0.25">
      <c r="A4" s="796"/>
      <c r="B4" s="800" t="s">
        <v>2</v>
      </c>
      <c r="C4" s="800"/>
      <c r="D4" s="800"/>
      <c r="E4" s="800"/>
      <c r="F4" s="800"/>
      <c r="G4" s="800"/>
      <c r="H4" s="800"/>
      <c r="I4" s="800"/>
      <c r="J4" s="800"/>
      <c r="K4" s="800"/>
      <c r="L4" s="800"/>
      <c r="M4" s="800"/>
      <c r="N4" s="800"/>
      <c r="O4" s="800"/>
    </row>
    <row r="5" spans="1:15" ht="15.75" thickTop="1" x14ac:dyDescent="0.2">
      <c r="B5" s="736" t="s">
        <v>354</v>
      </c>
      <c r="C5" s="737" t="s">
        <v>110</v>
      </c>
      <c r="D5" s="737" t="s">
        <v>111</v>
      </c>
      <c r="E5" s="737" t="s">
        <v>112</v>
      </c>
      <c r="F5" s="737" t="s">
        <v>113</v>
      </c>
      <c r="G5" s="737" t="s">
        <v>114</v>
      </c>
      <c r="H5" s="737" t="s">
        <v>115</v>
      </c>
      <c r="I5" s="737" t="s">
        <v>116</v>
      </c>
      <c r="J5" s="737" t="s">
        <v>117</v>
      </c>
      <c r="K5" s="737" t="s">
        <v>118</v>
      </c>
      <c r="L5" s="737" t="s">
        <v>119</v>
      </c>
      <c r="M5" s="737" t="s">
        <v>120</v>
      </c>
      <c r="N5" s="737" t="s">
        <v>121</v>
      </c>
      <c r="O5" s="738" t="s">
        <v>22</v>
      </c>
    </row>
    <row r="6" spans="1:15" x14ac:dyDescent="0.2">
      <c r="B6" s="739" t="s">
        <v>355</v>
      </c>
      <c r="C6" s="739"/>
      <c r="D6" s="739"/>
      <c r="E6" s="739"/>
      <c r="F6" s="739"/>
      <c r="G6" s="739"/>
      <c r="H6" s="739"/>
      <c r="I6" s="739"/>
      <c r="J6" s="739"/>
      <c r="K6" s="739"/>
      <c r="L6" s="739"/>
      <c r="M6" s="739"/>
      <c r="N6" s="739"/>
      <c r="O6" s="739"/>
    </row>
    <row r="7" spans="1:15" x14ac:dyDescent="0.2">
      <c r="A7" s="728">
        <v>60140</v>
      </c>
      <c r="B7" s="741" t="s">
        <v>356</v>
      </c>
      <c r="C7" s="742">
        <v>769780</v>
      </c>
      <c r="D7" s="742">
        <v>759366</v>
      </c>
      <c r="E7" s="742">
        <v>772288</v>
      </c>
      <c r="F7" s="742">
        <v>807110</v>
      </c>
      <c r="G7" s="742">
        <v>845036</v>
      </c>
      <c r="H7" s="742">
        <v>965393</v>
      </c>
      <c r="I7" s="742">
        <v>782655</v>
      </c>
      <c r="J7" s="742">
        <v>801666</v>
      </c>
      <c r="K7" s="742">
        <v>787511</v>
      </c>
      <c r="L7" s="742">
        <v>728770</v>
      </c>
      <c r="M7" s="742">
        <v>812596</v>
      </c>
      <c r="N7" s="742">
        <v>833740</v>
      </c>
      <c r="O7" s="743">
        <f>SUM(C7:N7)</f>
        <v>9665911</v>
      </c>
    </row>
    <row r="8" spans="1:15" x14ac:dyDescent="0.2">
      <c r="A8" s="728">
        <v>70104</v>
      </c>
      <c r="B8" s="745" t="s">
        <v>357</v>
      </c>
      <c r="C8" s="746">
        <v>33959</v>
      </c>
      <c r="D8" s="746">
        <v>23681</v>
      </c>
      <c r="E8" s="746">
        <v>32664</v>
      </c>
      <c r="F8" s="746">
        <v>32747</v>
      </c>
      <c r="G8" s="746">
        <v>35293</v>
      </c>
      <c r="H8" s="746">
        <v>34823</v>
      </c>
      <c r="I8" s="746">
        <v>22137</v>
      </c>
      <c r="J8" s="746">
        <v>30712</v>
      </c>
      <c r="K8" s="746">
        <v>32454</v>
      </c>
      <c r="L8" s="746">
        <v>29412</v>
      </c>
      <c r="M8" s="746">
        <v>28714</v>
      </c>
      <c r="N8" s="746">
        <v>31932</v>
      </c>
      <c r="O8" s="757">
        <v>368528</v>
      </c>
    </row>
    <row r="9" spans="1:15" x14ac:dyDescent="0.2">
      <c r="A9" s="728">
        <v>70108</v>
      </c>
      <c r="B9" s="745" t="s">
        <v>358</v>
      </c>
      <c r="C9" s="746">
        <v>648374</v>
      </c>
      <c r="D9" s="746">
        <v>537780</v>
      </c>
      <c r="E9" s="746">
        <v>570300</v>
      </c>
      <c r="F9" s="746">
        <v>567886</v>
      </c>
      <c r="G9" s="746">
        <v>594593</v>
      </c>
      <c r="H9" s="746">
        <v>539721</v>
      </c>
      <c r="I9" s="746">
        <v>631733</v>
      </c>
      <c r="J9" s="746">
        <v>555118</v>
      </c>
      <c r="K9" s="746">
        <v>577833</v>
      </c>
      <c r="L9" s="746">
        <v>567400</v>
      </c>
      <c r="M9" s="746">
        <v>617431</v>
      </c>
      <c r="N9" s="746">
        <v>564482</v>
      </c>
      <c r="O9" s="757">
        <v>6972651</v>
      </c>
    </row>
    <row r="10" spans="1:15" x14ac:dyDescent="0.2">
      <c r="A10" s="728">
        <v>70113</v>
      </c>
      <c r="B10" s="745" t="s">
        <v>359</v>
      </c>
      <c r="C10" s="746">
        <v>6254</v>
      </c>
      <c r="D10" s="746">
        <v>8710</v>
      </c>
      <c r="E10" s="746">
        <v>5047</v>
      </c>
      <c r="F10" s="746">
        <v>5653</v>
      </c>
      <c r="G10" s="746">
        <v>6037</v>
      </c>
      <c r="H10" s="746">
        <v>4413</v>
      </c>
      <c r="I10" s="746">
        <v>3980</v>
      </c>
      <c r="J10" s="746">
        <v>1754</v>
      </c>
      <c r="K10" s="746">
        <v>3478</v>
      </c>
      <c r="L10" s="746">
        <v>8371</v>
      </c>
      <c r="M10" s="746">
        <v>6118</v>
      </c>
      <c r="N10" s="746">
        <v>7213</v>
      </c>
      <c r="O10" s="757">
        <v>67028</v>
      </c>
    </row>
    <row r="11" spans="1:15" x14ac:dyDescent="0.2">
      <c r="A11" s="728">
        <v>70109</v>
      </c>
      <c r="B11" s="745" t="s">
        <v>360</v>
      </c>
      <c r="C11" s="746">
        <v>887211</v>
      </c>
      <c r="D11" s="746">
        <v>846523</v>
      </c>
      <c r="E11" s="746">
        <v>835015</v>
      </c>
      <c r="F11" s="746">
        <v>804793</v>
      </c>
      <c r="G11" s="746">
        <v>810476</v>
      </c>
      <c r="H11" s="746">
        <v>769977</v>
      </c>
      <c r="I11" s="746">
        <v>873714</v>
      </c>
      <c r="J11" s="746">
        <v>902678</v>
      </c>
      <c r="K11" s="746">
        <v>909233</v>
      </c>
      <c r="L11" s="746">
        <v>927010</v>
      </c>
      <c r="M11" s="746">
        <v>899262</v>
      </c>
      <c r="N11" s="746">
        <v>773300</v>
      </c>
      <c r="O11" s="757">
        <v>10239192</v>
      </c>
    </row>
    <row r="12" spans="1:15" x14ac:dyDescent="0.2">
      <c r="A12" s="728">
        <v>70114</v>
      </c>
      <c r="B12" s="745" t="s">
        <v>361</v>
      </c>
      <c r="C12" s="746">
        <v>484968</v>
      </c>
      <c r="D12" s="746">
        <v>322975</v>
      </c>
      <c r="E12" s="746">
        <v>443204</v>
      </c>
      <c r="F12" s="746">
        <v>468444</v>
      </c>
      <c r="G12" s="746">
        <v>281688</v>
      </c>
      <c r="H12" s="746">
        <v>411155</v>
      </c>
      <c r="I12" s="746">
        <v>422210</v>
      </c>
      <c r="J12" s="746">
        <v>379694</v>
      </c>
      <c r="K12" s="746">
        <v>424533</v>
      </c>
      <c r="L12" s="746">
        <v>375941</v>
      </c>
      <c r="M12" s="746">
        <v>336829</v>
      </c>
      <c r="N12" s="746">
        <v>411747</v>
      </c>
      <c r="O12" s="757">
        <v>4763388</v>
      </c>
    </row>
    <row r="13" spans="1:15" x14ac:dyDescent="0.2">
      <c r="A13" s="728">
        <v>70111</v>
      </c>
      <c r="B13" s="745" t="s">
        <v>362</v>
      </c>
      <c r="C13" s="746">
        <v>796001</v>
      </c>
      <c r="D13" s="746">
        <v>692325</v>
      </c>
      <c r="E13" s="746">
        <v>813592</v>
      </c>
      <c r="F13" s="746">
        <v>864179</v>
      </c>
      <c r="G13" s="746">
        <v>836870</v>
      </c>
      <c r="H13" s="746">
        <v>848548</v>
      </c>
      <c r="I13" s="746">
        <v>877216</v>
      </c>
      <c r="J13" s="746">
        <v>947423</v>
      </c>
      <c r="K13" s="746">
        <v>889019</v>
      </c>
      <c r="L13" s="746">
        <v>963516</v>
      </c>
      <c r="M13" s="746">
        <v>890526</v>
      </c>
      <c r="N13" s="746">
        <v>882991</v>
      </c>
      <c r="O13" s="757">
        <v>10302206</v>
      </c>
    </row>
    <row r="14" spans="1:15" x14ac:dyDescent="0.2">
      <c r="A14" s="728">
        <v>70112</v>
      </c>
      <c r="B14" s="745" t="s">
        <v>363</v>
      </c>
      <c r="C14" s="746">
        <v>0</v>
      </c>
      <c r="D14" s="746">
        <v>0</v>
      </c>
      <c r="E14" s="746">
        <v>0</v>
      </c>
      <c r="F14" s="746">
        <v>671</v>
      </c>
      <c r="G14" s="746">
        <v>0</v>
      </c>
      <c r="H14" s="746">
        <v>0</v>
      </c>
      <c r="I14" s="746">
        <v>456</v>
      </c>
      <c r="J14" s="746">
        <v>281</v>
      </c>
      <c r="K14" s="746">
        <v>0</v>
      </c>
      <c r="L14" s="746">
        <v>849</v>
      </c>
      <c r="M14" s="746">
        <v>578</v>
      </c>
      <c r="N14" s="746">
        <v>625</v>
      </c>
      <c r="O14" s="757">
        <v>3460</v>
      </c>
    </row>
    <row r="15" spans="1:15" x14ac:dyDescent="0.2">
      <c r="A15" s="728">
        <v>70115</v>
      </c>
      <c r="B15" s="745" t="s">
        <v>364</v>
      </c>
      <c r="C15" s="746">
        <v>4532</v>
      </c>
      <c r="D15" s="746">
        <v>2928</v>
      </c>
      <c r="E15" s="746">
        <v>1767</v>
      </c>
      <c r="F15" s="746">
        <v>4718</v>
      </c>
      <c r="G15" s="746">
        <v>1736</v>
      </c>
      <c r="H15" s="746">
        <v>2202</v>
      </c>
      <c r="I15" s="746">
        <v>240</v>
      </c>
      <c r="J15" s="746">
        <v>2063</v>
      </c>
      <c r="K15" s="746">
        <v>502</v>
      </c>
      <c r="L15" s="746">
        <v>936</v>
      </c>
      <c r="M15" s="746">
        <v>481</v>
      </c>
      <c r="N15" s="746">
        <v>660</v>
      </c>
      <c r="O15" s="757">
        <v>22765</v>
      </c>
    </row>
    <row r="16" spans="1:15" x14ac:dyDescent="0.2">
      <c r="A16" s="728">
        <v>70105</v>
      </c>
      <c r="B16" s="745" t="s">
        <v>365</v>
      </c>
      <c r="C16" s="746">
        <v>6024</v>
      </c>
      <c r="D16" s="746">
        <v>2622</v>
      </c>
      <c r="E16" s="746">
        <v>6378</v>
      </c>
      <c r="F16" s="746">
        <v>6898</v>
      </c>
      <c r="G16" s="746">
        <v>4919</v>
      </c>
      <c r="H16" s="746">
        <v>2597</v>
      </c>
      <c r="I16" s="746">
        <v>1961</v>
      </c>
      <c r="J16" s="746">
        <v>2814</v>
      </c>
      <c r="K16" s="746">
        <v>1778</v>
      </c>
      <c r="L16" s="746">
        <v>3272</v>
      </c>
      <c r="M16" s="746">
        <v>3848</v>
      </c>
      <c r="N16" s="746">
        <v>0</v>
      </c>
      <c r="O16" s="757">
        <v>43111</v>
      </c>
    </row>
    <row r="17" spans="1:15" x14ac:dyDescent="0.2">
      <c r="A17" s="728">
        <v>70119</v>
      </c>
      <c r="B17" s="745" t="s">
        <v>366</v>
      </c>
      <c r="C17" s="746">
        <v>673797</v>
      </c>
      <c r="D17" s="746">
        <v>638961</v>
      </c>
      <c r="E17" s="746">
        <v>600691</v>
      </c>
      <c r="F17" s="746">
        <v>865567</v>
      </c>
      <c r="G17" s="746">
        <v>688649</v>
      </c>
      <c r="H17" s="746">
        <v>798840</v>
      </c>
      <c r="I17" s="746">
        <v>734669</v>
      </c>
      <c r="J17" s="746">
        <v>740676</v>
      </c>
      <c r="K17" s="746">
        <v>877553</v>
      </c>
      <c r="L17" s="746">
        <v>846768</v>
      </c>
      <c r="M17" s="746">
        <v>925407</v>
      </c>
      <c r="N17" s="746">
        <v>853218</v>
      </c>
      <c r="O17" s="757">
        <v>9244796</v>
      </c>
    </row>
    <row r="18" spans="1:15" x14ac:dyDescent="0.2">
      <c r="A18" s="728">
        <v>70123</v>
      </c>
      <c r="B18" s="745" t="s">
        <v>367</v>
      </c>
      <c r="C18" s="746">
        <v>0</v>
      </c>
      <c r="D18" s="746">
        <v>0</v>
      </c>
      <c r="E18" s="746">
        <v>1396</v>
      </c>
      <c r="F18" s="746">
        <v>1761</v>
      </c>
      <c r="G18" s="746">
        <v>2062</v>
      </c>
      <c r="H18" s="746">
        <v>422</v>
      </c>
      <c r="I18" s="746">
        <v>1755</v>
      </c>
      <c r="J18" s="746">
        <v>706</v>
      </c>
      <c r="K18" s="746">
        <v>227</v>
      </c>
      <c r="L18" s="746">
        <v>2588</v>
      </c>
      <c r="M18" s="746">
        <v>1718</v>
      </c>
      <c r="N18" s="746">
        <v>494</v>
      </c>
      <c r="O18" s="757">
        <v>13129</v>
      </c>
    </row>
    <row r="19" spans="1:15" x14ac:dyDescent="0.2">
      <c r="A19" s="728">
        <v>70124</v>
      </c>
      <c r="B19" s="745" t="s">
        <v>368</v>
      </c>
      <c r="C19" s="746">
        <v>144</v>
      </c>
      <c r="D19" s="746">
        <v>0</v>
      </c>
      <c r="E19" s="746">
        <v>0</v>
      </c>
      <c r="F19" s="746">
        <v>0</v>
      </c>
      <c r="G19" s="746">
        <v>0</v>
      </c>
      <c r="H19" s="746">
        <v>0</v>
      </c>
      <c r="I19" s="746">
        <v>0</v>
      </c>
      <c r="J19" s="746">
        <v>0</v>
      </c>
      <c r="K19" s="746">
        <v>0</v>
      </c>
      <c r="L19" s="746">
        <v>0</v>
      </c>
      <c r="M19" s="746">
        <v>0</v>
      </c>
      <c r="N19" s="746">
        <v>0</v>
      </c>
      <c r="O19" s="757">
        <v>144</v>
      </c>
    </row>
    <row r="20" spans="1:15" x14ac:dyDescent="0.2">
      <c r="A20" s="728">
        <v>70127</v>
      </c>
      <c r="B20" s="745" t="s">
        <v>369</v>
      </c>
      <c r="C20" s="746">
        <v>179696</v>
      </c>
      <c r="D20" s="746">
        <v>142382</v>
      </c>
      <c r="E20" s="746">
        <v>136755</v>
      </c>
      <c r="F20" s="746">
        <v>128052</v>
      </c>
      <c r="G20" s="746">
        <v>164430</v>
      </c>
      <c r="H20" s="746">
        <v>151526</v>
      </c>
      <c r="I20" s="746">
        <v>173165</v>
      </c>
      <c r="J20" s="746">
        <v>149040</v>
      </c>
      <c r="K20" s="746">
        <v>146668</v>
      </c>
      <c r="L20" s="746">
        <v>130474</v>
      </c>
      <c r="M20" s="746">
        <v>147807</v>
      </c>
      <c r="N20" s="746">
        <v>143106</v>
      </c>
      <c r="O20" s="757">
        <v>1793101</v>
      </c>
    </row>
    <row r="21" spans="1:15" x14ac:dyDescent="0.2">
      <c r="B21" s="748" t="s">
        <v>370</v>
      </c>
      <c r="C21" s="749">
        <v>3720960</v>
      </c>
      <c r="D21" s="749">
        <v>3218887</v>
      </c>
      <c r="E21" s="749">
        <v>3446809</v>
      </c>
      <c r="F21" s="749">
        <v>3751369</v>
      </c>
      <c r="G21" s="749">
        <v>3426753</v>
      </c>
      <c r="H21" s="749">
        <v>3564224</v>
      </c>
      <c r="I21" s="749">
        <v>3743236</v>
      </c>
      <c r="J21" s="749">
        <v>3712959</v>
      </c>
      <c r="K21" s="749">
        <v>3863278</v>
      </c>
      <c r="L21" s="749">
        <v>3856537</v>
      </c>
      <c r="M21" s="749">
        <v>3858719</v>
      </c>
      <c r="N21" s="749">
        <v>3669768</v>
      </c>
      <c r="O21" s="750">
        <v>43833499</v>
      </c>
    </row>
    <row r="22" spans="1:15" x14ac:dyDescent="0.2">
      <c r="A22" s="728">
        <v>10101</v>
      </c>
      <c r="B22" s="745" t="s">
        <v>371</v>
      </c>
      <c r="C22" s="746">
        <v>212913</v>
      </c>
      <c r="D22" s="746">
        <v>208453</v>
      </c>
      <c r="E22" s="746">
        <v>232425</v>
      </c>
      <c r="F22" s="746">
        <v>219943</v>
      </c>
      <c r="G22" s="746">
        <v>171721</v>
      </c>
      <c r="H22" s="746">
        <v>197801</v>
      </c>
      <c r="I22" s="746">
        <v>204638</v>
      </c>
      <c r="J22" s="746">
        <v>170814</v>
      </c>
      <c r="K22" s="746">
        <v>161325</v>
      </c>
      <c r="L22" s="746">
        <v>163068</v>
      </c>
      <c r="M22" s="746">
        <v>182500</v>
      </c>
      <c r="N22" s="746">
        <v>184817</v>
      </c>
      <c r="O22" s="757">
        <v>2310418</v>
      </c>
    </row>
    <row r="23" spans="1:15" x14ac:dyDescent="0.2">
      <c r="A23" s="728">
        <v>10102</v>
      </c>
      <c r="B23" s="745" t="s">
        <v>372</v>
      </c>
      <c r="C23" s="746">
        <v>1386810</v>
      </c>
      <c r="D23" s="746">
        <v>1240026</v>
      </c>
      <c r="E23" s="746">
        <v>1438541</v>
      </c>
      <c r="F23" s="746">
        <v>1299486</v>
      </c>
      <c r="G23" s="746">
        <v>1294569</v>
      </c>
      <c r="H23" s="746">
        <v>1433463</v>
      </c>
      <c r="I23" s="746">
        <v>1534310</v>
      </c>
      <c r="J23" s="746">
        <v>1502798</v>
      </c>
      <c r="K23" s="746">
        <v>1369410</v>
      </c>
      <c r="L23" s="746">
        <v>1392394</v>
      </c>
      <c r="M23" s="746">
        <v>1386056</v>
      </c>
      <c r="N23" s="746">
        <v>1298509</v>
      </c>
      <c r="O23" s="757">
        <v>16576372</v>
      </c>
    </row>
    <row r="24" spans="1:15" x14ac:dyDescent="0.2">
      <c r="A24" s="728">
        <v>10103</v>
      </c>
      <c r="B24" s="745" t="s">
        <v>373</v>
      </c>
      <c r="C24" s="746">
        <v>37470</v>
      </c>
      <c r="D24" s="746">
        <v>39725</v>
      </c>
      <c r="E24" s="746">
        <v>55134</v>
      </c>
      <c r="F24" s="746">
        <v>41236</v>
      </c>
      <c r="G24" s="746">
        <v>36540</v>
      </c>
      <c r="H24" s="746">
        <v>46728</v>
      </c>
      <c r="I24" s="746">
        <v>32733</v>
      </c>
      <c r="J24" s="746">
        <v>48377</v>
      </c>
      <c r="K24" s="746">
        <v>43850</v>
      </c>
      <c r="L24" s="746">
        <v>42840</v>
      </c>
      <c r="M24" s="746">
        <v>29212</v>
      </c>
      <c r="N24" s="746">
        <v>42964</v>
      </c>
      <c r="O24" s="757">
        <v>496809</v>
      </c>
    </row>
    <row r="25" spans="1:15" x14ac:dyDescent="0.2">
      <c r="A25" s="728">
        <v>10105</v>
      </c>
      <c r="B25" s="745" t="s">
        <v>374</v>
      </c>
      <c r="C25" s="746">
        <v>636142</v>
      </c>
      <c r="D25" s="746">
        <v>542519</v>
      </c>
      <c r="E25" s="746">
        <v>610192</v>
      </c>
      <c r="F25" s="746">
        <v>656719</v>
      </c>
      <c r="G25" s="746">
        <v>637698</v>
      </c>
      <c r="H25" s="746">
        <v>629464</v>
      </c>
      <c r="I25" s="746">
        <v>694876</v>
      </c>
      <c r="J25" s="746">
        <v>609034</v>
      </c>
      <c r="K25" s="746">
        <v>666639</v>
      </c>
      <c r="L25" s="746">
        <v>553232</v>
      </c>
      <c r="M25" s="746">
        <v>562810</v>
      </c>
      <c r="N25" s="746">
        <v>595123</v>
      </c>
      <c r="O25" s="757">
        <v>7394448</v>
      </c>
    </row>
    <row r="26" spans="1:15" x14ac:dyDescent="0.2">
      <c r="A26" s="728">
        <v>10106</v>
      </c>
      <c r="B26" s="745" t="s">
        <v>375</v>
      </c>
      <c r="C26" s="746">
        <v>153847</v>
      </c>
      <c r="D26" s="746">
        <v>281530</v>
      </c>
      <c r="E26" s="746">
        <v>235906</v>
      </c>
      <c r="F26" s="746">
        <v>187869</v>
      </c>
      <c r="G26" s="746">
        <v>168100</v>
      </c>
      <c r="H26" s="746">
        <v>210312</v>
      </c>
      <c r="I26" s="746">
        <v>270088</v>
      </c>
      <c r="J26" s="746">
        <v>211156</v>
      </c>
      <c r="K26" s="746">
        <v>179115</v>
      </c>
      <c r="L26" s="746">
        <v>173698</v>
      </c>
      <c r="M26" s="746">
        <v>168210</v>
      </c>
      <c r="N26" s="746">
        <v>191089</v>
      </c>
      <c r="O26" s="757">
        <v>2430920</v>
      </c>
    </row>
    <row r="27" spans="1:15" x14ac:dyDescent="0.2">
      <c r="B27" s="748" t="s">
        <v>376</v>
      </c>
      <c r="C27" s="749">
        <v>2427182</v>
      </c>
      <c r="D27" s="749">
        <v>2312253</v>
      </c>
      <c r="E27" s="749">
        <v>2572198</v>
      </c>
      <c r="F27" s="749">
        <v>2405253</v>
      </c>
      <c r="G27" s="749">
        <v>2308628</v>
      </c>
      <c r="H27" s="749">
        <v>2517768</v>
      </c>
      <c r="I27" s="749">
        <v>2736645</v>
      </c>
      <c r="J27" s="749">
        <v>2542179</v>
      </c>
      <c r="K27" s="749">
        <v>2420339</v>
      </c>
      <c r="L27" s="749">
        <v>2325232</v>
      </c>
      <c r="M27" s="749">
        <v>2328788</v>
      </c>
      <c r="N27" s="749">
        <v>2312502</v>
      </c>
      <c r="O27" s="750">
        <v>29208967</v>
      </c>
    </row>
    <row r="28" spans="1:15" x14ac:dyDescent="0.2">
      <c r="B28" s="751" t="s">
        <v>61</v>
      </c>
      <c r="C28" s="752">
        <v>6917922</v>
      </c>
      <c r="D28" s="752">
        <v>6290506</v>
      </c>
      <c r="E28" s="752">
        <v>6791295</v>
      </c>
      <c r="F28" s="752">
        <v>6963732</v>
      </c>
      <c r="G28" s="752">
        <v>6580417</v>
      </c>
      <c r="H28" s="752">
        <v>7047385</v>
      </c>
      <c r="I28" s="752">
        <v>7262536</v>
      </c>
      <c r="J28" s="752">
        <v>7056804</v>
      </c>
      <c r="K28" s="752">
        <v>7071128</v>
      </c>
      <c r="L28" s="752">
        <v>6910539</v>
      </c>
      <c r="M28" s="752">
        <v>7000103</v>
      </c>
      <c r="N28" s="752">
        <v>6816010</v>
      </c>
      <c r="O28" s="753">
        <v>82708377</v>
      </c>
    </row>
    <row r="29" spans="1:15" x14ac:dyDescent="0.2">
      <c r="B29" s="754" t="s">
        <v>377</v>
      </c>
      <c r="C29" s="754"/>
      <c r="D29" s="754"/>
      <c r="E29" s="754"/>
      <c r="F29" s="754"/>
      <c r="G29" s="754"/>
      <c r="H29" s="754"/>
      <c r="I29" s="754"/>
      <c r="J29" s="754"/>
      <c r="K29" s="754"/>
      <c r="L29" s="754"/>
      <c r="M29" s="754"/>
      <c r="N29" s="754"/>
      <c r="O29" s="754"/>
    </row>
    <row r="30" spans="1:15" x14ac:dyDescent="0.2">
      <c r="A30" s="728">
        <v>60140</v>
      </c>
      <c r="B30" s="741" t="s">
        <v>356</v>
      </c>
      <c r="C30" s="755">
        <v>1320896</v>
      </c>
      <c r="D30" s="755">
        <v>1449745</v>
      </c>
      <c r="E30" s="755">
        <v>1439474</v>
      </c>
      <c r="F30" s="755">
        <v>1491610</v>
      </c>
      <c r="G30" s="755">
        <v>1561864</v>
      </c>
      <c r="H30" s="755">
        <v>1749409</v>
      </c>
      <c r="I30" s="755">
        <v>1622461</v>
      </c>
      <c r="J30" s="755">
        <v>1482224</v>
      </c>
      <c r="K30" s="755">
        <v>1103733</v>
      </c>
      <c r="L30" s="755">
        <v>1404827</v>
      </c>
      <c r="M30" s="755">
        <v>1412643</v>
      </c>
      <c r="N30" s="755">
        <v>1627100</v>
      </c>
      <c r="O30" s="756">
        <v>17665986</v>
      </c>
    </row>
    <row r="31" spans="1:15" x14ac:dyDescent="0.2">
      <c r="A31" s="728">
        <v>70104</v>
      </c>
      <c r="B31" s="745" t="s">
        <v>357</v>
      </c>
      <c r="C31" s="746">
        <v>49846</v>
      </c>
      <c r="D31" s="746">
        <v>51037</v>
      </c>
      <c r="E31" s="746">
        <v>57110</v>
      </c>
      <c r="F31" s="746">
        <v>60569</v>
      </c>
      <c r="G31" s="746">
        <v>59497</v>
      </c>
      <c r="H31" s="746">
        <v>57747</v>
      </c>
      <c r="I31" s="746">
        <v>62885</v>
      </c>
      <c r="J31" s="746">
        <v>69137</v>
      </c>
      <c r="K31" s="746">
        <v>48041</v>
      </c>
      <c r="L31" s="746">
        <v>47849</v>
      </c>
      <c r="M31" s="746">
        <v>59026</v>
      </c>
      <c r="N31" s="746">
        <v>64907</v>
      </c>
      <c r="O31" s="757">
        <v>687651</v>
      </c>
    </row>
    <row r="32" spans="1:15" x14ac:dyDescent="0.2">
      <c r="A32" s="728">
        <v>70108</v>
      </c>
      <c r="B32" s="745" t="s">
        <v>358</v>
      </c>
      <c r="C32" s="746">
        <v>1137785</v>
      </c>
      <c r="D32" s="746">
        <v>1017485</v>
      </c>
      <c r="E32" s="746">
        <v>1067588</v>
      </c>
      <c r="F32" s="746">
        <v>1127425</v>
      </c>
      <c r="G32" s="746">
        <v>1188173</v>
      </c>
      <c r="H32" s="746">
        <v>1099462</v>
      </c>
      <c r="I32" s="746">
        <v>1115301</v>
      </c>
      <c r="J32" s="746">
        <v>1107389</v>
      </c>
      <c r="K32" s="746">
        <v>1064869</v>
      </c>
      <c r="L32" s="746">
        <v>1059715</v>
      </c>
      <c r="M32" s="746">
        <v>1180723</v>
      </c>
      <c r="N32" s="746">
        <v>1086186</v>
      </c>
      <c r="O32" s="757">
        <v>13252101</v>
      </c>
    </row>
    <row r="33" spans="1:15" x14ac:dyDescent="0.2">
      <c r="A33" s="728">
        <v>70113</v>
      </c>
      <c r="B33" s="745" t="s">
        <v>359</v>
      </c>
      <c r="C33" s="746">
        <v>9156</v>
      </c>
      <c r="D33" s="746">
        <v>11970</v>
      </c>
      <c r="E33" s="746">
        <v>14701</v>
      </c>
      <c r="F33" s="746">
        <v>11385</v>
      </c>
      <c r="G33" s="746">
        <v>7855</v>
      </c>
      <c r="H33" s="746">
        <v>10830</v>
      </c>
      <c r="I33" s="746">
        <v>10071</v>
      </c>
      <c r="J33" s="746">
        <v>7989</v>
      </c>
      <c r="K33" s="746">
        <v>6726</v>
      </c>
      <c r="L33" s="746">
        <v>5914</v>
      </c>
      <c r="M33" s="746">
        <v>8083</v>
      </c>
      <c r="N33" s="746">
        <v>13694</v>
      </c>
      <c r="O33" s="757">
        <v>118374</v>
      </c>
    </row>
    <row r="34" spans="1:15" x14ac:dyDescent="0.2">
      <c r="A34" s="728">
        <v>70109</v>
      </c>
      <c r="B34" s="745" t="s">
        <v>360</v>
      </c>
      <c r="C34" s="746">
        <v>1698365</v>
      </c>
      <c r="D34" s="746">
        <v>1532962</v>
      </c>
      <c r="E34" s="746">
        <v>1615492</v>
      </c>
      <c r="F34" s="746">
        <v>1539161</v>
      </c>
      <c r="G34" s="746">
        <v>1686992</v>
      </c>
      <c r="H34" s="746">
        <v>1522425</v>
      </c>
      <c r="I34" s="746">
        <v>1592934</v>
      </c>
      <c r="J34" s="746">
        <v>1659098</v>
      </c>
      <c r="K34" s="746">
        <v>1586170</v>
      </c>
      <c r="L34" s="746">
        <v>1654506</v>
      </c>
      <c r="M34" s="746">
        <v>1684649</v>
      </c>
      <c r="N34" s="746">
        <v>1899419</v>
      </c>
      <c r="O34" s="757">
        <v>19672173</v>
      </c>
    </row>
    <row r="35" spans="1:15" ht="12.75" customHeight="1" x14ac:dyDescent="0.2">
      <c r="A35" s="728">
        <v>70114</v>
      </c>
      <c r="B35" s="745" t="s">
        <v>361</v>
      </c>
      <c r="C35" s="746">
        <v>1008604</v>
      </c>
      <c r="D35" s="746">
        <v>780866</v>
      </c>
      <c r="E35" s="746">
        <v>940947</v>
      </c>
      <c r="F35" s="746">
        <v>1021173</v>
      </c>
      <c r="G35" s="746">
        <v>737702</v>
      </c>
      <c r="H35" s="746">
        <v>984412</v>
      </c>
      <c r="I35" s="746">
        <v>890289</v>
      </c>
      <c r="J35" s="746">
        <v>873952</v>
      </c>
      <c r="K35" s="746">
        <v>857770</v>
      </c>
      <c r="L35" s="746">
        <v>881020</v>
      </c>
      <c r="M35" s="746">
        <v>949067</v>
      </c>
      <c r="N35" s="746">
        <v>940301</v>
      </c>
      <c r="O35" s="757">
        <v>10866103</v>
      </c>
    </row>
    <row r="36" spans="1:15" x14ac:dyDescent="0.2">
      <c r="A36" s="728">
        <v>70111</v>
      </c>
      <c r="B36" s="745" t="s">
        <v>362</v>
      </c>
      <c r="C36" s="746">
        <v>1604048</v>
      </c>
      <c r="D36" s="746">
        <v>1432846</v>
      </c>
      <c r="E36" s="746">
        <v>1519984</v>
      </c>
      <c r="F36" s="746">
        <v>1523613</v>
      </c>
      <c r="G36" s="746">
        <v>1621882</v>
      </c>
      <c r="H36" s="746">
        <v>1649060</v>
      </c>
      <c r="I36" s="746">
        <v>1647751</v>
      </c>
      <c r="J36" s="746">
        <v>1721661</v>
      </c>
      <c r="K36" s="746">
        <v>1683054</v>
      </c>
      <c r="L36" s="746">
        <v>1816567</v>
      </c>
      <c r="M36" s="746">
        <v>1853632</v>
      </c>
      <c r="N36" s="746">
        <v>1749633</v>
      </c>
      <c r="O36" s="757">
        <v>19823731</v>
      </c>
    </row>
    <row r="37" spans="1:15" x14ac:dyDescent="0.2">
      <c r="A37" s="728">
        <v>70112</v>
      </c>
      <c r="B37" s="745" t="s">
        <v>363</v>
      </c>
      <c r="C37" s="746">
        <v>0</v>
      </c>
      <c r="D37" s="746">
        <v>0</v>
      </c>
      <c r="E37" s="746">
        <v>0</v>
      </c>
      <c r="F37" s="746">
        <v>0</v>
      </c>
      <c r="G37" s="746">
        <v>905</v>
      </c>
      <c r="H37" s="746">
        <v>876</v>
      </c>
      <c r="I37" s="746">
        <v>642</v>
      </c>
      <c r="J37" s="746">
        <v>0</v>
      </c>
      <c r="K37" s="746">
        <v>790</v>
      </c>
      <c r="L37" s="746">
        <v>544</v>
      </c>
      <c r="M37" s="746">
        <v>548</v>
      </c>
      <c r="N37" s="746">
        <v>1367</v>
      </c>
      <c r="O37" s="757">
        <v>5672</v>
      </c>
    </row>
    <row r="38" spans="1:15" x14ac:dyDescent="0.2">
      <c r="A38" s="728">
        <v>70115</v>
      </c>
      <c r="B38" s="745" t="s">
        <v>364</v>
      </c>
      <c r="C38" s="746">
        <v>1511</v>
      </c>
      <c r="D38" s="746">
        <v>6014</v>
      </c>
      <c r="E38" s="746">
        <v>4330</v>
      </c>
      <c r="F38" s="746">
        <v>5963</v>
      </c>
      <c r="G38" s="746">
        <v>4982</v>
      </c>
      <c r="H38" s="746">
        <v>7891</v>
      </c>
      <c r="I38" s="746">
        <v>4436</v>
      </c>
      <c r="J38" s="746">
        <v>1140</v>
      </c>
      <c r="K38" s="746">
        <v>395</v>
      </c>
      <c r="L38" s="746">
        <v>1312</v>
      </c>
      <c r="M38" s="746">
        <v>1436</v>
      </c>
      <c r="N38" s="746">
        <v>1060</v>
      </c>
      <c r="O38" s="757">
        <v>40470</v>
      </c>
    </row>
    <row r="39" spans="1:15" x14ac:dyDescent="0.2">
      <c r="A39" s="728">
        <v>70105</v>
      </c>
      <c r="B39" s="745" t="s">
        <v>365</v>
      </c>
      <c r="C39" s="746">
        <v>7232</v>
      </c>
      <c r="D39" s="746">
        <v>7002</v>
      </c>
      <c r="E39" s="746">
        <v>9612</v>
      </c>
      <c r="F39" s="746">
        <v>9935</v>
      </c>
      <c r="G39" s="746">
        <v>11226</v>
      </c>
      <c r="H39" s="746">
        <v>10932</v>
      </c>
      <c r="I39" s="746">
        <v>6770</v>
      </c>
      <c r="J39" s="746">
        <v>5683</v>
      </c>
      <c r="K39" s="746">
        <v>3456</v>
      </c>
      <c r="L39" s="746">
        <v>3410</v>
      </c>
      <c r="M39" s="746">
        <v>7194</v>
      </c>
      <c r="N39" s="746">
        <v>7558</v>
      </c>
      <c r="O39" s="757">
        <v>90010</v>
      </c>
    </row>
    <row r="40" spans="1:15" x14ac:dyDescent="0.2">
      <c r="A40" s="728">
        <v>70119</v>
      </c>
      <c r="B40" s="745" t="s">
        <v>366</v>
      </c>
      <c r="C40" s="746">
        <v>1218668</v>
      </c>
      <c r="D40" s="746">
        <v>1154876</v>
      </c>
      <c r="E40" s="746">
        <v>1150789</v>
      </c>
      <c r="F40" s="746">
        <v>1583514</v>
      </c>
      <c r="G40" s="746">
        <v>1386649</v>
      </c>
      <c r="H40" s="746">
        <v>1489511</v>
      </c>
      <c r="I40" s="746">
        <v>1523232</v>
      </c>
      <c r="J40" s="746">
        <v>1406461</v>
      </c>
      <c r="K40" s="746">
        <v>1648937</v>
      </c>
      <c r="L40" s="746">
        <v>1529092</v>
      </c>
      <c r="M40" s="746">
        <v>1775329</v>
      </c>
      <c r="N40" s="746">
        <v>1457258</v>
      </c>
      <c r="O40" s="757">
        <v>17324316</v>
      </c>
    </row>
    <row r="41" spans="1:15" x14ac:dyDescent="0.2">
      <c r="A41" s="728">
        <v>70123</v>
      </c>
      <c r="B41" s="745" t="s">
        <v>367</v>
      </c>
      <c r="C41" s="746">
        <v>447</v>
      </c>
      <c r="D41" s="746">
        <v>334</v>
      </c>
      <c r="E41" s="746">
        <v>177</v>
      </c>
      <c r="F41" s="746">
        <v>621</v>
      </c>
      <c r="G41" s="746">
        <v>1990</v>
      </c>
      <c r="H41" s="746">
        <v>2508</v>
      </c>
      <c r="I41" s="746">
        <v>2154</v>
      </c>
      <c r="J41" s="746">
        <v>2722</v>
      </c>
      <c r="K41" s="746">
        <v>1413</v>
      </c>
      <c r="L41" s="746">
        <v>0</v>
      </c>
      <c r="M41" s="746">
        <v>1187</v>
      </c>
      <c r="N41" s="746">
        <v>3724</v>
      </c>
      <c r="O41" s="757">
        <v>17277</v>
      </c>
    </row>
    <row r="42" spans="1:15" x14ac:dyDescent="0.2">
      <c r="A42" s="728">
        <v>70124</v>
      </c>
      <c r="B42" s="745" t="s">
        <v>368</v>
      </c>
      <c r="C42" s="746">
        <v>962</v>
      </c>
      <c r="D42" s="746">
        <v>1006</v>
      </c>
      <c r="E42" s="746">
        <v>575</v>
      </c>
      <c r="F42" s="746">
        <v>0</v>
      </c>
      <c r="G42" s="746">
        <v>0</v>
      </c>
      <c r="H42" s="746">
        <v>0</v>
      </c>
      <c r="I42" s="746">
        <v>0</v>
      </c>
      <c r="J42" s="746">
        <v>0</v>
      </c>
      <c r="K42" s="746">
        <v>0</v>
      </c>
      <c r="L42" s="746">
        <v>0</v>
      </c>
      <c r="M42" s="746">
        <v>0</v>
      </c>
      <c r="N42" s="746">
        <v>0</v>
      </c>
      <c r="O42" s="757">
        <v>2543</v>
      </c>
    </row>
    <row r="43" spans="1:15" x14ac:dyDescent="0.2">
      <c r="A43" s="728">
        <v>70127</v>
      </c>
      <c r="B43" s="745" t="s">
        <v>369</v>
      </c>
      <c r="C43" s="746">
        <v>316746</v>
      </c>
      <c r="D43" s="746">
        <v>279539</v>
      </c>
      <c r="E43" s="746">
        <v>305640</v>
      </c>
      <c r="F43" s="746">
        <v>318302</v>
      </c>
      <c r="G43" s="746">
        <v>268193</v>
      </c>
      <c r="H43" s="746">
        <v>310556</v>
      </c>
      <c r="I43" s="746">
        <v>307597</v>
      </c>
      <c r="J43" s="746">
        <v>309195</v>
      </c>
      <c r="K43" s="746">
        <v>297608</v>
      </c>
      <c r="L43" s="746">
        <v>281890</v>
      </c>
      <c r="M43" s="746">
        <v>286313</v>
      </c>
      <c r="N43" s="746">
        <v>267375</v>
      </c>
      <c r="O43" s="757">
        <v>3548954</v>
      </c>
    </row>
    <row r="44" spans="1:15" x14ac:dyDescent="0.2">
      <c r="B44" s="748" t="s">
        <v>370</v>
      </c>
      <c r="C44" s="749">
        <v>7053370</v>
      </c>
      <c r="D44" s="749">
        <v>6275937</v>
      </c>
      <c r="E44" s="749">
        <v>6686945</v>
      </c>
      <c r="F44" s="749">
        <v>7201661</v>
      </c>
      <c r="G44" s="749">
        <v>6976046</v>
      </c>
      <c r="H44" s="749">
        <v>7146210</v>
      </c>
      <c r="I44" s="749">
        <v>7164062</v>
      </c>
      <c r="J44" s="749">
        <v>7164427</v>
      </c>
      <c r="K44" s="749">
        <v>7199229</v>
      </c>
      <c r="L44" s="749">
        <v>7281819</v>
      </c>
      <c r="M44" s="749">
        <v>7807187</v>
      </c>
      <c r="N44" s="749">
        <v>7492482</v>
      </c>
      <c r="O44" s="750">
        <v>85449375</v>
      </c>
    </row>
    <row r="45" spans="1:15" x14ac:dyDescent="0.2">
      <c r="A45" s="728">
        <v>10101</v>
      </c>
      <c r="B45" s="745" t="s">
        <v>371</v>
      </c>
      <c r="C45" s="746">
        <v>328416</v>
      </c>
      <c r="D45" s="746">
        <v>333783</v>
      </c>
      <c r="E45" s="746">
        <v>387860</v>
      </c>
      <c r="F45" s="746">
        <v>424331</v>
      </c>
      <c r="G45" s="746">
        <v>404728</v>
      </c>
      <c r="H45" s="746">
        <v>360307</v>
      </c>
      <c r="I45" s="746">
        <v>405840</v>
      </c>
      <c r="J45" s="746">
        <v>365179</v>
      </c>
      <c r="K45" s="746">
        <v>309510</v>
      </c>
      <c r="L45" s="746">
        <v>333787</v>
      </c>
      <c r="M45" s="746">
        <v>314394</v>
      </c>
      <c r="N45" s="746">
        <v>377070</v>
      </c>
      <c r="O45" s="757">
        <v>4345205</v>
      </c>
    </row>
    <row r="46" spans="1:15" x14ac:dyDescent="0.2">
      <c r="A46" s="728">
        <v>10102</v>
      </c>
      <c r="B46" s="745" t="s">
        <v>372</v>
      </c>
      <c r="C46" s="746">
        <v>2307719</v>
      </c>
      <c r="D46" s="746">
        <v>2208275</v>
      </c>
      <c r="E46" s="746">
        <v>2596711</v>
      </c>
      <c r="F46" s="746">
        <v>2445974</v>
      </c>
      <c r="G46" s="746">
        <v>2238895</v>
      </c>
      <c r="H46" s="746">
        <v>2652805</v>
      </c>
      <c r="I46" s="746">
        <v>2930896</v>
      </c>
      <c r="J46" s="746">
        <v>3026349</v>
      </c>
      <c r="K46" s="746">
        <v>2459269</v>
      </c>
      <c r="L46" s="746">
        <v>2588963</v>
      </c>
      <c r="M46" s="746">
        <v>2594254</v>
      </c>
      <c r="N46" s="746">
        <v>2440639</v>
      </c>
      <c r="O46" s="757">
        <v>30490749</v>
      </c>
    </row>
    <row r="47" spans="1:15" x14ac:dyDescent="0.2">
      <c r="A47" s="728">
        <v>10103</v>
      </c>
      <c r="B47" s="745" t="s">
        <v>373</v>
      </c>
      <c r="C47" s="746">
        <v>56570</v>
      </c>
      <c r="D47" s="746">
        <v>68609</v>
      </c>
      <c r="E47" s="746">
        <v>76408</v>
      </c>
      <c r="F47" s="746">
        <v>87554</v>
      </c>
      <c r="G47" s="746">
        <v>76638</v>
      </c>
      <c r="H47" s="746">
        <v>89133</v>
      </c>
      <c r="I47" s="746">
        <v>79480</v>
      </c>
      <c r="J47" s="746">
        <v>90351</v>
      </c>
      <c r="K47" s="746">
        <v>74245</v>
      </c>
      <c r="L47" s="746">
        <v>93516</v>
      </c>
      <c r="M47" s="746">
        <v>76817</v>
      </c>
      <c r="N47" s="746">
        <v>69188</v>
      </c>
      <c r="O47" s="758">
        <v>938509</v>
      </c>
    </row>
    <row r="48" spans="1:15" x14ac:dyDescent="0.2">
      <c r="A48" s="728">
        <v>10105</v>
      </c>
      <c r="B48" s="745" t="s">
        <v>374</v>
      </c>
      <c r="C48" s="746">
        <v>1134308</v>
      </c>
      <c r="D48" s="746">
        <v>949488</v>
      </c>
      <c r="E48" s="746">
        <v>992571</v>
      </c>
      <c r="F48" s="746">
        <v>1189621</v>
      </c>
      <c r="G48" s="746">
        <v>1163390</v>
      </c>
      <c r="H48" s="746">
        <v>1235608</v>
      </c>
      <c r="I48" s="746">
        <v>1344460</v>
      </c>
      <c r="J48" s="746">
        <v>1160550</v>
      </c>
      <c r="K48" s="746">
        <v>1237780</v>
      </c>
      <c r="L48" s="746">
        <v>1086919</v>
      </c>
      <c r="M48" s="746">
        <v>1000421</v>
      </c>
      <c r="N48" s="746">
        <v>1170708</v>
      </c>
      <c r="O48" s="758">
        <v>13665824</v>
      </c>
    </row>
    <row r="49" spans="1:15" x14ac:dyDescent="0.2">
      <c r="A49" s="728">
        <v>10106</v>
      </c>
      <c r="B49" s="745" t="s">
        <v>375</v>
      </c>
      <c r="C49" s="746">
        <v>167989</v>
      </c>
      <c r="D49" s="746">
        <v>560804</v>
      </c>
      <c r="E49" s="746">
        <v>461114</v>
      </c>
      <c r="F49" s="746">
        <v>375790</v>
      </c>
      <c r="G49" s="746">
        <v>398663</v>
      </c>
      <c r="H49" s="746">
        <v>395343</v>
      </c>
      <c r="I49" s="746">
        <v>421303</v>
      </c>
      <c r="J49" s="746">
        <v>418266</v>
      </c>
      <c r="K49" s="746">
        <v>353374</v>
      </c>
      <c r="L49" s="746">
        <v>360558</v>
      </c>
      <c r="M49" s="746">
        <v>328330</v>
      </c>
      <c r="N49" s="746">
        <v>351084</v>
      </c>
      <c r="O49" s="758">
        <v>4592618</v>
      </c>
    </row>
    <row r="50" spans="1:15" x14ac:dyDescent="0.2">
      <c r="B50" s="748" t="s">
        <v>376</v>
      </c>
      <c r="C50" s="749">
        <v>3995002</v>
      </c>
      <c r="D50" s="749">
        <v>4120959</v>
      </c>
      <c r="E50" s="749">
        <v>4514664</v>
      </c>
      <c r="F50" s="749">
        <v>4523270</v>
      </c>
      <c r="G50" s="749">
        <v>4282314</v>
      </c>
      <c r="H50" s="749">
        <v>4733196</v>
      </c>
      <c r="I50" s="749">
        <v>5181979</v>
      </c>
      <c r="J50" s="749">
        <v>5060695</v>
      </c>
      <c r="K50" s="749">
        <v>4434178</v>
      </c>
      <c r="L50" s="749">
        <v>4463743</v>
      </c>
      <c r="M50" s="749">
        <v>4314216</v>
      </c>
      <c r="N50" s="749">
        <v>4408689</v>
      </c>
      <c r="O50" s="759">
        <v>54032905</v>
      </c>
    </row>
    <row r="51" spans="1:15" x14ac:dyDescent="0.2">
      <c r="B51" s="760" t="s">
        <v>61</v>
      </c>
      <c r="C51" s="761">
        <v>12369268</v>
      </c>
      <c r="D51" s="761">
        <v>11846641</v>
      </c>
      <c r="E51" s="761">
        <v>12641083</v>
      </c>
      <c r="F51" s="761">
        <v>13216541</v>
      </c>
      <c r="G51" s="761">
        <v>12820224</v>
      </c>
      <c r="H51" s="761">
        <v>13628815</v>
      </c>
      <c r="I51" s="761">
        <v>13968502</v>
      </c>
      <c r="J51" s="761">
        <v>13707346</v>
      </c>
      <c r="K51" s="761">
        <v>12737140</v>
      </c>
      <c r="L51" s="761">
        <v>13150389</v>
      </c>
      <c r="M51" s="761">
        <v>13534046</v>
      </c>
      <c r="N51" s="761">
        <v>13528271</v>
      </c>
      <c r="O51" s="762">
        <v>157148266</v>
      </c>
    </row>
    <row r="52" spans="1:15" x14ac:dyDescent="0.2">
      <c r="B52" s="754" t="s">
        <v>378</v>
      </c>
      <c r="C52" s="754"/>
      <c r="D52" s="754"/>
      <c r="E52" s="754"/>
      <c r="F52" s="754"/>
      <c r="G52" s="754"/>
      <c r="H52" s="754"/>
      <c r="I52" s="754"/>
      <c r="J52" s="754"/>
      <c r="K52" s="754"/>
      <c r="L52" s="754"/>
      <c r="M52" s="754"/>
      <c r="N52" s="754"/>
      <c r="O52" s="754"/>
    </row>
    <row r="53" spans="1:15" x14ac:dyDescent="0.2">
      <c r="A53" s="728">
        <v>60140</v>
      </c>
      <c r="B53" s="763" t="s">
        <v>356</v>
      </c>
      <c r="C53" s="755">
        <v>1230439</v>
      </c>
      <c r="D53" s="755">
        <v>1683327</v>
      </c>
      <c r="E53" s="755">
        <v>1467811</v>
      </c>
      <c r="F53" s="755">
        <v>1986338</v>
      </c>
      <c r="G53" s="755">
        <v>1153709</v>
      </c>
      <c r="H53" s="755">
        <v>1974216</v>
      </c>
      <c r="I53" s="755">
        <v>1661497</v>
      </c>
      <c r="J53" s="755">
        <v>1606648</v>
      </c>
      <c r="K53" s="755">
        <v>1569949</v>
      </c>
      <c r="L53" s="755">
        <v>1854694</v>
      </c>
      <c r="M53" s="755">
        <v>1731746</v>
      </c>
      <c r="N53" s="755">
        <v>1618893</v>
      </c>
      <c r="O53" s="756">
        <v>19539267</v>
      </c>
    </row>
    <row r="54" spans="1:15" x14ac:dyDescent="0.2">
      <c r="A54" s="728">
        <v>70104</v>
      </c>
      <c r="B54" s="745" t="s">
        <v>357</v>
      </c>
      <c r="C54" s="746">
        <v>51430</v>
      </c>
      <c r="D54" s="746">
        <v>52509</v>
      </c>
      <c r="E54" s="746">
        <v>55345</v>
      </c>
      <c r="F54" s="746">
        <v>53897</v>
      </c>
      <c r="G54" s="746">
        <v>65390</v>
      </c>
      <c r="H54" s="746">
        <v>63589</v>
      </c>
      <c r="I54" s="746">
        <v>63857</v>
      </c>
      <c r="J54" s="746">
        <v>62919</v>
      </c>
      <c r="K54" s="746">
        <v>72673</v>
      </c>
      <c r="L54" s="746">
        <v>73357</v>
      </c>
      <c r="M54" s="746">
        <v>60393</v>
      </c>
      <c r="N54" s="746">
        <v>50785</v>
      </c>
      <c r="O54" s="757">
        <v>726144</v>
      </c>
    </row>
    <row r="55" spans="1:15" x14ac:dyDescent="0.2">
      <c r="A55" s="728">
        <v>70108</v>
      </c>
      <c r="B55" s="745" t="s">
        <v>358</v>
      </c>
      <c r="C55" s="746">
        <v>1016846</v>
      </c>
      <c r="D55" s="746">
        <v>1000758</v>
      </c>
      <c r="E55" s="746">
        <v>1059179</v>
      </c>
      <c r="F55" s="746">
        <v>1034567</v>
      </c>
      <c r="G55" s="746">
        <v>1106327</v>
      </c>
      <c r="H55" s="746">
        <v>1172978</v>
      </c>
      <c r="I55" s="746">
        <v>1376151</v>
      </c>
      <c r="J55" s="746">
        <v>1171181</v>
      </c>
      <c r="K55" s="746">
        <v>1056910</v>
      </c>
      <c r="L55" s="746">
        <v>1193422</v>
      </c>
      <c r="M55" s="746">
        <v>1269980</v>
      </c>
      <c r="N55" s="746">
        <v>1118078</v>
      </c>
      <c r="O55" s="757">
        <v>13576377</v>
      </c>
    </row>
    <row r="56" spans="1:15" x14ac:dyDescent="0.2">
      <c r="A56" s="728">
        <v>70113</v>
      </c>
      <c r="B56" s="745" t="s">
        <v>359</v>
      </c>
      <c r="C56" s="746">
        <v>4415</v>
      </c>
      <c r="D56" s="746">
        <v>4551</v>
      </c>
      <c r="E56" s="746">
        <v>6118</v>
      </c>
      <c r="F56" s="746">
        <v>9513</v>
      </c>
      <c r="G56" s="746">
        <v>16185</v>
      </c>
      <c r="H56" s="746">
        <v>18095</v>
      </c>
      <c r="I56" s="746">
        <v>11466</v>
      </c>
      <c r="J56" s="746">
        <v>10565</v>
      </c>
      <c r="K56" s="746">
        <v>10051</v>
      </c>
      <c r="L56" s="746">
        <v>9764</v>
      </c>
      <c r="M56" s="746">
        <v>7501</v>
      </c>
      <c r="N56" s="746">
        <v>8823</v>
      </c>
      <c r="O56" s="757">
        <v>117047</v>
      </c>
    </row>
    <row r="57" spans="1:15" x14ac:dyDescent="0.2">
      <c r="A57" s="728">
        <v>70109</v>
      </c>
      <c r="B57" s="745" t="s">
        <v>360</v>
      </c>
      <c r="C57" s="746">
        <v>1713423</v>
      </c>
      <c r="D57" s="746">
        <v>1658170</v>
      </c>
      <c r="E57" s="746">
        <v>1878538</v>
      </c>
      <c r="F57" s="746">
        <v>1646070</v>
      </c>
      <c r="G57" s="746">
        <v>1756327</v>
      </c>
      <c r="H57" s="746">
        <v>1603164</v>
      </c>
      <c r="I57" s="746">
        <v>1810564</v>
      </c>
      <c r="J57" s="746">
        <v>1795913</v>
      </c>
      <c r="K57" s="746">
        <v>1756596</v>
      </c>
      <c r="L57" s="746">
        <v>1684056</v>
      </c>
      <c r="M57" s="746">
        <v>1563328</v>
      </c>
      <c r="N57" s="746">
        <v>1689216</v>
      </c>
      <c r="O57" s="757">
        <v>20555365</v>
      </c>
    </row>
    <row r="58" spans="1:15" x14ac:dyDescent="0.2">
      <c r="A58" s="728">
        <v>70114</v>
      </c>
      <c r="B58" s="745" t="s">
        <v>361</v>
      </c>
      <c r="C58" s="746">
        <v>847909</v>
      </c>
      <c r="D58" s="746">
        <v>787660</v>
      </c>
      <c r="E58" s="746">
        <v>962912</v>
      </c>
      <c r="F58" s="746">
        <v>937607</v>
      </c>
      <c r="G58" s="746">
        <v>695892</v>
      </c>
      <c r="H58" s="746">
        <v>969830</v>
      </c>
      <c r="I58" s="746">
        <v>906154</v>
      </c>
      <c r="J58" s="746">
        <v>948227</v>
      </c>
      <c r="K58" s="746">
        <v>850784</v>
      </c>
      <c r="L58" s="746">
        <v>829092</v>
      </c>
      <c r="M58" s="746">
        <v>848762</v>
      </c>
      <c r="N58" s="746">
        <v>943227</v>
      </c>
      <c r="O58" s="757">
        <v>10528056</v>
      </c>
    </row>
    <row r="59" spans="1:15" x14ac:dyDescent="0.2">
      <c r="A59" s="728">
        <v>70111</v>
      </c>
      <c r="B59" s="745" t="s">
        <v>362</v>
      </c>
      <c r="C59" s="746">
        <v>1787762</v>
      </c>
      <c r="D59" s="746">
        <v>1519480</v>
      </c>
      <c r="E59" s="746">
        <v>1694843</v>
      </c>
      <c r="F59" s="746">
        <v>1615579</v>
      </c>
      <c r="G59" s="746">
        <v>1625915</v>
      </c>
      <c r="H59" s="746">
        <v>1634909</v>
      </c>
      <c r="I59" s="746">
        <v>1725574</v>
      </c>
      <c r="J59" s="746">
        <v>1771883</v>
      </c>
      <c r="K59" s="746">
        <v>2029595</v>
      </c>
      <c r="L59" s="746">
        <v>2133780</v>
      </c>
      <c r="M59" s="746">
        <v>2072607</v>
      </c>
      <c r="N59" s="746">
        <v>1931447</v>
      </c>
      <c r="O59" s="757">
        <v>21543374</v>
      </c>
    </row>
    <row r="60" spans="1:15" x14ac:dyDescent="0.2">
      <c r="A60" s="728">
        <v>70112</v>
      </c>
      <c r="B60" s="745" t="s">
        <v>363</v>
      </c>
      <c r="C60" s="746">
        <v>1756</v>
      </c>
      <c r="D60" s="746">
        <v>1487</v>
      </c>
      <c r="E60" s="746">
        <v>765</v>
      </c>
      <c r="F60" s="746">
        <v>0</v>
      </c>
      <c r="G60" s="746">
        <v>0</v>
      </c>
      <c r="H60" s="746">
        <v>0</v>
      </c>
      <c r="I60" s="746">
        <v>263</v>
      </c>
      <c r="J60" s="746">
        <v>905</v>
      </c>
      <c r="K60" s="746">
        <v>876</v>
      </c>
      <c r="L60" s="746">
        <v>409</v>
      </c>
      <c r="M60" s="746">
        <v>509</v>
      </c>
      <c r="N60" s="746">
        <v>0</v>
      </c>
      <c r="O60" s="757">
        <v>6970</v>
      </c>
    </row>
    <row r="61" spans="1:15" x14ac:dyDescent="0.2">
      <c r="A61" s="728">
        <v>70115</v>
      </c>
      <c r="B61" s="745" t="s">
        <v>364</v>
      </c>
      <c r="C61" s="746">
        <v>2034</v>
      </c>
      <c r="D61" s="746">
        <v>0</v>
      </c>
      <c r="E61" s="746">
        <v>1740</v>
      </c>
      <c r="F61" s="746">
        <v>0</v>
      </c>
      <c r="G61" s="746">
        <v>4430</v>
      </c>
      <c r="H61" s="746">
        <v>5046</v>
      </c>
      <c r="I61" s="746">
        <v>3430</v>
      </c>
      <c r="J61" s="746">
        <v>6366</v>
      </c>
      <c r="K61" s="746">
        <v>5182</v>
      </c>
      <c r="L61" s="746">
        <v>3881</v>
      </c>
      <c r="M61" s="746">
        <v>581</v>
      </c>
      <c r="N61" s="746">
        <v>1190</v>
      </c>
      <c r="O61" s="757">
        <v>33880</v>
      </c>
    </row>
    <row r="62" spans="1:15" x14ac:dyDescent="0.2">
      <c r="A62" s="728">
        <v>70105</v>
      </c>
      <c r="B62" s="745" t="s">
        <v>365</v>
      </c>
      <c r="C62" s="746">
        <v>7960</v>
      </c>
      <c r="D62" s="746">
        <v>7540</v>
      </c>
      <c r="E62" s="746">
        <v>8816</v>
      </c>
      <c r="F62" s="746">
        <v>7902</v>
      </c>
      <c r="G62" s="746">
        <v>8970</v>
      </c>
      <c r="H62" s="746">
        <v>9531</v>
      </c>
      <c r="I62" s="746">
        <v>10280</v>
      </c>
      <c r="J62" s="746">
        <v>13829</v>
      </c>
      <c r="K62" s="746">
        <v>10130</v>
      </c>
      <c r="L62" s="746">
        <v>5985</v>
      </c>
      <c r="M62" s="746">
        <v>4508</v>
      </c>
      <c r="N62" s="746">
        <v>3853</v>
      </c>
      <c r="O62" s="757">
        <v>99304</v>
      </c>
    </row>
    <row r="63" spans="1:15" x14ac:dyDescent="0.2">
      <c r="A63" s="728">
        <v>70119</v>
      </c>
      <c r="B63" s="745" t="s">
        <v>366</v>
      </c>
      <c r="C63" s="746">
        <v>1168746</v>
      </c>
      <c r="D63" s="746">
        <v>1071942</v>
      </c>
      <c r="E63" s="746">
        <v>1103890</v>
      </c>
      <c r="F63" s="746">
        <v>1381684</v>
      </c>
      <c r="G63" s="746">
        <v>1274035</v>
      </c>
      <c r="H63" s="746">
        <v>1577861</v>
      </c>
      <c r="I63" s="746">
        <v>1441622</v>
      </c>
      <c r="J63" s="746">
        <v>1406635</v>
      </c>
      <c r="K63" s="746">
        <v>1358043</v>
      </c>
      <c r="L63" s="746">
        <v>1454562</v>
      </c>
      <c r="M63" s="746">
        <v>1290048</v>
      </c>
      <c r="N63" s="746">
        <v>1272864</v>
      </c>
      <c r="O63" s="757">
        <v>15801932</v>
      </c>
    </row>
    <row r="64" spans="1:15" x14ac:dyDescent="0.2">
      <c r="A64" s="728">
        <v>70123</v>
      </c>
      <c r="B64" s="745" t="s">
        <v>367</v>
      </c>
      <c r="C64" s="746">
        <v>2995</v>
      </c>
      <c r="D64" s="746">
        <v>2796</v>
      </c>
      <c r="E64" s="746">
        <v>2149</v>
      </c>
      <c r="F64" s="746">
        <v>435</v>
      </c>
      <c r="G64" s="746">
        <v>261</v>
      </c>
      <c r="H64" s="746">
        <v>1241</v>
      </c>
      <c r="I64" s="746">
        <v>1990</v>
      </c>
      <c r="J64" s="746">
        <v>2459</v>
      </c>
      <c r="K64" s="746">
        <v>2716</v>
      </c>
      <c r="L64" s="746">
        <v>3967</v>
      </c>
      <c r="M64" s="746">
        <v>2820</v>
      </c>
      <c r="N64" s="746">
        <v>1001</v>
      </c>
      <c r="O64" s="757">
        <v>24830</v>
      </c>
    </row>
    <row r="65" spans="1:15" x14ac:dyDescent="0.2">
      <c r="A65" s="728">
        <v>70124</v>
      </c>
      <c r="B65" s="745" t="s">
        <v>368</v>
      </c>
      <c r="C65" s="746">
        <v>0</v>
      </c>
      <c r="D65" s="746">
        <v>0</v>
      </c>
      <c r="E65" s="746">
        <v>531</v>
      </c>
      <c r="F65" s="746">
        <v>1078</v>
      </c>
      <c r="G65" s="746">
        <v>1106</v>
      </c>
      <c r="H65" s="746">
        <v>287</v>
      </c>
      <c r="I65" s="746">
        <v>0</v>
      </c>
      <c r="J65" s="746">
        <v>0</v>
      </c>
      <c r="K65" s="746">
        <v>0</v>
      </c>
      <c r="L65" s="746">
        <v>0</v>
      </c>
      <c r="M65" s="746">
        <v>0</v>
      </c>
      <c r="N65" s="746">
        <v>0</v>
      </c>
      <c r="O65" s="757">
        <v>3002</v>
      </c>
    </row>
    <row r="66" spans="1:15" x14ac:dyDescent="0.2">
      <c r="A66" s="728">
        <v>70127</v>
      </c>
      <c r="B66" s="745" t="s">
        <v>369</v>
      </c>
      <c r="C66" s="746">
        <v>303034</v>
      </c>
      <c r="D66" s="746">
        <v>257539</v>
      </c>
      <c r="E66" s="746">
        <v>298639</v>
      </c>
      <c r="F66" s="746">
        <v>295101</v>
      </c>
      <c r="G66" s="746">
        <v>331403</v>
      </c>
      <c r="H66" s="746">
        <v>312247</v>
      </c>
      <c r="I66" s="746">
        <v>371843</v>
      </c>
      <c r="J66" s="746">
        <v>306517</v>
      </c>
      <c r="K66" s="746">
        <v>288410</v>
      </c>
      <c r="L66" s="746">
        <v>353650</v>
      </c>
      <c r="M66" s="746">
        <v>297276</v>
      </c>
      <c r="N66" s="746">
        <v>293810</v>
      </c>
      <c r="O66" s="757">
        <v>3709469</v>
      </c>
    </row>
    <row r="67" spans="1:15" x14ac:dyDescent="0.2">
      <c r="B67" s="748" t="s">
        <v>370</v>
      </c>
      <c r="C67" s="749">
        <v>6908310</v>
      </c>
      <c r="D67" s="749">
        <v>6364432</v>
      </c>
      <c r="E67" s="749">
        <v>7073465</v>
      </c>
      <c r="F67" s="749">
        <v>6983433</v>
      </c>
      <c r="G67" s="749">
        <v>6886241</v>
      </c>
      <c r="H67" s="749">
        <v>7368778</v>
      </c>
      <c r="I67" s="749">
        <v>7723194</v>
      </c>
      <c r="J67" s="749">
        <v>7497399</v>
      </c>
      <c r="K67" s="749">
        <v>7441966</v>
      </c>
      <c r="L67" s="749">
        <v>7745925</v>
      </c>
      <c r="M67" s="749">
        <v>7418313</v>
      </c>
      <c r="N67" s="749">
        <v>7314294</v>
      </c>
      <c r="O67" s="750">
        <v>86725750</v>
      </c>
    </row>
    <row r="68" spans="1:15" x14ac:dyDescent="0.2">
      <c r="A68" s="728">
        <v>10101</v>
      </c>
      <c r="B68" s="745" t="s">
        <v>371</v>
      </c>
      <c r="C68" s="746">
        <v>374072</v>
      </c>
      <c r="D68" s="746">
        <v>305526</v>
      </c>
      <c r="E68" s="746">
        <v>344623</v>
      </c>
      <c r="F68" s="746">
        <v>360325</v>
      </c>
      <c r="G68" s="746">
        <v>424431</v>
      </c>
      <c r="H68" s="746">
        <v>413379</v>
      </c>
      <c r="I68" s="746">
        <v>449920</v>
      </c>
      <c r="J68" s="746">
        <v>421526</v>
      </c>
      <c r="K68" s="746">
        <v>392496</v>
      </c>
      <c r="L68" s="746">
        <v>406838</v>
      </c>
      <c r="M68" s="746">
        <v>359315</v>
      </c>
      <c r="N68" s="746">
        <v>371915</v>
      </c>
      <c r="O68" s="757">
        <v>4624366</v>
      </c>
    </row>
    <row r="69" spans="1:15" x14ac:dyDescent="0.2">
      <c r="A69" s="728">
        <v>10102</v>
      </c>
      <c r="B69" s="745" t="s">
        <v>372</v>
      </c>
      <c r="C69" s="746">
        <v>2478860</v>
      </c>
      <c r="D69" s="746">
        <v>2335830</v>
      </c>
      <c r="E69" s="746">
        <v>2604489</v>
      </c>
      <c r="F69" s="746">
        <v>2346940</v>
      </c>
      <c r="G69" s="746">
        <v>2698542</v>
      </c>
      <c r="H69" s="746">
        <v>2740390</v>
      </c>
      <c r="I69" s="746">
        <v>2929323</v>
      </c>
      <c r="J69" s="746">
        <v>3005679</v>
      </c>
      <c r="K69" s="746">
        <v>2637978</v>
      </c>
      <c r="L69" s="746">
        <v>3000943</v>
      </c>
      <c r="M69" s="746">
        <v>2841167</v>
      </c>
      <c r="N69" s="746">
        <v>2746614</v>
      </c>
      <c r="O69" s="757">
        <v>32366755</v>
      </c>
    </row>
    <row r="70" spans="1:15" x14ac:dyDescent="0.2">
      <c r="A70" s="728">
        <v>10103</v>
      </c>
      <c r="B70" s="745" t="s">
        <v>373</v>
      </c>
      <c r="C70" s="746">
        <v>89883</v>
      </c>
      <c r="D70" s="746">
        <v>72997</v>
      </c>
      <c r="E70" s="746">
        <v>89735</v>
      </c>
      <c r="F70" s="746">
        <v>67636</v>
      </c>
      <c r="G70" s="746">
        <v>75831</v>
      </c>
      <c r="H70" s="746">
        <v>87278</v>
      </c>
      <c r="I70" s="746">
        <v>95165</v>
      </c>
      <c r="J70" s="746">
        <v>95128</v>
      </c>
      <c r="K70" s="746">
        <v>89831</v>
      </c>
      <c r="L70" s="746">
        <v>89806</v>
      </c>
      <c r="M70" s="746">
        <v>84055</v>
      </c>
      <c r="N70" s="746">
        <v>88409</v>
      </c>
      <c r="O70" s="757">
        <v>1025754</v>
      </c>
    </row>
    <row r="71" spans="1:15" x14ac:dyDescent="0.2">
      <c r="A71" s="728">
        <v>10105</v>
      </c>
      <c r="B71" s="745" t="s">
        <v>374</v>
      </c>
      <c r="C71" s="746">
        <v>1217015</v>
      </c>
      <c r="D71" s="746">
        <v>1041214</v>
      </c>
      <c r="E71" s="746">
        <v>1004042</v>
      </c>
      <c r="F71" s="746">
        <v>1162770</v>
      </c>
      <c r="G71" s="746">
        <v>1123260</v>
      </c>
      <c r="H71" s="746">
        <v>1115171</v>
      </c>
      <c r="I71" s="746">
        <v>1430066</v>
      </c>
      <c r="J71" s="746">
        <v>1220358</v>
      </c>
      <c r="K71" s="746">
        <v>1366338</v>
      </c>
      <c r="L71" s="746">
        <v>1263990</v>
      </c>
      <c r="M71" s="746">
        <v>1157531</v>
      </c>
      <c r="N71" s="746">
        <v>1272923</v>
      </c>
      <c r="O71" s="757">
        <v>14374678</v>
      </c>
    </row>
    <row r="72" spans="1:15" x14ac:dyDescent="0.2">
      <c r="A72" s="728">
        <v>10106</v>
      </c>
      <c r="B72" s="745" t="s">
        <v>375</v>
      </c>
      <c r="C72" s="746">
        <v>110526</v>
      </c>
      <c r="D72" s="746">
        <v>680361</v>
      </c>
      <c r="E72" s="746">
        <v>422164</v>
      </c>
      <c r="F72" s="746">
        <v>409037</v>
      </c>
      <c r="G72" s="746">
        <v>430571</v>
      </c>
      <c r="H72" s="746">
        <v>430076</v>
      </c>
      <c r="I72" s="746">
        <v>455758</v>
      </c>
      <c r="J72" s="746">
        <v>424034</v>
      </c>
      <c r="K72" s="746">
        <v>403961</v>
      </c>
      <c r="L72" s="746">
        <v>429725</v>
      </c>
      <c r="M72" s="746">
        <v>410786</v>
      </c>
      <c r="N72" s="746">
        <v>404772</v>
      </c>
      <c r="O72" s="757">
        <v>5011771</v>
      </c>
    </row>
    <row r="73" spans="1:15" x14ac:dyDescent="0.2">
      <c r="B73" s="748" t="s">
        <v>376</v>
      </c>
      <c r="C73" s="749">
        <v>4270356</v>
      </c>
      <c r="D73" s="749">
        <v>4435928</v>
      </c>
      <c r="E73" s="749">
        <v>4465053</v>
      </c>
      <c r="F73" s="749">
        <v>4346708</v>
      </c>
      <c r="G73" s="749">
        <v>4752635</v>
      </c>
      <c r="H73" s="749">
        <v>4786294</v>
      </c>
      <c r="I73" s="749">
        <v>5360232</v>
      </c>
      <c r="J73" s="749">
        <v>5166725</v>
      </c>
      <c r="K73" s="749">
        <v>4890604</v>
      </c>
      <c r="L73" s="749">
        <v>5191302</v>
      </c>
      <c r="M73" s="749">
        <v>4852854</v>
      </c>
      <c r="N73" s="749">
        <v>4884633</v>
      </c>
      <c r="O73" s="750">
        <v>57403324</v>
      </c>
    </row>
    <row r="74" spans="1:15" x14ac:dyDescent="0.2">
      <c r="B74" s="760" t="s">
        <v>61</v>
      </c>
      <c r="C74" s="761">
        <v>12409105</v>
      </c>
      <c r="D74" s="761">
        <v>12483687</v>
      </c>
      <c r="E74" s="761">
        <v>13006329</v>
      </c>
      <c r="F74" s="761">
        <v>13316479</v>
      </c>
      <c r="G74" s="761">
        <v>12792585</v>
      </c>
      <c r="H74" s="761">
        <v>14129288</v>
      </c>
      <c r="I74" s="761">
        <v>14744923</v>
      </c>
      <c r="J74" s="761">
        <v>14270772</v>
      </c>
      <c r="K74" s="761">
        <v>13902519</v>
      </c>
      <c r="L74" s="761">
        <v>14791921</v>
      </c>
      <c r="M74" s="761">
        <v>14002913</v>
      </c>
      <c r="N74" s="761">
        <v>13817820</v>
      </c>
      <c r="O74" s="765">
        <v>163668341</v>
      </c>
    </row>
    <row r="75" spans="1:15" x14ac:dyDescent="0.2">
      <c r="B75" s="754" t="s">
        <v>379</v>
      </c>
      <c r="C75" s="754"/>
      <c r="D75" s="754"/>
      <c r="E75" s="754"/>
      <c r="F75" s="754"/>
      <c r="G75" s="754"/>
      <c r="H75" s="754"/>
      <c r="I75" s="754"/>
      <c r="J75" s="754"/>
      <c r="K75" s="754"/>
      <c r="L75" s="754"/>
      <c r="M75" s="754"/>
      <c r="N75" s="754"/>
      <c r="O75" s="754"/>
    </row>
    <row r="76" spans="1:15" x14ac:dyDescent="0.2">
      <c r="B76" s="745" t="s">
        <v>356</v>
      </c>
      <c r="C76" s="766">
        <v>18472</v>
      </c>
      <c r="D76" s="766">
        <v>18616</v>
      </c>
      <c r="E76" s="766">
        <v>20296</v>
      </c>
      <c r="F76" s="766">
        <v>14390</v>
      </c>
      <c r="G76" s="766">
        <v>14931</v>
      </c>
      <c r="H76" s="766">
        <v>15114</v>
      </c>
      <c r="I76" s="766">
        <v>14482</v>
      </c>
      <c r="J76" s="766">
        <v>11632</v>
      </c>
      <c r="K76" s="766">
        <v>7661</v>
      </c>
      <c r="L76" s="766">
        <v>12668</v>
      </c>
      <c r="M76" s="766">
        <v>17894</v>
      </c>
      <c r="N76" s="766">
        <v>16185</v>
      </c>
      <c r="O76" s="767">
        <v>182341</v>
      </c>
    </row>
    <row r="77" spans="1:15" x14ac:dyDescent="0.2">
      <c r="B77" s="760" t="s">
        <v>61</v>
      </c>
      <c r="C77" s="768">
        <v>18472</v>
      </c>
      <c r="D77" s="768">
        <v>18616</v>
      </c>
      <c r="E77" s="768">
        <v>20296</v>
      </c>
      <c r="F77" s="768">
        <v>14390</v>
      </c>
      <c r="G77" s="768">
        <v>14931</v>
      </c>
      <c r="H77" s="768">
        <v>15114</v>
      </c>
      <c r="I77" s="768">
        <v>14482</v>
      </c>
      <c r="J77" s="768">
        <v>11632</v>
      </c>
      <c r="K77" s="768">
        <v>7661</v>
      </c>
      <c r="L77" s="768">
        <v>12668</v>
      </c>
      <c r="M77" s="768">
        <v>17894</v>
      </c>
      <c r="N77" s="768">
        <v>16185</v>
      </c>
      <c r="O77" s="769">
        <v>182341</v>
      </c>
    </row>
    <row r="78" spans="1:15" x14ac:dyDescent="0.2">
      <c r="B78" s="754" t="s">
        <v>380</v>
      </c>
      <c r="C78" s="754"/>
      <c r="D78" s="754"/>
      <c r="E78" s="754"/>
      <c r="F78" s="754"/>
      <c r="G78" s="754"/>
      <c r="H78" s="754"/>
      <c r="I78" s="754"/>
      <c r="J78" s="754"/>
      <c r="K78" s="754"/>
      <c r="L78" s="754"/>
      <c r="M78" s="754"/>
      <c r="N78" s="754"/>
      <c r="O78" s="754"/>
    </row>
    <row r="79" spans="1:15" x14ac:dyDescent="0.2">
      <c r="A79" s="728">
        <v>60140</v>
      </c>
      <c r="B79" s="748" t="s">
        <v>356</v>
      </c>
      <c r="C79" s="770">
        <v>230117</v>
      </c>
      <c r="D79" s="770">
        <v>218650</v>
      </c>
      <c r="E79" s="770">
        <v>216813</v>
      </c>
      <c r="F79" s="770">
        <v>225334</v>
      </c>
      <c r="G79" s="770">
        <v>264426</v>
      </c>
      <c r="H79" s="770">
        <v>261737</v>
      </c>
      <c r="I79" s="770">
        <v>278512</v>
      </c>
      <c r="J79" s="770">
        <v>244602</v>
      </c>
      <c r="K79" s="770">
        <v>287764</v>
      </c>
      <c r="L79" s="770">
        <v>240430</v>
      </c>
      <c r="M79" s="770">
        <v>288478</v>
      </c>
      <c r="N79" s="770">
        <v>273761</v>
      </c>
      <c r="O79" s="771">
        <v>3030624</v>
      </c>
    </row>
    <row r="80" spans="1:15" x14ac:dyDescent="0.2">
      <c r="A80" s="728">
        <v>70104</v>
      </c>
      <c r="B80" s="745" t="s">
        <v>357</v>
      </c>
      <c r="C80" s="772">
        <v>17706</v>
      </c>
      <c r="D80" s="772">
        <v>13909</v>
      </c>
      <c r="E80" s="772">
        <v>16684</v>
      </c>
      <c r="F80" s="772">
        <v>18666</v>
      </c>
      <c r="G80" s="772">
        <v>19647</v>
      </c>
      <c r="H80" s="772">
        <v>19952</v>
      </c>
      <c r="I80" s="772">
        <v>23605</v>
      </c>
      <c r="J80" s="772">
        <v>25908</v>
      </c>
      <c r="K80" s="772">
        <v>27564</v>
      </c>
      <c r="L80" s="772">
        <v>29272</v>
      </c>
      <c r="M80" s="772">
        <v>36637</v>
      </c>
      <c r="N80" s="772">
        <v>38900</v>
      </c>
      <c r="O80" s="773">
        <v>288450</v>
      </c>
    </row>
    <row r="81" spans="1:19" x14ac:dyDescent="0.2">
      <c r="A81" s="728">
        <v>70108</v>
      </c>
      <c r="B81" s="745" t="s">
        <v>358</v>
      </c>
      <c r="C81" s="746">
        <v>234407</v>
      </c>
      <c r="D81" s="746">
        <v>190149</v>
      </c>
      <c r="E81" s="746">
        <v>200919</v>
      </c>
      <c r="F81" s="746">
        <v>223825</v>
      </c>
      <c r="G81" s="746">
        <v>244074</v>
      </c>
      <c r="H81" s="746">
        <v>282706</v>
      </c>
      <c r="I81" s="746">
        <v>319298</v>
      </c>
      <c r="J81" s="746">
        <v>303795</v>
      </c>
      <c r="K81" s="746">
        <v>318659</v>
      </c>
      <c r="L81" s="746">
        <v>333107</v>
      </c>
      <c r="M81" s="746">
        <v>363694</v>
      </c>
      <c r="N81" s="746">
        <v>284572</v>
      </c>
      <c r="O81" s="757">
        <v>3299205</v>
      </c>
    </row>
    <row r="82" spans="1:19" x14ac:dyDescent="0.2">
      <c r="A82" s="728">
        <v>70113</v>
      </c>
      <c r="B82" s="745" t="s">
        <v>359</v>
      </c>
      <c r="C82" s="746">
        <v>1156</v>
      </c>
      <c r="D82" s="746">
        <v>1050</v>
      </c>
      <c r="E82" s="746">
        <v>1471</v>
      </c>
      <c r="F82" s="746">
        <v>843</v>
      </c>
      <c r="G82" s="746">
        <v>281</v>
      </c>
      <c r="H82" s="746">
        <v>85</v>
      </c>
      <c r="I82" s="746">
        <v>428</v>
      </c>
      <c r="J82" s="746">
        <v>277</v>
      </c>
      <c r="K82" s="746">
        <v>238</v>
      </c>
      <c r="L82" s="746">
        <v>848</v>
      </c>
      <c r="M82" s="746">
        <v>1021</v>
      </c>
      <c r="N82" s="746">
        <v>20</v>
      </c>
      <c r="O82" s="757">
        <v>7718</v>
      </c>
    </row>
    <row r="83" spans="1:19" x14ac:dyDescent="0.2">
      <c r="A83" s="728">
        <v>70109</v>
      </c>
      <c r="B83" s="745" t="s">
        <v>360</v>
      </c>
      <c r="C83" s="746">
        <v>293805</v>
      </c>
      <c r="D83" s="746">
        <v>267410</v>
      </c>
      <c r="E83" s="746">
        <v>309771</v>
      </c>
      <c r="F83" s="746">
        <v>310106</v>
      </c>
      <c r="G83" s="746">
        <v>310300</v>
      </c>
      <c r="H83" s="746">
        <v>375224</v>
      </c>
      <c r="I83" s="746">
        <v>450916</v>
      </c>
      <c r="J83" s="746">
        <v>474477</v>
      </c>
      <c r="K83" s="746">
        <v>445315</v>
      </c>
      <c r="L83" s="746">
        <v>382033</v>
      </c>
      <c r="M83" s="746">
        <v>349420</v>
      </c>
      <c r="N83" s="746">
        <v>406639</v>
      </c>
      <c r="O83" s="757">
        <v>4375416</v>
      </c>
    </row>
    <row r="84" spans="1:19" x14ac:dyDescent="0.2">
      <c r="A84" s="728">
        <v>70114</v>
      </c>
      <c r="B84" s="745" t="s">
        <v>361</v>
      </c>
      <c r="C84" s="746">
        <v>161990</v>
      </c>
      <c r="D84" s="746">
        <v>170438</v>
      </c>
      <c r="E84" s="746">
        <v>228816</v>
      </c>
      <c r="F84" s="746">
        <v>299817</v>
      </c>
      <c r="G84" s="746">
        <v>204906</v>
      </c>
      <c r="H84" s="746">
        <v>278667</v>
      </c>
      <c r="I84" s="746">
        <v>241270</v>
      </c>
      <c r="J84" s="746">
        <v>268954</v>
      </c>
      <c r="K84" s="746">
        <v>263970</v>
      </c>
      <c r="L84" s="746">
        <v>248734</v>
      </c>
      <c r="M84" s="746">
        <v>269530</v>
      </c>
      <c r="N84" s="746">
        <v>262625</v>
      </c>
      <c r="O84" s="757">
        <v>2899717</v>
      </c>
    </row>
    <row r="85" spans="1:19" x14ac:dyDescent="0.2">
      <c r="A85" s="728">
        <v>70111</v>
      </c>
      <c r="B85" s="745" t="s">
        <v>362</v>
      </c>
      <c r="C85" s="746">
        <v>306125</v>
      </c>
      <c r="D85" s="746">
        <v>301895</v>
      </c>
      <c r="E85" s="746">
        <v>308221</v>
      </c>
      <c r="F85" s="746">
        <v>366478</v>
      </c>
      <c r="G85" s="746">
        <v>382458</v>
      </c>
      <c r="H85" s="746">
        <v>423619</v>
      </c>
      <c r="I85" s="746">
        <v>488996</v>
      </c>
      <c r="J85" s="746">
        <v>516101</v>
      </c>
      <c r="K85" s="746">
        <v>497517</v>
      </c>
      <c r="L85" s="746">
        <v>529620</v>
      </c>
      <c r="M85" s="746">
        <v>539444</v>
      </c>
      <c r="N85" s="746">
        <v>560483</v>
      </c>
      <c r="O85" s="757">
        <v>5220957</v>
      </c>
    </row>
    <row r="86" spans="1:19" x14ac:dyDescent="0.2">
      <c r="A86" s="728">
        <v>70112</v>
      </c>
      <c r="B86" s="745" t="s">
        <v>363</v>
      </c>
      <c r="C86" s="746"/>
      <c r="D86" s="746"/>
      <c r="E86" s="746"/>
      <c r="F86" s="746"/>
      <c r="G86" s="746"/>
      <c r="H86" s="746"/>
      <c r="I86" s="746"/>
      <c r="J86" s="746"/>
      <c r="K86" s="746"/>
      <c r="L86" s="746"/>
      <c r="M86" s="746"/>
      <c r="N86" s="746"/>
      <c r="O86" s="757">
        <v>0</v>
      </c>
    </row>
    <row r="87" spans="1:19" x14ac:dyDescent="0.2">
      <c r="A87" s="728">
        <v>70115</v>
      </c>
      <c r="B87" s="745" t="s">
        <v>364</v>
      </c>
      <c r="C87" s="746">
        <v>2913</v>
      </c>
      <c r="D87" s="746">
        <v>5204</v>
      </c>
      <c r="E87" s="746">
        <v>1571</v>
      </c>
      <c r="F87" s="746">
        <v>1626</v>
      </c>
      <c r="G87" s="746">
        <v>1326</v>
      </c>
      <c r="H87" s="746">
        <v>1049</v>
      </c>
      <c r="I87" s="746">
        <v>1748</v>
      </c>
      <c r="J87" s="746">
        <v>673</v>
      </c>
      <c r="K87" s="746">
        <v>969</v>
      </c>
      <c r="L87" s="746">
        <v>1220</v>
      </c>
      <c r="M87" s="746">
        <v>1325</v>
      </c>
      <c r="N87" s="746">
        <v>1263</v>
      </c>
      <c r="O87" s="757">
        <v>20887</v>
      </c>
    </row>
    <row r="88" spans="1:19" x14ac:dyDescent="0.2">
      <c r="A88" s="728">
        <v>70105</v>
      </c>
      <c r="B88" s="745" t="s">
        <v>365</v>
      </c>
      <c r="C88" s="746">
        <v>92</v>
      </c>
      <c r="D88" s="746">
        <v>28</v>
      </c>
      <c r="E88" s="746">
        <v>838</v>
      </c>
      <c r="F88" s="746">
        <v>2541</v>
      </c>
      <c r="G88" s="746">
        <v>4057</v>
      </c>
      <c r="H88" s="746">
        <v>4558</v>
      </c>
      <c r="I88" s="746">
        <v>2518</v>
      </c>
      <c r="J88" s="746">
        <v>967</v>
      </c>
      <c r="K88" s="746">
        <v>2938</v>
      </c>
      <c r="L88" s="746">
        <v>1919</v>
      </c>
      <c r="M88" s="746">
        <v>2141</v>
      </c>
      <c r="N88" s="746">
        <v>4881</v>
      </c>
      <c r="O88" s="757">
        <v>27478</v>
      </c>
    </row>
    <row r="89" spans="1:19" x14ac:dyDescent="0.2">
      <c r="A89" s="728">
        <v>70119</v>
      </c>
      <c r="B89" s="745" t="s">
        <v>366</v>
      </c>
      <c r="C89" s="746">
        <v>242528</v>
      </c>
      <c r="D89" s="746">
        <v>202513</v>
      </c>
      <c r="E89" s="746">
        <v>218524</v>
      </c>
      <c r="F89" s="746">
        <v>320549</v>
      </c>
      <c r="G89" s="746">
        <v>262143</v>
      </c>
      <c r="H89" s="746">
        <v>381144</v>
      </c>
      <c r="I89" s="746">
        <v>405936</v>
      </c>
      <c r="J89" s="746">
        <v>433934</v>
      </c>
      <c r="K89" s="746">
        <v>447349</v>
      </c>
      <c r="L89" s="746">
        <v>522393</v>
      </c>
      <c r="M89" s="746">
        <v>516113</v>
      </c>
      <c r="N89" s="746">
        <v>329412</v>
      </c>
      <c r="O89" s="757">
        <v>4282538</v>
      </c>
    </row>
    <row r="90" spans="1:19" x14ac:dyDescent="0.2">
      <c r="A90" s="728">
        <v>70123</v>
      </c>
      <c r="B90" s="745" t="s">
        <v>367</v>
      </c>
      <c r="C90" s="746">
        <v>0</v>
      </c>
      <c r="D90" s="746">
        <v>0</v>
      </c>
      <c r="E90" s="746">
        <v>0</v>
      </c>
      <c r="F90" s="746">
        <v>0</v>
      </c>
      <c r="G90" s="746">
        <v>0</v>
      </c>
      <c r="H90" s="746">
        <v>0</v>
      </c>
      <c r="I90" s="746">
        <v>0</v>
      </c>
      <c r="J90" s="746">
        <v>0</v>
      </c>
      <c r="K90" s="746">
        <v>1160</v>
      </c>
      <c r="L90" s="746">
        <v>1813</v>
      </c>
      <c r="M90" s="746">
        <v>1803</v>
      </c>
      <c r="N90" s="746">
        <v>1652</v>
      </c>
      <c r="O90" s="757">
        <v>6428</v>
      </c>
    </row>
    <row r="91" spans="1:19" x14ac:dyDescent="0.2">
      <c r="A91" s="728">
        <v>70124</v>
      </c>
      <c r="B91" s="745" t="s">
        <v>368</v>
      </c>
      <c r="C91" s="746">
        <v>1268</v>
      </c>
      <c r="D91" s="746">
        <v>0</v>
      </c>
      <c r="E91" s="746">
        <v>0</v>
      </c>
      <c r="F91" s="746">
        <v>0</v>
      </c>
      <c r="G91" s="746">
        <v>268</v>
      </c>
      <c r="H91" s="746">
        <v>169</v>
      </c>
      <c r="I91" s="746">
        <v>699</v>
      </c>
      <c r="J91" s="746">
        <v>166</v>
      </c>
      <c r="K91" s="746">
        <v>0</v>
      </c>
      <c r="L91" s="746">
        <v>0</v>
      </c>
      <c r="M91" s="746">
        <v>0</v>
      </c>
      <c r="N91" s="746">
        <v>0</v>
      </c>
      <c r="O91" s="757">
        <v>2570</v>
      </c>
    </row>
    <row r="92" spans="1:19" x14ac:dyDescent="0.2">
      <c r="A92" s="728">
        <v>70127</v>
      </c>
      <c r="B92" s="745" t="s">
        <v>369</v>
      </c>
      <c r="C92" s="746">
        <v>46512</v>
      </c>
      <c r="D92" s="746">
        <v>37049</v>
      </c>
      <c r="E92" s="746">
        <v>36487</v>
      </c>
      <c r="F92" s="746">
        <v>53108</v>
      </c>
      <c r="G92" s="746">
        <v>53053</v>
      </c>
      <c r="H92" s="746">
        <v>52872</v>
      </c>
      <c r="I92" s="746">
        <v>72524</v>
      </c>
      <c r="J92" s="746">
        <v>80103</v>
      </c>
      <c r="K92" s="746">
        <v>63018</v>
      </c>
      <c r="L92" s="746">
        <v>66797</v>
      </c>
      <c r="M92" s="746">
        <v>80828</v>
      </c>
      <c r="N92" s="746">
        <v>50724</v>
      </c>
      <c r="O92" s="757">
        <v>693075</v>
      </c>
    </row>
    <row r="93" spans="1:19" x14ac:dyDescent="0.2">
      <c r="B93" s="748" t="s">
        <v>370</v>
      </c>
      <c r="C93" s="749">
        <v>1308502</v>
      </c>
      <c r="D93" s="749">
        <v>1189645</v>
      </c>
      <c r="E93" s="749">
        <v>1323302</v>
      </c>
      <c r="F93" s="749">
        <v>1597559</v>
      </c>
      <c r="G93" s="749">
        <v>1482513</v>
      </c>
      <c r="H93" s="749">
        <v>1820045</v>
      </c>
      <c r="I93" s="749">
        <v>2007938</v>
      </c>
      <c r="J93" s="749">
        <v>2105355</v>
      </c>
      <c r="K93" s="749">
        <v>2068697</v>
      </c>
      <c r="L93" s="749">
        <v>2117756</v>
      </c>
      <c r="M93" s="749">
        <v>2161956</v>
      </c>
      <c r="N93" s="749">
        <v>1941171</v>
      </c>
      <c r="O93" s="750">
        <v>21124439</v>
      </c>
    </row>
    <row r="94" spans="1:19" x14ac:dyDescent="0.2">
      <c r="A94" s="728">
        <v>10101</v>
      </c>
      <c r="B94" s="745" t="s">
        <v>371</v>
      </c>
      <c r="C94" s="746">
        <v>82206</v>
      </c>
      <c r="D94" s="746">
        <v>54252</v>
      </c>
      <c r="E94" s="746">
        <v>56937</v>
      </c>
      <c r="F94" s="746">
        <v>69725</v>
      </c>
      <c r="G94" s="746">
        <v>60601</v>
      </c>
      <c r="H94" s="746">
        <v>66486</v>
      </c>
      <c r="I94" s="746">
        <v>79659</v>
      </c>
      <c r="J94" s="746">
        <v>80794</v>
      </c>
      <c r="K94" s="746">
        <v>67990</v>
      </c>
      <c r="L94" s="746">
        <v>79390</v>
      </c>
      <c r="M94" s="746">
        <v>88037</v>
      </c>
      <c r="N94" s="746">
        <v>116916</v>
      </c>
      <c r="O94" s="757">
        <v>902993</v>
      </c>
      <c r="S94" s="801"/>
    </row>
    <row r="95" spans="1:19" x14ac:dyDescent="0.2">
      <c r="A95" s="728">
        <v>10102</v>
      </c>
      <c r="B95" s="745" t="s">
        <v>372</v>
      </c>
      <c r="C95" s="746">
        <v>443147</v>
      </c>
      <c r="D95" s="746">
        <v>360417</v>
      </c>
      <c r="E95" s="746">
        <v>436477</v>
      </c>
      <c r="F95" s="746">
        <v>426859</v>
      </c>
      <c r="G95" s="746">
        <v>420395</v>
      </c>
      <c r="H95" s="746">
        <v>505798</v>
      </c>
      <c r="I95" s="746">
        <v>690689</v>
      </c>
      <c r="J95" s="746">
        <v>696280</v>
      </c>
      <c r="K95" s="746">
        <v>591321</v>
      </c>
      <c r="L95" s="746">
        <v>687657</v>
      </c>
      <c r="M95" s="746">
        <v>644825</v>
      </c>
      <c r="N95" s="746">
        <v>607934</v>
      </c>
      <c r="O95" s="757">
        <v>6511799</v>
      </c>
    </row>
    <row r="96" spans="1:19" x14ac:dyDescent="0.2">
      <c r="A96" s="728">
        <v>10103</v>
      </c>
      <c r="B96" s="745" t="s">
        <v>373</v>
      </c>
      <c r="C96" s="746">
        <v>12261</v>
      </c>
      <c r="D96" s="746">
        <v>11509</v>
      </c>
      <c r="E96" s="746">
        <v>10990</v>
      </c>
      <c r="F96" s="746">
        <v>11394</v>
      </c>
      <c r="G96" s="746">
        <v>7729</v>
      </c>
      <c r="H96" s="746">
        <v>8057</v>
      </c>
      <c r="I96" s="746">
        <v>12611</v>
      </c>
      <c r="J96" s="746">
        <v>13262</v>
      </c>
      <c r="K96" s="746">
        <v>13131</v>
      </c>
      <c r="L96" s="746">
        <v>18249</v>
      </c>
      <c r="M96" s="746">
        <v>19020</v>
      </c>
      <c r="N96" s="746">
        <v>18138</v>
      </c>
      <c r="O96" s="757">
        <v>156351</v>
      </c>
    </row>
    <row r="97" spans="1:15" x14ac:dyDescent="0.2">
      <c r="A97" s="728">
        <v>10105</v>
      </c>
      <c r="B97" s="745" t="s">
        <v>374</v>
      </c>
      <c r="C97" s="746">
        <v>219695</v>
      </c>
      <c r="D97" s="746">
        <v>174247</v>
      </c>
      <c r="E97" s="746">
        <v>153707</v>
      </c>
      <c r="F97" s="746">
        <v>184363</v>
      </c>
      <c r="G97" s="746">
        <v>217104</v>
      </c>
      <c r="H97" s="746">
        <v>237116</v>
      </c>
      <c r="I97" s="746">
        <v>272950</v>
      </c>
      <c r="J97" s="746">
        <v>253280</v>
      </c>
      <c r="K97" s="746">
        <v>281135</v>
      </c>
      <c r="L97" s="746">
        <v>269084</v>
      </c>
      <c r="M97" s="746">
        <v>247061</v>
      </c>
      <c r="N97" s="746">
        <v>259092</v>
      </c>
      <c r="O97" s="757">
        <v>2768834</v>
      </c>
    </row>
    <row r="98" spans="1:15" x14ac:dyDescent="0.2">
      <c r="A98" s="728">
        <v>10106</v>
      </c>
      <c r="B98" s="745" t="s">
        <v>375</v>
      </c>
      <c r="C98" s="746">
        <v>78521</v>
      </c>
      <c r="D98" s="746">
        <v>71987</v>
      </c>
      <c r="E98" s="746">
        <v>70685</v>
      </c>
      <c r="F98" s="746">
        <v>61182</v>
      </c>
      <c r="G98" s="746">
        <v>72097</v>
      </c>
      <c r="H98" s="746">
        <v>79797</v>
      </c>
      <c r="I98" s="746">
        <v>114357</v>
      </c>
      <c r="J98" s="746">
        <v>99282</v>
      </c>
      <c r="K98" s="746">
        <v>99325</v>
      </c>
      <c r="L98" s="746">
        <v>93778</v>
      </c>
      <c r="M98" s="746">
        <v>87178</v>
      </c>
      <c r="N98" s="746">
        <v>98701</v>
      </c>
      <c r="O98" s="757">
        <v>1026890</v>
      </c>
    </row>
    <row r="99" spans="1:15" x14ac:dyDescent="0.2">
      <c r="B99" s="748" t="s">
        <v>376</v>
      </c>
      <c r="C99" s="749">
        <v>835830</v>
      </c>
      <c r="D99" s="749">
        <v>672412</v>
      </c>
      <c r="E99" s="749">
        <v>728796</v>
      </c>
      <c r="F99" s="749">
        <v>753523</v>
      </c>
      <c r="G99" s="749">
        <v>777926</v>
      </c>
      <c r="H99" s="749">
        <v>897254</v>
      </c>
      <c r="I99" s="749">
        <v>1170266</v>
      </c>
      <c r="J99" s="749">
        <v>1142898</v>
      </c>
      <c r="K99" s="749">
        <v>1052902</v>
      </c>
      <c r="L99" s="749">
        <v>1148158</v>
      </c>
      <c r="M99" s="749">
        <v>1086121</v>
      </c>
      <c r="N99" s="749">
        <v>1100781</v>
      </c>
      <c r="O99" s="750">
        <v>11366867</v>
      </c>
    </row>
    <row r="100" spans="1:15" x14ac:dyDescent="0.2">
      <c r="B100" s="760" t="s">
        <v>61</v>
      </c>
      <c r="C100" s="761">
        <v>2374449</v>
      </c>
      <c r="D100" s="761">
        <v>2080707</v>
      </c>
      <c r="E100" s="761">
        <v>2268911</v>
      </c>
      <c r="F100" s="761">
        <v>2576416</v>
      </c>
      <c r="G100" s="761">
        <v>2524865</v>
      </c>
      <c r="H100" s="761">
        <v>2979036</v>
      </c>
      <c r="I100" s="761">
        <v>3456716</v>
      </c>
      <c r="J100" s="761">
        <v>3492855</v>
      </c>
      <c r="K100" s="761">
        <v>3409363</v>
      </c>
      <c r="L100" s="761">
        <v>3506344</v>
      </c>
      <c r="M100" s="761">
        <v>3536555</v>
      </c>
      <c r="N100" s="761">
        <v>3315713</v>
      </c>
      <c r="O100" s="765">
        <v>35521930</v>
      </c>
    </row>
    <row r="101" spans="1:15" x14ac:dyDescent="0.2">
      <c r="B101" s="754" t="s">
        <v>381</v>
      </c>
      <c r="C101" s="754"/>
      <c r="D101" s="754"/>
      <c r="E101" s="754"/>
      <c r="F101" s="754"/>
      <c r="G101" s="754"/>
      <c r="H101" s="754"/>
      <c r="I101" s="754"/>
      <c r="J101" s="754"/>
      <c r="K101" s="754"/>
      <c r="L101" s="754"/>
      <c r="M101" s="754"/>
      <c r="N101" s="754"/>
      <c r="O101" s="754"/>
    </row>
    <row r="102" spans="1:15" x14ac:dyDescent="0.2">
      <c r="B102" s="748" t="s">
        <v>356</v>
      </c>
      <c r="C102" s="770">
        <v>3569704</v>
      </c>
      <c r="D102" s="770">
        <v>4129704</v>
      </c>
      <c r="E102" s="770">
        <v>3916682</v>
      </c>
      <c r="F102" s="770">
        <v>4524782</v>
      </c>
      <c r="G102" s="770">
        <v>3839966</v>
      </c>
      <c r="H102" s="770">
        <v>4965869</v>
      </c>
      <c r="I102" s="770">
        <v>4359607</v>
      </c>
      <c r="J102" s="770">
        <v>4146772</v>
      </c>
      <c r="K102" s="770">
        <v>3756618</v>
      </c>
      <c r="L102" s="770">
        <v>4241389</v>
      </c>
      <c r="M102" s="770">
        <v>4263357</v>
      </c>
      <c r="N102" s="770">
        <v>4369679</v>
      </c>
      <c r="O102" s="771">
        <v>50084129</v>
      </c>
    </row>
    <row r="103" spans="1:15" x14ac:dyDescent="0.2">
      <c r="A103" s="728">
        <v>60140</v>
      </c>
      <c r="B103" s="745" t="s">
        <v>357</v>
      </c>
      <c r="C103" s="772">
        <v>152941</v>
      </c>
      <c r="D103" s="772">
        <v>141136</v>
      </c>
      <c r="E103" s="772">
        <v>161803</v>
      </c>
      <c r="F103" s="772">
        <v>165879</v>
      </c>
      <c r="G103" s="772">
        <v>179827</v>
      </c>
      <c r="H103" s="772">
        <v>176111</v>
      </c>
      <c r="I103" s="772">
        <v>172484</v>
      </c>
      <c r="J103" s="772">
        <v>188676</v>
      </c>
      <c r="K103" s="772">
        <v>180732</v>
      </c>
      <c r="L103" s="772">
        <v>179890</v>
      </c>
      <c r="M103" s="772">
        <v>184770</v>
      </c>
      <c r="N103" s="772">
        <v>186524</v>
      </c>
      <c r="O103" s="774">
        <v>2070773</v>
      </c>
    </row>
    <row r="104" spans="1:15" x14ac:dyDescent="0.2">
      <c r="A104" s="728">
        <v>70104</v>
      </c>
      <c r="B104" s="745" t="s">
        <v>358</v>
      </c>
      <c r="C104" s="746">
        <v>3037412</v>
      </c>
      <c r="D104" s="746">
        <v>2746172</v>
      </c>
      <c r="E104" s="746">
        <v>2897986</v>
      </c>
      <c r="F104" s="746">
        <v>2953703</v>
      </c>
      <c r="G104" s="746">
        <v>3133167</v>
      </c>
      <c r="H104" s="746">
        <v>3094867</v>
      </c>
      <c r="I104" s="746">
        <v>3442483</v>
      </c>
      <c r="J104" s="746">
        <v>3137483</v>
      </c>
      <c r="K104" s="746">
        <v>3018271</v>
      </c>
      <c r="L104" s="746">
        <v>3153644</v>
      </c>
      <c r="M104" s="746">
        <v>3431828</v>
      </c>
      <c r="N104" s="746">
        <v>3053318</v>
      </c>
      <c r="O104" s="758">
        <v>37100334</v>
      </c>
    </row>
    <row r="105" spans="1:15" x14ac:dyDescent="0.2">
      <c r="A105" s="728">
        <v>70108</v>
      </c>
      <c r="B105" s="745" t="s">
        <v>359</v>
      </c>
      <c r="C105" s="746">
        <v>20981</v>
      </c>
      <c r="D105" s="746">
        <v>26281</v>
      </c>
      <c r="E105" s="746">
        <v>27337</v>
      </c>
      <c r="F105" s="746">
        <v>27394</v>
      </c>
      <c r="G105" s="746">
        <v>30358</v>
      </c>
      <c r="H105" s="746">
        <v>33423</v>
      </c>
      <c r="I105" s="746">
        <v>25945</v>
      </c>
      <c r="J105" s="746">
        <v>20585</v>
      </c>
      <c r="K105" s="746">
        <v>20493</v>
      </c>
      <c r="L105" s="746">
        <v>24897</v>
      </c>
      <c r="M105" s="746">
        <v>22723</v>
      </c>
      <c r="N105" s="746">
        <v>29750</v>
      </c>
      <c r="O105" s="757">
        <v>310167</v>
      </c>
    </row>
    <row r="106" spans="1:15" x14ac:dyDescent="0.2">
      <c r="A106" s="728">
        <v>70113</v>
      </c>
      <c r="B106" s="745" t="s">
        <v>360</v>
      </c>
      <c r="C106" s="746">
        <v>4592804</v>
      </c>
      <c r="D106" s="746">
        <v>4305065</v>
      </c>
      <c r="E106" s="746">
        <v>4638816</v>
      </c>
      <c r="F106" s="746">
        <v>4300130</v>
      </c>
      <c r="G106" s="746">
        <v>4564095</v>
      </c>
      <c r="H106" s="746">
        <v>4270790</v>
      </c>
      <c r="I106" s="746">
        <v>4728128</v>
      </c>
      <c r="J106" s="746">
        <v>4832166</v>
      </c>
      <c r="K106" s="746">
        <v>4697314</v>
      </c>
      <c r="L106" s="746">
        <v>4647605</v>
      </c>
      <c r="M106" s="746">
        <v>4496659</v>
      </c>
      <c r="N106" s="746">
        <v>4768574</v>
      </c>
      <c r="O106" s="757">
        <v>54842146</v>
      </c>
    </row>
    <row r="107" spans="1:15" x14ac:dyDescent="0.2">
      <c r="A107" s="728">
        <v>70109</v>
      </c>
      <c r="B107" s="745" t="s">
        <v>361</v>
      </c>
      <c r="C107" s="746">
        <v>2503471</v>
      </c>
      <c r="D107" s="746">
        <v>2061939</v>
      </c>
      <c r="E107" s="746">
        <v>2575879</v>
      </c>
      <c r="F107" s="746">
        <v>2727041</v>
      </c>
      <c r="G107" s="746">
        <v>1920188</v>
      </c>
      <c r="H107" s="746">
        <v>2644064</v>
      </c>
      <c r="I107" s="746">
        <v>2459923</v>
      </c>
      <c r="J107" s="746">
        <v>2470827</v>
      </c>
      <c r="K107" s="746">
        <v>2397057</v>
      </c>
      <c r="L107" s="746">
        <v>2334787</v>
      </c>
      <c r="M107" s="746">
        <v>2404188</v>
      </c>
      <c r="N107" s="746">
        <v>2557900</v>
      </c>
      <c r="O107" s="757">
        <v>29057264</v>
      </c>
    </row>
    <row r="108" spans="1:15" x14ac:dyDescent="0.2">
      <c r="A108" s="728">
        <v>70114</v>
      </c>
      <c r="B108" s="745" t="s">
        <v>362</v>
      </c>
      <c r="C108" s="746">
        <v>4493936</v>
      </c>
      <c r="D108" s="746">
        <v>3946546</v>
      </c>
      <c r="E108" s="746">
        <v>4336640</v>
      </c>
      <c r="F108" s="746">
        <v>4369849</v>
      </c>
      <c r="G108" s="746">
        <v>4467125</v>
      </c>
      <c r="H108" s="746">
        <v>4556136</v>
      </c>
      <c r="I108" s="746">
        <v>4739537</v>
      </c>
      <c r="J108" s="746">
        <v>4957068</v>
      </c>
      <c r="K108" s="746">
        <v>5099185</v>
      </c>
      <c r="L108" s="746">
        <v>5443483</v>
      </c>
      <c r="M108" s="746">
        <v>5356209</v>
      </c>
      <c r="N108" s="746">
        <v>5124554</v>
      </c>
      <c r="O108" s="757">
        <v>56890268</v>
      </c>
    </row>
    <row r="109" spans="1:15" x14ac:dyDescent="0.2">
      <c r="A109" s="728">
        <v>70111</v>
      </c>
      <c r="B109" s="745" t="s">
        <v>363</v>
      </c>
      <c r="C109" s="746">
        <v>1756</v>
      </c>
      <c r="D109" s="746">
        <v>1487</v>
      </c>
      <c r="E109" s="746">
        <v>765</v>
      </c>
      <c r="F109" s="746">
        <v>671</v>
      </c>
      <c r="G109" s="746">
        <v>905</v>
      </c>
      <c r="H109" s="746">
        <v>876</v>
      </c>
      <c r="I109" s="746">
        <v>1361</v>
      </c>
      <c r="J109" s="746">
        <v>1186</v>
      </c>
      <c r="K109" s="746">
        <v>1666</v>
      </c>
      <c r="L109" s="746">
        <v>1802</v>
      </c>
      <c r="M109" s="746">
        <v>1635</v>
      </c>
      <c r="N109" s="746">
        <v>1992</v>
      </c>
      <c r="O109" s="757">
        <v>16102</v>
      </c>
    </row>
    <row r="110" spans="1:15" x14ac:dyDescent="0.2">
      <c r="A110" s="728">
        <v>70112</v>
      </c>
      <c r="B110" s="745" t="s">
        <v>364</v>
      </c>
      <c r="C110" s="746">
        <v>10990</v>
      </c>
      <c r="D110" s="746">
        <v>14146</v>
      </c>
      <c r="E110" s="746">
        <v>9408</v>
      </c>
      <c r="F110" s="746">
        <v>12307</v>
      </c>
      <c r="G110" s="746">
        <v>12474</v>
      </c>
      <c r="H110" s="746">
        <v>16188</v>
      </c>
      <c r="I110" s="746">
        <v>9854</v>
      </c>
      <c r="J110" s="746">
        <v>10242</v>
      </c>
      <c r="K110" s="746">
        <v>7048</v>
      </c>
      <c r="L110" s="746">
        <v>7349</v>
      </c>
      <c r="M110" s="746">
        <v>3823</v>
      </c>
      <c r="N110" s="746">
        <v>4173</v>
      </c>
      <c r="O110" s="757">
        <v>118002</v>
      </c>
    </row>
    <row r="111" spans="1:15" x14ac:dyDescent="0.2">
      <c r="A111" s="728">
        <v>70115</v>
      </c>
      <c r="B111" s="745" t="s">
        <v>365</v>
      </c>
      <c r="C111" s="746">
        <v>21308</v>
      </c>
      <c r="D111" s="746">
        <v>17192</v>
      </c>
      <c r="E111" s="746">
        <v>25644</v>
      </c>
      <c r="F111" s="746">
        <v>27276</v>
      </c>
      <c r="G111" s="746">
        <v>29172</v>
      </c>
      <c r="H111" s="746">
        <v>27618</v>
      </c>
      <c r="I111" s="746">
        <v>21529</v>
      </c>
      <c r="J111" s="746">
        <v>23293</v>
      </c>
      <c r="K111" s="746">
        <v>18302</v>
      </c>
      <c r="L111" s="746">
        <v>14586</v>
      </c>
      <c r="M111" s="746">
        <v>17691</v>
      </c>
      <c r="N111" s="746">
        <v>16292</v>
      </c>
      <c r="O111" s="757">
        <v>259903</v>
      </c>
    </row>
    <row r="112" spans="1:15" x14ac:dyDescent="0.2">
      <c r="A112" s="728">
        <v>70105</v>
      </c>
      <c r="B112" s="745" t="s">
        <v>366</v>
      </c>
      <c r="C112" s="746">
        <v>3303739</v>
      </c>
      <c r="D112" s="746">
        <v>3068292</v>
      </c>
      <c r="E112" s="746">
        <v>3073894</v>
      </c>
      <c r="F112" s="746">
        <v>4151314</v>
      </c>
      <c r="G112" s="746">
        <v>3611476</v>
      </c>
      <c r="H112" s="746">
        <v>4247356</v>
      </c>
      <c r="I112" s="746">
        <v>4105459</v>
      </c>
      <c r="J112" s="746">
        <v>3987706</v>
      </c>
      <c r="K112" s="746">
        <v>4331882</v>
      </c>
      <c r="L112" s="746">
        <v>4352815</v>
      </c>
      <c r="M112" s="746">
        <v>4506897</v>
      </c>
      <c r="N112" s="746">
        <v>3912752</v>
      </c>
      <c r="O112" s="757">
        <v>46653582</v>
      </c>
    </row>
    <row r="113" spans="1:15" x14ac:dyDescent="0.2">
      <c r="A113" s="728">
        <v>70119</v>
      </c>
      <c r="B113" s="745" t="s">
        <v>367</v>
      </c>
      <c r="C113" s="746">
        <v>3442</v>
      </c>
      <c r="D113" s="746">
        <v>3130</v>
      </c>
      <c r="E113" s="746">
        <v>3722</v>
      </c>
      <c r="F113" s="746">
        <v>2817</v>
      </c>
      <c r="G113" s="746">
        <v>4313</v>
      </c>
      <c r="H113" s="746">
        <v>4171</v>
      </c>
      <c r="I113" s="746">
        <v>5899</v>
      </c>
      <c r="J113" s="746">
        <v>5887</v>
      </c>
      <c r="K113" s="746">
        <v>5516</v>
      </c>
      <c r="L113" s="746">
        <v>8368</v>
      </c>
      <c r="M113" s="746">
        <v>7528</v>
      </c>
      <c r="N113" s="746">
        <v>6871</v>
      </c>
      <c r="O113" s="757">
        <v>61664</v>
      </c>
    </row>
    <row r="114" spans="1:15" x14ac:dyDescent="0.2">
      <c r="A114" s="728">
        <v>70123</v>
      </c>
      <c r="B114" s="745" t="s">
        <v>368</v>
      </c>
      <c r="C114" s="746">
        <v>2374</v>
      </c>
      <c r="D114" s="746">
        <v>1006</v>
      </c>
      <c r="E114" s="746">
        <v>1106</v>
      </c>
      <c r="F114" s="746">
        <v>1078</v>
      </c>
      <c r="G114" s="746">
        <v>1374</v>
      </c>
      <c r="H114" s="746">
        <v>456</v>
      </c>
      <c r="I114" s="746">
        <v>699</v>
      </c>
      <c r="J114" s="746">
        <v>166</v>
      </c>
      <c r="K114" s="746">
        <v>0</v>
      </c>
      <c r="L114" s="746">
        <v>0</v>
      </c>
      <c r="M114" s="746">
        <v>0</v>
      </c>
      <c r="N114" s="746">
        <v>0</v>
      </c>
      <c r="O114" s="757">
        <v>8259</v>
      </c>
    </row>
    <row r="115" spans="1:15" x14ac:dyDescent="0.2">
      <c r="A115" s="728">
        <v>70124</v>
      </c>
      <c r="B115" s="745" t="s">
        <v>369</v>
      </c>
      <c r="C115" s="746">
        <v>845988</v>
      </c>
      <c r="D115" s="746">
        <v>716509</v>
      </c>
      <c r="E115" s="746">
        <v>777521</v>
      </c>
      <c r="F115" s="746">
        <v>794563</v>
      </c>
      <c r="G115" s="746">
        <v>817079</v>
      </c>
      <c r="H115" s="746">
        <v>827201</v>
      </c>
      <c r="I115" s="746">
        <v>925129</v>
      </c>
      <c r="J115" s="746">
        <v>844855</v>
      </c>
      <c r="K115" s="746">
        <v>795704</v>
      </c>
      <c r="L115" s="746">
        <v>832811</v>
      </c>
      <c r="M115" s="746">
        <v>812224</v>
      </c>
      <c r="N115" s="746">
        <v>755015</v>
      </c>
      <c r="O115" s="757">
        <v>9744599</v>
      </c>
    </row>
    <row r="116" spans="1:15" x14ac:dyDescent="0.2">
      <c r="A116" s="728">
        <v>70127</v>
      </c>
      <c r="B116" s="748" t="s">
        <v>370</v>
      </c>
      <c r="C116" s="749">
        <v>18991142</v>
      </c>
      <c r="D116" s="749">
        <v>17048901</v>
      </c>
      <c r="E116" s="749">
        <v>18530521</v>
      </c>
      <c r="F116" s="749">
        <v>19534022</v>
      </c>
      <c r="G116" s="749">
        <v>18771553</v>
      </c>
      <c r="H116" s="749">
        <v>19899257</v>
      </c>
      <c r="I116" s="749">
        <v>20638430</v>
      </c>
      <c r="J116" s="749">
        <v>20480140</v>
      </c>
      <c r="K116" s="749">
        <v>20573170</v>
      </c>
      <c r="L116" s="749">
        <v>21002037</v>
      </c>
      <c r="M116" s="749">
        <v>21246175</v>
      </c>
      <c r="N116" s="749">
        <v>20417715</v>
      </c>
      <c r="O116" s="750">
        <v>237133063</v>
      </c>
    </row>
    <row r="117" spans="1:15" x14ac:dyDescent="0.2">
      <c r="A117" s="728">
        <v>10101</v>
      </c>
      <c r="B117" s="745" t="s">
        <v>371</v>
      </c>
      <c r="C117" s="746">
        <v>997607</v>
      </c>
      <c r="D117" s="746">
        <v>902014</v>
      </c>
      <c r="E117" s="746">
        <v>1021845</v>
      </c>
      <c r="F117" s="746">
        <v>1074324</v>
      </c>
      <c r="G117" s="746">
        <v>1061481</v>
      </c>
      <c r="H117" s="746">
        <v>1037973</v>
      </c>
      <c r="I117" s="746">
        <v>1140057</v>
      </c>
      <c r="J117" s="802">
        <v>1038313</v>
      </c>
      <c r="K117" s="802">
        <v>931321</v>
      </c>
      <c r="L117" s="746">
        <v>983083</v>
      </c>
      <c r="M117" s="746">
        <v>944246</v>
      </c>
      <c r="N117" s="746">
        <v>1050718</v>
      </c>
      <c r="O117" s="774">
        <v>12182982</v>
      </c>
    </row>
    <row r="118" spans="1:15" x14ac:dyDescent="0.2">
      <c r="A118" s="728">
        <v>10101</v>
      </c>
      <c r="B118" s="745" t="s">
        <v>372</v>
      </c>
      <c r="C118" s="746">
        <v>6616536</v>
      </c>
      <c r="D118" s="746">
        <v>6144548</v>
      </c>
      <c r="E118" s="746">
        <v>7076218</v>
      </c>
      <c r="F118" s="746">
        <v>6519259</v>
      </c>
      <c r="G118" s="746">
        <v>6652401</v>
      </c>
      <c r="H118" s="746">
        <v>7332456</v>
      </c>
      <c r="I118" s="746">
        <v>8085218</v>
      </c>
      <c r="J118" s="746">
        <v>8231106</v>
      </c>
      <c r="K118" s="746">
        <v>7057978</v>
      </c>
      <c r="L118" s="746">
        <v>7669957</v>
      </c>
      <c r="M118" s="746">
        <v>7466302</v>
      </c>
      <c r="N118" s="746">
        <v>7093696</v>
      </c>
      <c r="O118" s="757">
        <v>85945675</v>
      </c>
    </row>
    <row r="119" spans="1:15" x14ac:dyDescent="0.2">
      <c r="A119" s="728">
        <v>10102</v>
      </c>
      <c r="B119" s="745" t="s">
        <v>373</v>
      </c>
      <c r="C119" s="746">
        <v>196184</v>
      </c>
      <c r="D119" s="746">
        <v>192840</v>
      </c>
      <c r="E119" s="746">
        <v>232267</v>
      </c>
      <c r="F119" s="746">
        <v>207820</v>
      </c>
      <c r="G119" s="746">
        <v>196738</v>
      </c>
      <c r="H119" s="746">
        <v>231196</v>
      </c>
      <c r="I119" s="746">
        <v>219989</v>
      </c>
      <c r="J119" s="746">
        <v>247118</v>
      </c>
      <c r="K119" s="746">
        <v>221057</v>
      </c>
      <c r="L119" s="746">
        <v>244411</v>
      </c>
      <c r="M119" s="746">
        <v>209104</v>
      </c>
      <c r="N119" s="746">
        <v>218699</v>
      </c>
      <c r="O119" s="758">
        <v>2617423</v>
      </c>
    </row>
    <row r="120" spans="1:15" x14ac:dyDescent="0.2">
      <c r="A120" s="728">
        <v>10103</v>
      </c>
      <c r="B120" s="745" t="s">
        <v>374</v>
      </c>
      <c r="C120" s="746">
        <v>3207160</v>
      </c>
      <c r="D120" s="746">
        <v>2707468</v>
      </c>
      <c r="E120" s="746">
        <v>2760512</v>
      </c>
      <c r="F120" s="746">
        <v>3193473</v>
      </c>
      <c r="G120" s="746">
        <v>3141452</v>
      </c>
      <c r="H120" s="746">
        <v>3217359</v>
      </c>
      <c r="I120" s="746">
        <v>3742352</v>
      </c>
      <c r="J120" s="746">
        <v>3243222</v>
      </c>
      <c r="K120" s="746">
        <v>3551892</v>
      </c>
      <c r="L120" s="746">
        <v>3173225</v>
      </c>
      <c r="M120" s="746">
        <v>2967823</v>
      </c>
      <c r="N120" s="746">
        <v>3297846</v>
      </c>
      <c r="O120" s="758">
        <v>38203784</v>
      </c>
    </row>
    <row r="121" spans="1:15" x14ac:dyDescent="0.2">
      <c r="A121" s="728">
        <v>10105</v>
      </c>
      <c r="B121" s="745" t="s">
        <v>375</v>
      </c>
      <c r="C121" s="746">
        <v>510883</v>
      </c>
      <c r="D121" s="746">
        <v>1594682</v>
      </c>
      <c r="E121" s="746">
        <v>1189869</v>
      </c>
      <c r="F121" s="746">
        <v>1033878</v>
      </c>
      <c r="G121" s="746">
        <v>1069431</v>
      </c>
      <c r="H121" s="746">
        <v>1115528</v>
      </c>
      <c r="I121" s="746">
        <v>1261506</v>
      </c>
      <c r="J121" s="746">
        <v>1152738</v>
      </c>
      <c r="K121" s="746">
        <v>1035775</v>
      </c>
      <c r="L121" s="746">
        <v>1057759</v>
      </c>
      <c r="M121" s="746">
        <v>994504</v>
      </c>
      <c r="N121" s="746">
        <v>1045646</v>
      </c>
      <c r="O121" s="758">
        <v>13062199</v>
      </c>
    </row>
    <row r="122" spans="1:15" x14ac:dyDescent="0.2">
      <c r="A122" s="728">
        <v>10106</v>
      </c>
      <c r="B122" s="748" t="s">
        <v>376</v>
      </c>
      <c r="C122" s="749">
        <v>11528370</v>
      </c>
      <c r="D122" s="749">
        <v>11541552</v>
      </c>
      <c r="E122" s="749">
        <v>12280711</v>
      </c>
      <c r="F122" s="749">
        <v>12028754</v>
      </c>
      <c r="G122" s="749">
        <v>12121503</v>
      </c>
      <c r="H122" s="749">
        <v>12934512</v>
      </c>
      <c r="I122" s="749">
        <v>14449122</v>
      </c>
      <c r="J122" s="749">
        <v>13912497</v>
      </c>
      <c r="K122" s="749">
        <v>12798023</v>
      </c>
      <c r="L122" s="749">
        <v>13128435</v>
      </c>
      <c r="M122" s="749">
        <v>12581979</v>
      </c>
      <c r="N122" s="749">
        <v>12706605</v>
      </c>
      <c r="O122" s="759">
        <v>152012063</v>
      </c>
    </row>
    <row r="123" spans="1:15" ht="13.5" thickBot="1" x14ac:dyDescent="0.25">
      <c r="B123" s="775" t="s">
        <v>61</v>
      </c>
      <c r="C123" s="776">
        <v>34089216</v>
      </c>
      <c r="D123" s="776">
        <v>32720157</v>
      </c>
      <c r="E123" s="776">
        <v>34727914</v>
      </c>
      <c r="F123" s="776">
        <v>36087558</v>
      </c>
      <c r="G123" s="776">
        <v>34733022</v>
      </c>
      <c r="H123" s="776">
        <v>37799638</v>
      </c>
      <c r="I123" s="776">
        <v>39447159</v>
      </c>
      <c r="J123" s="776">
        <v>38539409</v>
      </c>
      <c r="K123" s="776">
        <v>37127811</v>
      </c>
      <c r="L123" s="776">
        <v>38371861</v>
      </c>
      <c r="M123" s="776">
        <v>38091511</v>
      </c>
      <c r="N123" s="776">
        <v>37493999</v>
      </c>
      <c r="O123" s="777">
        <v>439229255</v>
      </c>
    </row>
    <row r="124" spans="1:15" ht="13.5" thickTop="1" x14ac:dyDescent="0.2"/>
    <row r="125" spans="1:15" x14ac:dyDescent="0.2">
      <c r="B125" s="803" t="s">
        <v>386</v>
      </c>
      <c r="C125" s="804"/>
    </row>
    <row r="126" spans="1:15" x14ac:dyDescent="0.2">
      <c r="B126" s="803" t="s">
        <v>387</v>
      </c>
    </row>
  </sheetData>
  <mergeCells count="9">
    <mergeCell ref="B75:O75"/>
    <mergeCell ref="B78:O78"/>
    <mergeCell ref="B101:O101"/>
    <mergeCell ref="B2:O2"/>
    <mergeCell ref="B3:O3"/>
    <mergeCell ref="B4:O4"/>
    <mergeCell ref="B6:O6"/>
    <mergeCell ref="B29:O29"/>
    <mergeCell ref="B52:O52"/>
  </mergeCells>
  <printOptions horizontalCentered="1"/>
  <pageMargins left="0.19685039370078741" right="0.19685039370078741" top="0.94488188976377963" bottom="0.98425196850393704" header="0" footer="0"/>
  <pageSetup scale="81"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9"/>
  <sheetViews>
    <sheetView showGridLines="0" zoomScale="80" zoomScaleNormal="80" workbookViewId="0">
      <selection activeCell="X42" sqref="X42"/>
    </sheetView>
  </sheetViews>
  <sheetFormatPr baseColWidth="10" defaultRowHeight="12.75" x14ac:dyDescent="0.2"/>
  <cols>
    <col min="1" max="1" width="38.42578125" style="145" bestFit="1" customWidth="1"/>
    <col min="2" max="2" width="8.28515625" style="145" customWidth="1"/>
    <col min="3" max="3" width="9.28515625" style="145" bestFit="1" customWidth="1"/>
    <col min="4" max="4" width="8.42578125" style="145" customWidth="1"/>
    <col min="5" max="5" width="9.28515625" style="145" bestFit="1" customWidth="1"/>
    <col min="6" max="6" width="8.85546875" style="145" customWidth="1"/>
    <col min="7" max="7" width="9.28515625" style="145" bestFit="1" customWidth="1"/>
    <col min="8" max="8" width="8.7109375" style="145" customWidth="1"/>
    <col min="9" max="9" width="9.28515625" style="145" bestFit="1" customWidth="1"/>
    <col min="10" max="10" width="9" style="145" customWidth="1"/>
    <col min="11" max="11" width="9.28515625" style="145" bestFit="1" customWidth="1"/>
    <col min="12" max="12" width="8.42578125" style="145" customWidth="1"/>
    <col min="13" max="13" width="9.28515625" style="145" bestFit="1" customWidth="1"/>
    <col min="14" max="14" width="8.28515625" style="145" customWidth="1"/>
    <col min="15" max="15" width="9.28515625" style="145" bestFit="1" customWidth="1"/>
    <col min="16" max="16" width="9.42578125" style="145" customWidth="1"/>
    <col min="17" max="17" width="9.28515625" style="145" bestFit="1" customWidth="1"/>
    <col min="18" max="18" width="8.7109375" style="145" customWidth="1"/>
    <col min="19" max="19" width="9.28515625" style="145" bestFit="1" customWidth="1"/>
    <col min="20" max="20" width="9" style="145" customWidth="1"/>
    <col min="21" max="21" width="9.28515625" style="145" bestFit="1" customWidth="1"/>
    <col min="22" max="22" width="9" style="145" customWidth="1"/>
    <col min="23" max="23" width="9.28515625" style="145" bestFit="1" customWidth="1"/>
    <col min="24" max="24" width="8.42578125" style="145" customWidth="1"/>
    <col min="25" max="25" width="9.28515625" style="145" bestFit="1" customWidth="1"/>
    <col min="26" max="26" width="7.5703125" style="145" customWidth="1"/>
    <col min="27" max="27" width="9.42578125" style="145" customWidth="1"/>
    <col min="28" max="16384" width="11.42578125" style="145"/>
  </cols>
  <sheetData>
    <row r="2" spans="1:27" ht="15" x14ac:dyDescent="0.25">
      <c r="A2" s="805" t="s">
        <v>388</v>
      </c>
      <c r="B2" s="805"/>
      <c r="C2" s="805"/>
      <c r="D2" s="805"/>
      <c r="E2" s="805"/>
      <c r="F2" s="805"/>
      <c r="G2" s="805"/>
      <c r="H2" s="805"/>
      <c r="I2" s="805"/>
      <c r="J2" s="805"/>
      <c r="K2" s="805"/>
      <c r="L2" s="805"/>
      <c r="M2" s="805"/>
      <c r="N2" s="805"/>
    </row>
    <row r="3" spans="1:27" ht="15" x14ac:dyDescent="0.25">
      <c r="A3" s="805" t="s">
        <v>2</v>
      </c>
      <c r="B3" s="805"/>
      <c r="C3" s="805"/>
      <c r="D3" s="805"/>
      <c r="E3" s="805"/>
      <c r="F3" s="805"/>
      <c r="G3" s="805"/>
      <c r="H3" s="805"/>
      <c r="I3" s="805"/>
      <c r="J3" s="805"/>
      <c r="K3" s="805"/>
      <c r="L3" s="805"/>
      <c r="M3" s="805"/>
      <c r="N3" s="805"/>
    </row>
    <row r="4" spans="1:27" ht="13.5" thickBot="1" x14ac:dyDescent="0.25">
      <c r="A4" s="806"/>
      <c r="B4" s="806"/>
      <c r="C4" s="806"/>
      <c r="D4" s="806"/>
      <c r="E4" s="806"/>
      <c r="F4" s="806"/>
      <c r="G4" s="806"/>
      <c r="H4" s="806"/>
      <c r="I4" s="806"/>
      <c r="J4" s="806"/>
      <c r="K4" s="806"/>
      <c r="L4" s="806"/>
      <c r="M4" s="806"/>
      <c r="N4" s="806"/>
    </row>
    <row r="5" spans="1:27" s="453" customFormat="1" ht="13.5" thickTop="1" x14ac:dyDescent="0.2">
      <c r="A5" s="807" t="s">
        <v>389</v>
      </c>
      <c r="B5" s="808" t="s">
        <v>110</v>
      </c>
      <c r="C5" s="808"/>
      <c r="D5" s="808" t="s">
        <v>111</v>
      </c>
      <c r="E5" s="808"/>
      <c r="F5" s="808" t="s">
        <v>112</v>
      </c>
      <c r="G5" s="808"/>
      <c r="H5" s="808" t="s">
        <v>113</v>
      </c>
      <c r="I5" s="808"/>
      <c r="J5" s="808" t="s">
        <v>114</v>
      </c>
      <c r="K5" s="808"/>
      <c r="L5" s="808" t="s">
        <v>115</v>
      </c>
      <c r="M5" s="808"/>
      <c r="N5" s="808" t="s">
        <v>116</v>
      </c>
      <c r="O5" s="808"/>
      <c r="P5" s="808" t="s">
        <v>117</v>
      </c>
      <c r="Q5" s="808"/>
      <c r="R5" s="808" t="s">
        <v>118</v>
      </c>
      <c r="S5" s="808"/>
      <c r="T5" s="808" t="s">
        <v>119</v>
      </c>
      <c r="U5" s="808"/>
      <c r="V5" s="808" t="s">
        <v>120</v>
      </c>
      <c r="W5" s="808"/>
      <c r="X5" s="808" t="s">
        <v>121</v>
      </c>
      <c r="Y5" s="808"/>
      <c r="Z5" s="809" t="s">
        <v>22</v>
      </c>
      <c r="AA5" s="810"/>
    </row>
    <row r="6" spans="1:27" s="816" customFormat="1" ht="25.5" x14ac:dyDescent="0.2">
      <c r="A6" s="811"/>
      <c r="B6" s="812" t="s">
        <v>390</v>
      </c>
      <c r="C6" s="813" t="s">
        <v>391</v>
      </c>
      <c r="D6" s="812" t="s">
        <v>390</v>
      </c>
      <c r="E6" s="813" t="s">
        <v>391</v>
      </c>
      <c r="F6" s="812" t="s">
        <v>390</v>
      </c>
      <c r="G6" s="813" t="s">
        <v>391</v>
      </c>
      <c r="H6" s="812" t="s">
        <v>390</v>
      </c>
      <c r="I6" s="813" t="s">
        <v>391</v>
      </c>
      <c r="J6" s="812" t="s">
        <v>390</v>
      </c>
      <c r="K6" s="813" t="s">
        <v>391</v>
      </c>
      <c r="L6" s="812" t="s">
        <v>390</v>
      </c>
      <c r="M6" s="813" t="s">
        <v>391</v>
      </c>
      <c r="N6" s="812" t="s">
        <v>390</v>
      </c>
      <c r="O6" s="813" t="s">
        <v>391</v>
      </c>
      <c r="P6" s="812" t="s">
        <v>390</v>
      </c>
      <c r="Q6" s="813" t="s">
        <v>391</v>
      </c>
      <c r="R6" s="812" t="s">
        <v>390</v>
      </c>
      <c r="S6" s="813" t="s">
        <v>391</v>
      </c>
      <c r="T6" s="812" t="s">
        <v>390</v>
      </c>
      <c r="U6" s="813" t="s">
        <v>391</v>
      </c>
      <c r="V6" s="812" t="s">
        <v>390</v>
      </c>
      <c r="W6" s="813" t="s">
        <v>391</v>
      </c>
      <c r="X6" s="812" t="s">
        <v>390</v>
      </c>
      <c r="Y6" s="813" t="s">
        <v>391</v>
      </c>
      <c r="Z6" s="814" t="s">
        <v>390</v>
      </c>
      <c r="AA6" s="815" t="s">
        <v>391</v>
      </c>
    </row>
    <row r="7" spans="1:27" x14ac:dyDescent="0.2">
      <c r="A7" s="763" t="s">
        <v>356</v>
      </c>
      <c r="B7" s="755">
        <v>4</v>
      </c>
      <c r="C7" s="755">
        <v>1008</v>
      </c>
      <c r="D7" s="755">
        <v>5</v>
      </c>
      <c r="E7" s="755">
        <v>2645</v>
      </c>
      <c r="F7" s="755">
        <v>8</v>
      </c>
      <c r="G7" s="755">
        <v>1781</v>
      </c>
      <c r="H7" s="755">
        <v>7</v>
      </c>
      <c r="I7" s="755">
        <v>2359</v>
      </c>
      <c r="J7" s="755">
        <v>4</v>
      </c>
      <c r="K7" s="755">
        <v>1550</v>
      </c>
      <c r="L7" s="755">
        <v>4</v>
      </c>
      <c r="M7" s="755">
        <v>1976</v>
      </c>
      <c r="N7" s="755">
        <v>7</v>
      </c>
      <c r="O7" s="755">
        <v>2225</v>
      </c>
      <c r="P7" s="755">
        <v>2</v>
      </c>
      <c r="Q7" s="755">
        <v>1837</v>
      </c>
      <c r="R7" s="755">
        <v>4</v>
      </c>
      <c r="S7" s="755">
        <v>1781</v>
      </c>
      <c r="T7" s="755">
        <v>4</v>
      </c>
      <c r="U7" s="755">
        <v>1052</v>
      </c>
      <c r="V7" s="755">
        <v>7</v>
      </c>
      <c r="W7" s="756">
        <v>2484</v>
      </c>
      <c r="X7" s="756">
        <v>1</v>
      </c>
      <c r="Y7" s="756">
        <v>2036</v>
      </c>
      <c r="Z7" s="817">
        <f>SUM(B7,D7,F7,H7,J7,L7,N7,P7,R7,T7,V7,X7)</f>
        <v>57</v>
      </c>
      <c r="AA7" s="818">
        <f>SUM(C7,E7,G7,I7,K7,M7,O7,Q7,S7,U7,W7,Y7)</f>
        <v>22734</v>
      </c>
    </row>
    <row r="8" spans="1:27" x14ac:dyDescent="0.2">
      <c r="A8" s="745" t="s">
        <v>357</v>
      </c>
      <c r="B8" s="746">
        <v>0</v>
      </c>
      <c r="C8" s="746">
        <v>24</v>
      </c>
      <c r="D8" s="746">
        <v>2</v>
      </c>
      <c r="E8" s="746">
        <v>19</v>
      </c>
      <c r="F8" s="746">
        <v>0</v>
      </c>
      <c r="G8" s="746">
        <v>15</v>
      </c>
      <c r="H8" s="746">
        <v>0</v>
      </c>
      <c r="I8" s="746">
        <v>28</v>
      </c>
      <c r="J8" s="746">
        <v>0</v>
      </c>
      <c r="K8" s="746">
        <v>20</v>
      </c>
      <c r="L8" s="746">
        <v>0</v>
      </c>
      <c r="M8" s="746">
        <v>27</v>
      </c>
      <c r="N8" s="746">
        <v>0</v>
      </c>
      <c r="O8" s="746">
        <v>16</v>
      </c>
      <c r="P8" s="746">
        <v>0</v>
      </c>
      <c r="Q8" s="746">
        <v>25</v>
      </c>
      <c r="R8" s="746">
        <v>0</v>
      </c>
      <c r="S8" s="746">
        <v>27</v>
      </c>
      <c r="T8" s="746">
        <v>0</v>
      </c>
      <c r="U8" s="746">
        <v>19</v>
      </c>
      <c r="V8" s="746"/>
      <c r="W8" s="747">
        <v>21</v>
      </c>
      <c r="X8" s="747">
        <v>0</v>
      </c>
      <c r="Y8" s="747">
        <v>18</v>
      </c>
      <c r="Z8" s="819">
        <v>2</v>
      </c>
      <c r="AA8" s="820">
        <v>259</v>
      </c>
    </row>
    <row r="9" spans="1:27" x14ac:dyDescent="0.2">
      <c r="A9" s="745" t="s">
        <v>358</v>
      </c>
      <c r="B9" s="746">
        <v>7</v>
      </c>
      <c r="C9" s="746">
        <v>403</v>
      </c>
      <c r="D9" s="746">
        <v>5</v>
      </c>
      <c r="E9" s="746">
        <v>342</v>
      </c>
      <c r="F9" s="746">
        <v>5</v>
      </c>
      <c r="G9" s="746">
        <v>331</v>
      </c>
      <c r="H9" s="746">
        <v>23</v>
      </c>
      <c r="I9" s="746">
        <v>1028</v>
      </c>
      <c r="J9" s="746">
        <v>4</v>
      </c>
      <c r="K9" s="746">
        <v>336</v>
      </c>
      <c r="L9" s="746">
        <v>12</v>
      </c>
      <c r="M9" s="746">
        <v>422</v>
      </c>
      <c r="N9" s="746">
        <v>5</v>
      </c>
      <c r="O9" s="746">
        <v>467</v>
      </c>
      <c r="P9" s="746">
        <v>8</v>
      </c>
      <c r="Q9" s="746">
        <v>361</v>
      </c>
      <c r="R9" s="746">
        <v>8</v>
      </c>
      <c r="S9" s="746">
        <v>333</v>
      </c>
      <c r="T9" s="746">
        <v>11</v>
      </c>
      <c r="U9" s="746">
        <v>412</v>
      </c>
      <c r="V9" s="746">
        <v>11</v>
      </c>
      <c r="W9" s="747">
        <v>371</v>
      </c>
      <c r="X9" s="747">
        <v>10</v>
      </c>
      <c r="Y9" s="747">
        <v>343</v>
      </c>
      <c r="Z9" s="821">
        <v>109</v>
      </c>
      <c r="AA9" s="822">
        <v>5149</v>
      </c>
    </row>
    <row r="10" spans="1:27" x14ac:dyDescent="0.2">
      <c r="A10" s="745" t="s">
        <v>359</v>
      </c>
      <c r="B10" s="746">
        <v>0</v>
      </c>
      <c r="C10" s="746">
        <v>2</v>
      </c>
      <c r="D10" s="746">
        <v>0</v>
      </c>
      <c r="E10" s="746">
        <v>1</v>
      </c>
      <c r="F10" s="746">
        <v>0</v>
      </c>
      <c r="G10" s="746">
        <v>2</v>
      </c>
      <c r="H10" s="746">
        <v>0</v>
      </c>
      <c r="I10" s="746">
        <v>6</v>
      </c>
      <c r="J10" s="746">
        <v>0</v>
      </c>
      <c r="K10" s="746">
        <v>6</v>
      </c>
      <c r="L10" s="746">
        <v>0</v>
      </c>
      <c r="M10" s="746">
        <v>1</v>
      </c>
      <c r="N10" s="746">
        <v>0</v>
      </c>
      <c r="O10" s="746">
        <v>3</v>
      </c>
      <c r="P10" s="746">
        <v>0</v>
      </c>
      <c r="Q10" s="746">
        <v>3</v>
      </c>
      <c r="R10" s="746">
        <v>0</v>
      </c>
      <c r="S10" s="746">
        <v>1</v>
      </c>
      <c r="T10" s="746">
        <v>0</v>
      </c>
      <c r="U10" s="746">
        <v>5</v>
      </c>
      <c r="V10" s="746"/>
      <c r="W10" s="747">
        <v>0</v>
      </c>
      <c r="X10" s="747">
        <v>0</v>
      </c>
      <c r="Y10" s="747">
        <v>3</v>
      </c>
      <c r="Z10" s="821">
        <v>0</v>
      </c>
      <c r="AA10" s="822">
        <v>33</v>
      </c>
    </row>
    <row r="11" spans="1:27" x14ac:dyDescent="0.2">
      <c r="A11" s="745" t="s">
        <v>360</v>
      </c>
      <c r="B11" s="746">
        <v>20</v>
      </c>
      <c r="C11" s="746">
        <v>360</v>
      </c>
      <c r="D11" s="746">
        <v>17</v>
      </c>
      <c r="E11" s="746">
        <v>485</v>
      </c>
      <c r="F11" s="746">
        <v>36</v>
      </c>
      <c r="G11" s="746">
        <v>639</v>
      </c>
      <c r="H11" s="746">
        <v>8</v>
      </c>
      <c r="I11" s="746">
        <v>404</v>
      </c>
      <c r="J11" s="746">
        <v>23</v>
      </c>
      <c r="K11" s="746">
        <v>499</v>
      </c>
      <c r="L11" s="746">
        <v>20</v>
      </c>
      <c r="M11" s="746">
        <v>345</v>
      </c>
      <c r="N11" s="746">
        <v>18</v>
      </c>
      <c r="O11" s="746">
        <v>573</v>
      </c>
      <c r="P11" s="746">
        <v>15</v>
      </c>
      <c r="Q11" s="746">
        <v>514</v>
      </c>
      <c r="R11" s="746">
        <v>13</v>
      </c>
      <c r="S11" s="746">
        <v>561</v>
      </c>
      <c r="T11" s="746">
        <v>14</v>
      </c>
      <c r="U11" s="746">
        <v>471</v>
      </c>
      <c r="V11" s="746">
        <v>9</v>
      </c>
      <c r="W11" s="747">
        <v>329</v>
      </c>
      <c r="X11" s="747">
        <v>5</v>
      </c>
      <c r="Y11" s="747">
        <v>484</v>
      </c>
      <c r="Z11" s="821">
        <v>198</v>
      </c>
      <c r="AA11" s="822">
        <v>5664</v>
      </c>
    </row>
    <row r="12" spans="1:27" x14ac:dyDescent="0.2">
      <c r="A12" s="745" t="s">
        <v>361</v>
      </c>
      <c r="B12" s="746">
        <v>5</v>
      </c>
      <c r="C12" s="746">
        <v>324</v>
      </c>
      <c r="D12" s="746">
        <v>4</v>
      </c>
      <c r="E12" s="746">
        <v>320</v>
      </c>
      <c r="F12" s="746">
        <v>6</v>
      </c>
      <c r="G12" s="746">
        <v>453</v>
      </c>
      <c r="H12" s="746">
        <v>3</v>
      </c>
      <c r="I12" s="746">
        <v>329</v>
      </c>
      <c r="J12" s="746">
        <v>3</v>
      </c>
      <c r="K12" s="746">
        <v>278</v>
      </c>
      <c r="L12" s="746">
        <v>5</v>
      </c>
      <c r="M12" s="746">
        <v>432</v>
      </c>
      <c r="N12" s="746">
        <v>6</v>
      </c>
      <c r="O12" s="746">
        <v>369</v>
      </c>
      <c r="P12" s="746">
        <v>3</v>
      </c>
      <c r="Q12" s="746">
        <v>375</v>
      </c>
      <c r="R12" s="746">
        <v>4</v>
      </c>
      <c r="S12" s="746">
        <v>298</v>
      </c>
      <c r="T12" s="746">
        <v>5</v>
      </c>
      <c r="U12" s="746">
        <v>319</v>
      </c>
      <c r="V12" s="746">
        <v>6</v>
      </c>
      <c r="W12" s="747">
        <v>379</v>
      </c>
      <c r="X12" s="747">
        <v>3</v>
      </c>
      <c r="Y12" s="747">
        <v>334</v>
      </c>
      <c r="Z12" s="821">
        <v>53</v>
      </c>
      <c r="AA12" s="822">
        <v>4210</v>
      </c>
    </row>
    <row r="13" spans="1:27" x14ac:dyDescent="0.2">
      <c r="A13" s="745" t="s">
        <v>362</v>
      </c>
      <c r="B13" s="746">
        <v>12</v>
      </c>
      <c r="C13" s="746">
        <v>765</v>
      </c>
      <c r="D13" s="746">
        <v>5</v>
      </c>
      <c r="E13" s="746">
        <v>443</v>
      </c>
      <c r="F13" s="746">
        <v>24</v>
      </c>
      <c r="G13" s="746">
        <v>600</v>
      </c>
      <c r="H13" s="746">
        <v>16</v>
      </c>
      <c r="I13" s="746">
        <v>525</v>
      </c>
      <c r="J13" s="746">
        <v>9</v>
      </c>
      <c r="K13" s="746">
        <v>530</v>
      </c>
      <c r="L13" s="746">
        <v>8</v>
      </c>
      <c r="M13" s="746">
        <v>574</v>
      </c>
      <c r="N13" s="746">
        <v>10</v>
      </c>
      <c r="O13" s="746">
        <v>644</v>
      </c>
      <c r="P13" s="746">
        <v>10</v>
      </c>
      <c r="Q13" s="746">
        <v>556</v>
      </c>
      <c r="R13" s="746">
        <v>13</v>
      </c>
      <c r="S13" s="746">
        <v>700</v>
      </c>
      <c r="T13" s="746">
        <v>13</v>
      </c>
      <c r="U13" s="746">
        <v>802</v>
      </c>
      <c r="V13" s="746">
        <v>6</v>
      </c>
      <c r="W13" s="747">
        <v>677</v>
      </c>
      <c r="X13" s="747">
        <v>9</v>
      </c>
      <c r="Y13" s="747">
        <v>712</v>
      </c>
      <c r="Z13" s="821">
        <v>135</v>
      </c>
      <c r="AA13" s="822">
        <v>7528</v>
      </c>
    </row>
    <row r="14" spans="1:27" x14ac:dyDescent="0.2">
      <c r="A14" s="745" t="s">
        <v>363</v>
      </c>
      <c r="B14" s="746">
        <v>0</v>
      </c>
      <c r="C14" s="746">
        <v>0</v>
      </c>
      <c r="D14" s="746">
        <v>0</v>
      </c>
      <c r="E14" s="746">
        <v>0</v>
      </c>
      <c r="F14" s="746">
        <v>0</v>
      </c>
      <c r="G14" s="746">
        <v>0</v>
      </c>
      <c r="H14" s="746">
        <v>0</v>
      </c>
      <c r="I14" s="746">
        <v>0</v>
      </c>
      <c r="J14" s="746">
        <v>0</v>
      </c>
      <c r="K14" s="746">
        <v>0</v>
      </c>
      <c r="L14" s="746">
        <v>0</v>
      </c>
      <c r="M14" s="746">
        <v>0</v>
      </c>
      <c r="N14" s="746">
        <v>0</v>
      </c>
      <c r="O14" s="746">
        <v>1</v>
      </c>
      <c r="P14" s="746">
        <v>0</v>
      </c>
      <c r="Q14" s="746">
        <v>0</v>
      </c>
      <c r="R14" s="746">
        <v>0</v>
      </c>
      <c r="S14" s="746">
        <v>0</v>
      </c>
      <c r="T14" s="746">
        <v>0</v>
      </c>
      <c r="U14" s="746">
        <v>0</v>
      </c>
      <c r="V14" s="746"/>
      <c r="W14" s="747">
        <v>1</v>
      </c>
      <c r="X14" s="747">
        <v>0</v>
      </c>
      <c r="Y14" s="747">
        <v>0</v>
      </c>
      <c r="Z14" s="821">
        <v>0</v>
      </c>
      <c r="AA14" s="822">
        <v>2</v>
      </c>
    </row>
    <row r="15" spans="1:27" x14ac:dyDescent="0.2">
      <c r="A15" s="745" t="s">
        <v>392</v>
      </c>
      <c r="B15" s="746">
        <v>0</v>
      </c>
      <c r="C15" s="746">
        <v>2</v>
      </c>
      <c r="D15" s="746">
        <v>0</v>
      </c>
      <c r="E15" s="746">
        <v>0</v>
      </c>
      <c r="F15" s="746">
        <v>0</v>
      </c>
      <c r="G15" s="746">
        <v>2</v>
      </c>
      <c r="H15" s="746">
        <v>0</v>
      </c>
      <c r="I15" s="746">
        <v>0</v>
      </c>
      <c r="J15" s="746">
        <v>0</v>
      </c>
      <c r="K15" s="746">
        <v>3</v>
      </c>
      <c r="L15" s="746">
        <v>0</v>
      </c>
      <c r="M15" s="746">
        <v>4</v>
      </c>
      <c r="N15" s="746">
        <v>0</v>
      </c>
      <c r="O15" s="746">
        <v>3</v>
      </c>
      <c r="P15" s="746">
        <v>0</v>
      </c>
      <c r="Q15" s="746">
        <v>2</v>
      </c>
      <c r="R15" s="746">
        <v>0</v>
      </c>
      <c r="S15" s="746">
        <v>0</v>
      </c>
      <c r="T15" s="746">
        <v>0</v>
      </c>
      <c r="U15" s="746">
        <v>1</v>
      </c>
      <c r="V15" s="746"/>
      <c r="W15" s="747">
        <v>0</v>
      </c>
      <c r="X15" s="747">
        <v>0</v>
      </c>
      <c r="Y15" s="747">
        <v>1</v>
      </c>
      <c r="Z15" s="821">
        <v>0</v>
      </c>
      <c r="AA15" s="822">
        <v>18</v>
      </c>
    </row>
    <row r="16" spans="1:27" x14ac:dyDescent="0.2">
      <c r="A16" s="745" t="s">
        <v>365</v>
      </c>
      <c r="B16" s="746">
        <v>0</v>
      </c>
      <c r="C16" s="746">
        <v>7</v>
      </c>
      <c r="D16" s="746">
        <v>0</v>
      </c>
      <c r="E16" s="746">
        <v>2</v>
      </c>
      <c r="F16" s="746">
        <v>0</v>
      </c>
      <c r="G16" s="746">
        <v>3</v>
      </c>
      <c r="H16" s="746">
        <v>0</v>
      </c>
      <c r="I16" s="746">
        <v>5</v>
      </c>
      <c r="J16" s="746">
        <v>0</v>
      </c>
      <c r="K16" s="746">
        <v>2</v>
      </c>
      <c r="L16" s="746">
        <v>0</v>
      </c>
      <c r="M16" s="746">
        <v>4</v>
      </c>
      <c r="N16" s="746">
        <v>0</v>
      </c>
      <c r="O16" s="746">
        <v>1</v>
      </c>
      <c r="P16" s="746">
        <v>0</v>
      </c>
      <c r="Q16" s="746">
        <v>5</v>
      </c>
      <c r="R16" s="746">
        <v>0</v>
      </c>
      <c r="S16" s="746">
        <v>3</v>
      </c>
      <c r="T16" s="746">
        <v>0</v>
      </c>
      <c r="U16" s="746">
        <v>2</v>
      </c>
      <c r="V16" s="746"/>
      <c r="W16" s="747">
        <v>2</v>
      </c>
      <c r="X16" s="747">
        <v>0</v>
      </c>
      <c r="Y16" s="747">
        <v>2</v>
      </c>
      <c r="Z16" s="821">
        <v>0</v>
      </c>
      <c r="AA16" s="822">
        <v>38</v>
      </c>
    </row>
    <row r="17" spans="1:27" x14ac:dyDescent="0.2">
      <c r="A17" s="745" t="s">
        <v>366</v>
      </c>
      <c r="B17" s="746">
        <v>4</v>
      </c>
      <c r="C17" s="746">
        <v>403</v>
      </c>
      <c r="D17" s="746">
        <v>3</v>
      </c>
      <c r="E17" s="746">
        <v>533</v>
      </c>
      <c r="F17" s="746">
        <v>10</v>
      </c>
      <c r="G17" s="746">
        <v>222</v>
      </c>
      <c r="H17" s="746">
        <v>12</v>
      </c>
      <c r="I17" s="746">
        <v>611</v>
      </c>
      <c r="J17" s="746">
        <v>3</v>
      </c>
      <c r="K17" s="746">
        <v>187</v>
      </c>
      <c r="L17" s="746">
        <v>10</v>
      </c>
      <c r="M17" s="746">
        <v>611</v>
      </c>
      <c r="N17" s="746">
        <v>13</v>
      </c>
      <c r="O17" s="746">
        <v>635</v>
      </c>
      <c r="P17" s="746">
        <v>17</v>
      </c>
      <c r="Q17" s="746">
        <v>309</v>
      </c>
      <c r="R17" s="746">
        <v>10</v>
      </c>
      <c r="S17" s="746">
        <v>341</v>
      </c>
      <c r="T17" s="746">
        <v>5</v>
      </c>
      <c r="U17" s="746">
        <v>655</v>
      </c>
      <c r="V17" s="746">
        <v>3</v>
      </c>
      <c r="W17" s="747">
        <v>267</v>
      </c>
      <c r="X17" s="747">
        <v>2</v>
      </c>
      <c r="Y17" s="747">
        <v>415</v>
      </c>
      <c r="Z17" s="821">
        <v>92</v>
      </c>
      <c r="AA17" s="822">
        <v>5189</v>
      </c>
    </row>
    <row r="18" spans="1:27" x14ac:dyDescent="0.2">
      <c r="A18" s="745" t="s">
        <v>367</v>
      </c>
      <c r="B18" s="746">
        <v>0</v>
      </c>
      <c r="C18" s="746">
        <v>0</v>
      </c>
      <c r="D18" s="746">
        <v>0</v>
      </c>
      <c r="E18" s="746">
        <v>1</v>
      </c>
      <c r="F18" s="746">
        <v>0</v>
      </c>
      <c r="G18" s="746">
        <v>0</v>
      </c>
      <c r="H18" s="746">
        <v>0</v>
      </c>
      <c r="I18" s="746">
        <v>0</v>
      </c>
      <c r="J18" s="746">
        <v>0</v>
      </c>
      <c r="K18" s="746">
        <v>0</v>
      </c>
      <c r="L18" s="746">
        <v>0</v>
      </c>
      <c r="M18" s="746">
        <v>2</v>
      </c>
      <c r="N18" s="746">
        <v>0</v>
      </c>
      <c r="O18" s="746">
        <v>0</v>
      </c>
      <c r="P18" s="746">
        <v>0</v>
      </c>
      <c r="Q18" s="746">
        <v>1</v>
      </c>
      <c r="R18" s="746">
        <v>0</v>
      </c>
      <c r="S18" s="746">
        <v>2</v>
      </c>
      <c r="T18" s="746">
        <v>0</v>
      </c>
      <c r="U18" s="746">
        <v>0</v>
      </c>
      <c r="V18" s="746"/>
      <c r="W18" s="747">
        <v>0</v>
      </c>
      <c r="X18" s="747">
        <v>0</v>
      </c>
      <c r="Y18" s="747">
        <v>0</v>
      </c>
      <c r="Z18" s="821">
        <v>0</v>
      </c>
      <c r="AA18" s="822">
        <v>6</v>
      </c>
    </row>
    <row r="19" spans="1:27" x14ac:dyDescent="0.2">
      <c r="A19" s="745" t="s">
        <v>368</v>
      </c>
      <c r="B19" s="746">
        <v>0</v>
      </c>
      <c r="C19" s="746">
        <v>0</v>
      </c>
      <c r="D19" s="746">
        <v>0</v>
      </c>
      <c r="E19" s="746">
        <v>0</v>
      </c>
      <c r="F19" s="746">
        <v>0</v>
      </c>
      <c r="G19" s="746">
        <v>1</v>
      </c>
      <c r="H19" s="746">
        <v>0</v>
      </c>
      <c r="I19" s="746">
        <v>0</v>
      </c>
      <c r="J19" s="746">
        <v>0</v>
      </c>
      <c r="K19" s="746">
        <v>0</v>
      </c>
      <c r="L19" s="746">
        <v>0</v>
      </c>
      <c r="M19" s="746">
        <v>0</v>
      </c>
      <c r="N19" s="746">
        <v>0</v>
      </c>
      <c r="O19" s="746">
        <v>0</v>
      </c>
      <c r="P19" s="746">
        <v>0</v>
      </c>
      <c r="Q19" s="746">
        <v>0</v>
      </c>
      <c r="R19" s="746">
        <v>0</v>
      </c>
      <c r="S19" s="746">
        <v>0</v>
      </c>
      <c r="T19" s="746">
        <v>0</v>
      </c>
      <c r="U19" s="746">
        <v>0</v>
      </c>
      <c r="V19" s="746"/>
      <c r="W19" s="747"/>
      <c r="X19" s="747">
        <v>0</v>
      </c>
      <c r="Y19" s="747">
        <v>0</v>
      </c>
      <c r="Z19" s="821">
        <v>0</v>
      </c>
      <c r="AA19" s="822">
        <v>1</v>
      </c>
    </row>
    <row r="20" spans="1:27" x14ac:dyDescent="0.2">
      <c r="A20" s="745" t="s">
        <v>369</v>
      </c>
      <c r="B20" s="746">
        <v>1</v>
      </c>
      <c r="C20" s="746">
        <v>84</v>
      </c>
      <c r="D20" s="746">
        <v>1</v>
      </c>
      <c r="E20" s="746">
        <v>71</v>
      </c>
      <c r="F20" s="746">
        <v>8</v>
      </c>
      <c r="G20" s="746">
        <v>79</v>
      </c>
      <c r="H20" s="746">
        <v>12</v>
      </c>
      <c r="I20" s="746">
        <v>235</v>
      </c>
      <c r="J20" s="746">
        <v>2</v>
      </c>
      <c r="K20" s="746">
        <v>80</v>
      </c>
      <c r="L20" s="746">
        <v>5</v>
      </c>
      <c r="M20" s="746">
        <v>75</v>
      </c>
      <c r="N20" s="746">
        <v>3</v>
      </c>
      <c r="O20" s="746">
        <v>96</v>
      </c>
      <c r="P20" s="746">
        <v>5</v>
      </c>
      <c r="Q20" s="746">
        <v>81</v>
      </c>
      <c r="R20" s="746">
        <v>2</v>
      </c>
      <c r="S20" s="746">
        <v>78</v>
      </c>
      <c r="T20" s="746">
        <v>4</v>
      </c>
      <c r="U20" s="746">
        <v>99</v>
      </c>
      <c r="V20" s="746">
        <v>1</v>
      </c>
      <c r="W20" s="747">
        <v>71</v>
      </c>
      <c r="X20" s="747">
        <v>3</v>
      </c>
      <c r="Y20" s="747">
        <v>71</v>
      </c>
      <c r="Z20" s="821">
        <v>47</v>
      </c>
      <c r="AA20" s="822">
        <v>1120</v>
      </c>
    </row>
    <row r="21" spans="1:27" x14ac:dyDescent="0.2">
      <c r="A21" s="748" t="s">
        <v>370</v>
      </c>
      <c r="B21" s="749">
        <v>49</v>
      </c>
      <c r="C21" s="749">
        <v>2374</v>
      </c>
      <c r="D21" s="749">
        <v>37</v>
      </c>
      <c r="E21" s="749">
        <v>2217</v>
      </c>
      <c r="F21" s="749">
        <v>89</v>
      </c>
      <c r="G21" s="749">
        <v>2347</v>
      </c>
      <c r="H21" s="749">
        <v>74</v>
      </c>
      <c r="I21" s="749">
        <v>3171</v>
      </c>
      <c r="J21" s="749">
        <v>44</v>
      </c>
      <c r="K21" s="749">
        <v>1941</v>
      </c>
      <c r="L21" s="749">
        <v>60</v>
      </c>
      <c r="M21" s="749">
        <v>2497</v>
      </c>
      <c r="N21" s="749">
        <v>55</v>
      </c>
      <c r="O21" s="749">
        <v>2808</v>
      </c>
      <c r="P21" s="749">
        <v>58</v>
      </c>
      <c r="Q21" s="749">
        <v>2232</v>
      </c>
      <c r="R21" s="749">
        <v>50</v>
      </c>
      <c r="S21" s="749">
        <v>2344</v>
      </c>
      <c r="T21" s="749">
        <v>52</v>
      </c>
      <c r="U21" s="749">
        <v>2785</v>
      </c>
      <c r="V21" s="749">
        <v>36</v>
      </c>
      <c r="W21" s="750">
        <v>2118</v>
      </c>
      <c r="X21" s="750">
        <v>32</v>
      </c>
      <c r="Y21" s="750">
        <v>2383</v>
      </c>
      <c r="Z21" s="823">
        <v>636</v>
      </c>
      <c r="AA21" s="824">
        <v>29217</v>
      </c>
    </row>
    <row r="22" spans="1:27" x14ac:dyDescent="0.2">
      <c r="A22" s="745" t="s">
        <v>371</v>
      </c>
      <c r="B22" s="746">
        <v>1</v>
      </c>
      <c r="C22" s="746">
        <v>460</v>
      </c>
      <c r="D22" s="746">
        <v>0</v>
      </c>
      <c r="E22" s="746">
        <v>290</v>
      </c>
      <c r="F22" s="746">
        <v>1</v>
      </c>
      <c r="G22" s="746">
        <v>402</v>
      </c>
      <c r="H22" s="746">
        <v>4</v>
      </c>
      <c r="I22" s="746">
        <v>332</v>
      </c>
      <c r="J22" s="746">
        <v>1</v>
      </c>
      <c r="K22" s="746">
        <v>620</v>
      </c>
      <c r="L22" s="746">
        <v>4</v>
      </c>
      <c r="M22" s="746">
        <v>410</v>
      </c>
      <c r="N22" s="746">
        <v>1</v>
      </c>
      <c r="O22" s="746">
        <v>428</v>
      </c>
      <c r="P22" s="746">
        <v>2</v>
      </c>
      <c r="Q22" s="746">
        <v>351</v>
      </c>
      <c r="R22" s="746">
        <v>2</v>
      </c>
      <c r="S22" s="746">
        <v>372</v>
      </c>
      <c r="T22" s="746">
        <v>1</v>
      </c>
      <c r="U22" s="746">
        <v>440</v>
      </c>
      <c r="V22" s="746">
        <v>1</v>
      </c>
      <c r="W22" s="747">
        <v>305</v>
      </c>
      <c r="X22" s="747">
        <v>1</v>
      </c>
      <c r="Y22" s="747">
        <v>418</v>
      </c>
      <c r="Z22" s="819">
        <v>19</v>
      </c>
      <c r="AA22" s="820">
        <v>4828</v>
      </c>
    </row>
    <row r="23" spans="1:27" x14ac:dyDescent="0.2">
      <c r="A23" s="745" t="s">
        <v>372</v>
      </c>
      <c r="B23" s="746">
        <v>15</v>
      </c>
      <c r="C23" s="746">
        <v>2012</v>
      </c>
      <c r="D23" s="746">
        <v>14</v>
      </c>
      <c r="E23" s="746">
        <v>2586</v>
      </c>
      <c r="F23" s="746">
        <v>15</v>
      </c>
      <c r="G23" s="746">
        <v>2210</v>
      </c>
      <c r="H23" s="746">
        <v>7</v>
      </c>
      <c r="I23" s="746">
        <v>1453</v>
      </c>
      <c r="J23" s="746">
        <v>7</v>
      </c>
      <c r="K23" s="746">
        <v>2853</v>
      </c>
      <c r="L23" s="746">
        <v>8</v>
      </c>
      <c r="M23" s="746">
        <v>2261</v>
      </c>
      <c r="N23" s="746">
        <v>13</v>
      </c>
      <c r="O23" s="746">
        <v>3084</v>
      </c>
      <c r="P23" s="746">
        <v>13</v>
      </c>
      <c r="Q23" s="746">
        <v>2214</v>
      </c>
      <c r="R23" s="746">
        <v>14</v>
      </c>
      <c r="S23" s="746">
        <v>2366</v>
      </c>
      <c r="T23" s="746">
        <v>6</v>
      </c>
      <c r="U23" s="746">
        <v>2392</v>
      </c>
      <c r="V23" s="746">
        <v>11</v>
      </c>
      <c r="W23" s="747">
        <v>2439</v>
      </c>
      <c r="X23" s="747">
        <v>11</v>
      </c>
      <c r="Y23" s="747">
        <v>2427</v>
      </c>
      <c r="Z23" s="821">
        <v>134</v>
      </c>
      <c r="AA23" s="822">
        <v>28297</v>
      </c>
    </row>
    <row r="24" spans="1:27" x14ac:dyDescent="0.2">
      <c r="A24" s="745" t="s">
        <v>373</v>
      </c>
      <c r="B24" s="746">
        <v>0</v>
      </c>
      <c r="C24" s="746">
        <v>126</v>
      </c>
      <c r="D24" s="746">
        <v>0</v>
      </c>
      <c r="E24" s="746">
        <v>37</v>
      </c>
      <c r="F24" s="746"/>
      <c r="G24" s="746">
        <v>120</v>
      </c>
      <c r="H24" s="746">
        <v>1</v>
      </c>
      <c r="I24" s="746">
        <v>77</v>
      </c>
      <c r="J24" s="746">
        <v>1</v>
      </c>
      <c r="K24" s="746">
        <v>88</v>
      </c>
      <c r="L24" s="746">
        <v>1</v>
      </c>
      <c r="M24" s="746">
        <v>139</v>
      </c>
      <c r="N24" s="746">
        <v>0</v>
      </c>
      <c r="O24" s="746">
        <v>107</v>
      </c>
      <c r="P24" s="746">
        <v>0</v>
      </c>
      <c r="Q24" s="746">
        <v>87</v>
      </c>
      <c r="R24" s="746">
        <v>1</v>
      </c>
      <c r="S24" s="746">
        <v>101</v>
      </c>
      <c r="T24" s="746">
        <v>0</v>
      </c>
      <c r="U24" s="746">
        <v>95</v>
      </c>
      <c r="V24" s="746">
        <v>0</v>
      </c>
      <c r="W24" s="747">
        <v>85</v>
      </c>
      <c r="X24" s="747">
        <v>0</v>
      </c>
      <c r="Y24" s="747">
        <v>81</v>
      </c>
      <c r="Z24" s="821">
        <v>4</v>
      </c>
      <c r="AA24" s="822">
        <v>1143</v>
      </c>
    </row>
    <row r="25" spans="1:27" x14ac:dyDescent="0.2">
      <c r="A25" s="745" t="s">
        <v>374</v>
      </c>
      <c r="B25" s="746">
        <v>16</v>
      </c>
      <c r="C25" s="746">
        <v>1200</v>
      </c>
      <c r="D25" s="746">
        <v>2</v>
      </c>
      <c r="E25" s="746">
        <v>1019</v>
      </c>
      <c r="F25" s="746">
        <v>2</v>
      </c>
      <c r="G25" s="746">
        <v>958</v>
      </c>
      <c r="H25" s="746">
        <v>7</v>
      </c>
      <c r="I25" s="746">
        <v>1147</v>
      </c>
      <c r="J25" s="746">
        <v>4</v>
      </c>
      <c r="K25" s="746">
        <v>1108</v>
      </c>
      <c r="L25" s="746">
        <v>6</v>
      </c>
      <c r="M25" s="746">
        <v>1084</v>
      </c>
      <c r="N25" s="746">
        <v>12</v>
      </c>
      <c r="O25" s="746">
        <v>1327</v>
      </c>
      <c r="P25" s="746">
        <v>7</v>
      </c>
      <c r="Q25" s="746">
        <v>1098</v>
      </c>
      <c r="R25" s="746">
        <v>7</v>
      </c>
      <c r="S25" s="746">
        <v>1139</v>
      </c>
      <c r="T25" s="746">
        <v>7</v>
      </c>
      <c r="U25" s="746">
        <v>1195</v>
      </c>
      <c r="V25" s="746">
        <v>3</v>
      </c>
      <c r="W25" s="747">
        <v>1041</v>
      </c>
      <c r="X25" s="747">
        <v>5</v>
      </c>
      <c r="Y25" s="747">
        <v>1100</v>
      </c>
      <c r="Z25" s="821">
        <v>78</v>
      </c>
      <c r="AA25" s="822">
        <v>13416</v>
      </c>
    </row>
    <row r="26" spans="1:27" x14ac:dyDescent="0.2">
      <c r="A26" s="745" t="s">
        <v>375</v>
      </c>
      <c r="B26" s="746">
        <v>0</v>
      </c>
      <c r="C26" s="746">
        <v>119</v>
      </c>
      <c r="D26" s="746">
        <v>3</v>
      </c>
      <c r="E26" s="746">
        <v>669</v>
      </c>
      <c r="F26" s="746">
        <v>3</v>
      </c>
      <c r="G26" s="746">
        <v>410</v>
      </c>
      <c r="H26" s="746">
        <v>0</v>
      </c>
      <c r="I26" s="746">
        <v>369</v>
      </c>
      <c r="J26" s="746">
        <v>0</v>
      </c>
      <c r="K26" s="746">
        <v>415</v>
      </c>
      <c r="L26" s="746">
        <v>1</v>
      </c>
      <c r="M26" s="746">
        <v>333</v>
      </c>
      <c r="N26" s="746">
        <v>0</v>
      </c>
      <c r="O26" s="746">
        <v>464</v>
      </c>
      <c r="P26" s="746">
        <v>3</v>
      </c>
      <c r="Q26" s="746">
        <v>316</v>
      </c>
      <c r="R26" s="746">
        <v>0</v>
      </c>
      <c r="S26" s="746">
        <v>401</v>
      </c>
      <c r="T26" s="746">
        <v>0</v>
      </c>
      <c r="U26" s="746">
        <v>371</v>
      </c>
      <c r="V26" s="746">
        <v>3</v>
      </c>
      <c r="W26" s="747">
        <v>355</v>
      </c>
      <c r="X26" s="747">
        <v>1</v>
      </c>
      <c r="Y26" s="747">
        <v>311</v>
      </c>
      <c r="Z26" s="821">
        <v>14</v>
      </c>
      <c r="AA26" s="822">
        <v>4533</v>
      </c>
    </row>
    <row r="27" spans="1:27" x14ac:dyDescent="0.2">
      <c r="A27" s="748" t="s">
        <v>376</v>
      </c>
      <c r="B27" s="749">
        <v>32</v>
      </c>
      <c r="C27" s="749">
        <v>3917</v>
      </c>
      <c r="D27" s="749">
        <v>19</v>
      </c>
      <c r="E27" s="749">
        <v>4601</v>
      </c>
      <c r="F27" s="749">
        <v>21</v>
      </c>
      <c r="G27" s="749">
        <v>4100</v>
      </c>
      <c r="H27" s="749">
        <v>19</v>
      </c>
      <c r="I27" s="749">
        <v>3378</v>
      </c>
      <c r="J27" s="749">
        <v>13</v>
      </c>
      <c r="K27" s="749">
        <v>5084</v>
      </c>
      <c r="L27" s="749">
        <v>20</v>
      </c>
      <c r="M27" s="749">
        <v>4227</v>
      </c>
      <c r="N27" s="749">
        <v>26</v>
      </c>
      <c r="O27" s="749">
        <v>5410</v>
      </c>
      <c r="P27" s="749">
        <v>25</v>
      </c>
      <c r="Q27" s="749">
        <v>4066</v>
      </c>
      <c r="R27" s="749">
        <v>24</v>
      </c>
      <c r="S27" s="749">
        <v>4379</v>
      </c>
      <c r="T27" s="749">
        <v>14</v>
      </c>
      <c r="U27" s="749">
        <v>4493</v>
      </c>
      <c r="V27" s="749">
        <v>18</v>
      </c>
      <c r="W27" s="750">
        <v>4225</v>
      </c>
      <c r="X27" s="750">
        <v>18</v>
      </c>
      <c r="Y27" s="750">
        <v>4337</v>
      </c>
      <c r="Z27" s="823">
        <v>249</v>
      </c>
      <c r="AA27" s="824">
        <v>52217</v>
      </c>
    </row>
    <row r="28" spans="1:27" ht="13.5" thickBot="1" x14ac:dyDescent="0.25">
      <c r="A28" s="825" t="s">
        <v>61</v>
      </c>
      <c r="B28" s="826">
        <v>85</v>
      </c>
      <c r="C28" s="826">
        <v>7299</v>
      </c>
      <c r="D28" s="826">
        <v>61</v>
      </c>
      <c r="E28" s="826">
        <v>9463</v>
      </c>
      <c r="F28" s="826">
        <v>118</v>
      </c>
      <c r="G28" s="826">
        <v>8228</v>
      </c>
      <c r="H28" s="826">
        <v>100</v>
      </c>
      <c r="I28" s="826">
        <v>8908</v>
      </c>
      <c r="J28" s="826">
        <v>61</v>
      </c>
      <c r="K28" s="826">
        <v>8575</v>
      </c>
      <c r="L28" s="826">
        <v>84</v>
      </c>
      <c r="M28" s="826">
        <v>8700</v>
      </c>
      <c r="N28" s="826">
        <v>88</v>
      </c>
      <c r="O28" s="826">
        <v>10443</v>
      </c>
      <c r="P28" s="826">
        <v>85</v>
      </c>
      <c r="Q28" s="826">
        <v>8135</v>
      </c>
      <c r="R28" s="826">
        <v>78</v>
      </c>
      <c r="S28" s="826">
        <v>8504</v>
      </c>
      <c r="T28" s="826">
        <v>70</v>
      </c>
      <c r="U28" s="826">
        <v>8330</v>
      </c>
      <c r="V28" s="826">
        <v>61</v>
      </c>
      <c r="W28" s="827">
        <v>8827</v>
      </c>
      <c r="X28" s="827">
        <v>51</v>
      </c>
      <c r="Y28" s="826">
        <v>8756</v>
      </c>
      <c r="Z28" s="828">
        <v>942</v>
      </c>
      <c r="AA28" s="829">
        <v>104168</v>
      </c>
    </row>
    <row r="29" spans="1:27" ht="13.5" thickTop="1" x14ac:dyDescent="0.2"/>
  </sheetData>
  <mergeCells count="16">
    <mergeCell ref="P5:Q5"/>
    <mergeCell ref="R5:S5"/>
    <mergeCell ref="T5:U5"/>
    <mergeCell ref="V5:W5"/>
    <mergeCell ref="X5:Y5"/>
    <mergeCell ref="Z5:AA5"/>
    <mergeCell ref="A2:N2"/>
    <mergeCell ref="A3:N3"/>
    <mergeCell ref="A5:A6"/>
    <mergeCell ref="B5:C5"/>
    <mergeCell ref="D5:E5"/>
    <mergeCell ref="F5:G5"/>
    <mergeCell ref="H5:I5"/>
    <mergeCell ref="J5:K5"/>
    <mergeCell ref="L5:M5"/>
    <mergeCell ref="N5:O5"/>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A30"/>
  <sheetViews>
    <sheetView showGridLines="0" zoomScale="80" zoomScaleNormal="80" workbookViewId="0">
      <selection activeCell="A4" sqref="A4:N4"/>
    </sheetView>
  </sheetViews>
  <sheetFormatPr baseColWidth="10" defaultRowHeight="12.75" x14ac:dyDescent="0.2"/>
  <cols>
    <col min="1" max="1" width="37.85546875" customWidth="1"/>
    <col min="2" max="2" width="8.7109375" customWidth="1"/>
    <col min="3" max="3" width="9.7109375" customWidth="1"/>
    <col min="4" max="4" width="8.42578125" customWidth="1"/>
    <col min="5" max="5" width="9.7109375" customWidth="1"/>
    <col min="6" max="6" width="8.7109375" customWidth="1"/>
    <col min="7" max="7" width="9.7109375" customWidth="1"/>
    <col min="8" max="8" width="8.7109375" customWidth="1"/>
    <col min="9" max="9" width="9.7109375" customWidth="1"/>
    <col min="10" max="10" width="8.7109375" customWidth="1"/>
    <col min="11" max="11" width="9.7109375" customWidth="1"/>
    <col min="12" max="12" width="8.7109375" customWidth="1"/>
    <col min="13" max="13" width="9.7109375" customWidth="1"/>
    <col min="14" max="14" width="8.7109375" customWidth="1"/>
    <col min="15" max="15" width="9.7109375" customWidth="1"/>
    <col min="16" max="16" width="8.7109375" customWidth="1"/>
    <col min="17" max="17" width="9.7109375" customWidth="1"/>
    <col min="18" max="18" width="8.7109375" customWidth="1"/>
    <col min="19" max="19" width="9.7109375" customWidth="1"/>
    <col min="20" max="20" width="8.7109375" customWidth="1"/>
    <col min="21" max="21" width="9.7109375" customWidth="1"/>
    <col min="22" max="22" width="8.7109375" customWidth="1"/>
    <col min="23" max="23" width="9.7109375" customWidth="1"/>
    <col min="24" max="24" width="8.7109375" customWidth="1"/>
    <col min="25" max="25" width="9.7109375" customWidth="1"/>
    <col min="26" max="26" width="8.7109375" customWidth="1"/>
    <col min="27" max="27" width="9.7109375" customWidth="1"/>
  </cols>
  <sheetData>
    <row r="3" spans="1:27" ht="15" x14ac:dyDescent="0.25">
      <c r="A3" s="805" t="s">
        <v>393</v>
      </c>
      <c r="B3" s="805"/>
      <c r="C3" s="805"/>
      <c r="D3" s="805"/>
      <c r="E3" s="805"/>
      <c r="F3" s="805"/>
      <c r="G3" s="805"/>
      <c r="H3" s="805"/>
      <c r="I3" s="805"/>
      <c r="J3" s="805"/>
      <c r="K3" s="805"/>
      <c r="L3" s="805"/>
      <c r="M3" s="805"/>
      <c r="N3" s="805"/>
      <c r="O3" s="145"/>
      <c r="P3" s="145"/>
      <c r="Q3" s="145"/>
      <c r="R3" s="145"/>
      <c r="S3" s="145"/>
      <c r="T3" s="145"/>
      <c r="U3" s="145"/>
      <c r="V3" s="145"/>
      <c r="W3" s="145"/>
      <c r="X3" s="145"/>
      <c r="Y3" s="145"/>
      <c r="Z3" s="145"/>
      <c r="AA3" s="145"/>
    </row>
    <row r="4" spans="1:27" ht="15.75" thickBot="1" x14ac:dyDescent="0.3">
      <c r="A4" s="805" t="s">
        <v>2</v>
      </c>
      <c r="B4" s="805"/>
      <c r="C4" s="805"/>
      <c r="D4" s="805"/>
      <c r="E4" s="805"/>
      <c r="F4" s="805"/>
      <c r="G4" s="805"/>
      <c r="H4" s="805"/>
      <c r="I4" s="805"/>
      <c r="J4" s="805"/>
      <c r="K4" s="805"/>
      <c r="L4" s="805"/>
      <c r="M4" s="805"/>
      <c r="N4" s="805"/>
      <c r="O4" s="145"/>
      <c r="P4" s="145"/>
      <c r="Q4" s="145"/>
      <c r="R4" s="145"/>
      <c r="S4" s="145"/>
      <c r="T4" s="145"/>
      <c r="U4" s="145"/>
      <c r="V4" s="145"/>
      <c r="W4" s="145"/>
      <c r="X4" s="145"/>
      <c r="Y4" s="145"/>
      <c r="Z4" s="145"/>
      <c r="AA4" s="145"/>
    </row>
    <row r="5" spans="1:27" ht="13.5" thickTop="1" x14ac:dyDescent="0.2">
      <c r="A5" s="807" t="s">
        <v>389</v>
      </c>
      <c r="B5" s="808" t="s">
        <v>110</v>
      </c>
      <c r="C5" s="808"/>
      <c r="D5" s="808" t="s">
        <v>111</v>
      </c>
      <c r="E5" s="808"/>
      <c r="F5" s="808" t="s">
        <v>112</v>
      </c>
      <c r="G5" s="808"/>
      <c r="H5" s="808" t="s">
        <v>113</v>
      </c>
      <c r="I5" s="808"/>
      <c r="J5" s="808" t="s">
        <v>114</v>
      </c>
      <c r="K5" s="808"/>
      <c r="L5" s="808" t="s">
        <v>115</v>
      </c>
      <c r="M5" s="808"/>
      <c r="N5" s="808" t="s">
        <v>116</v>
      </c>
      <c r="O5" s="808"/>
      <c r="P5" s="808" t="s">
        <v>117</v>
      </c>
      <c r="Q5" s="808"/>
      <c r="R5" s="808" t="s">
        <v>118</v>
      </c>
      <c r="S5" s="808"/>
      <c r="T5" s="808" t="s">
        <v>119</v>
      </c>
      <c r="U5" s="808"/>
      <c r="V5" s="808" t="s">
        <v>120</v>
      </c>
      <c r="W5" s="808"/>
      <c r="X5" s="808" t="s">
        <v>121</v>
      </c>
      <c r="Y5" s="808"/>
      <c r="Z5" s="809" t="s">
        <v>22</v>
      </c>
      <c r="AA5" s="810"/>
    </row>
    <row r="6" spans="1:27" ht="25.5" x14ac:dyDescent="0.2">
      <c r="A6" s="811"/>
      <c r="B6" s="812" t="s">
        <v>390</v>
      </c>
      <c r="C6" s="813" t="s">
        <v>391</v>
      </c>
      <c r="D6" s="812" t="s">
        <v>390</v>
      </c>
      <c r="E6" s="813" t="s">
        <v>391</v>
      </c>
      <c r="F6" s="812" t="s">
        <v>390</v>
      </c>
      <c r="G6" s="813" t="s">
        <v>391</v>
      </c>
      <c r="H6" s="812" t="s">
        <v>390</v>
      </c>
      <c r="I6" s="813" t="s">
        <v>391</v>
      </c>
      <c r="J6" s="812" t="s">
        <v>390</v>
      </c>
      <c r="K6" s="813" t="s">
        <v>391</v>
      </c>
      <c r="L6" s="812" t="s">
        <v>390</v>
      </c>
      <c r="M6" s="813" t="s">
        <v>391</v>
      </c>
      <c r="N6" s="812" t="s">
        <v>390</v>
      </c>
      <c r="O6" s="813" t="s">
        <v>391</v>
      </c>
      <c r="P6" s="812" t="s">
        <v>390</v>
      </c>
      <c r="Q6" s="813" t="s">
        <v>391</v>
      </c>
      <c r="R6" s="812" t="s">
        <v>390</v>
      </c>
      <c r="S6" s="813" t="s">
        <v>391</v>
      </c>
      <c r="T6" s="812" t="s">
        <v>390</v>
      </c>
      <c r="U6" s="813" t="s">
        <v>391</v>
      </c>
      <c r="V6" s="812" t="s">
        <v>390</v>
      </c>
      <c r="W6" s="813" t="s">
        <v>391</v>
      </c>
      <c r="X6" s="812" t="s">
        <v>390</v>
      </c>
      <c r="Y6" s="813" t="s">
        <v>391</v>
      </c>
      <c r="Z6" s="814" t="s">
        <v>390</v>
      </c>
      <c r="AA6" s="815" t="s">
        <v>391</v>
      </c>
    </row>
    <row r="7" spans="1:27" x14ac:dyDescent="0.2">
      <c r="A7" s="763" t="s">
        <v>356</v>
      </c>
      <c r="B7" s="755">
        <v>0</v>
      </c>
      <c r="C7" s="755">
        <v>0</v>
      </c>
      <c r="D7" s="755">
        <v>0</v>
      </c>
      <c r="E7" s="755">
        <v>1</v>
      </c>
      <c r="F7" s="755">
        <v>0</v>
      </c>
      <c r="G7" s="755">
        <v>0</v>
      </c>
      <c r="H7" s="755">
        <v>0</v>
      </c>
      <c r="I7" s="755">
        <v>1</v>
      </c>
      <c r="J7" s="755">
        <v>0</v>
      </c>
      <c r="K7" s="755">
        <v>0</v>
      </c>
      <c r="L7" s="755">
        <v>0</v>
      </c>
      <c r="M7" s="755">
        <v>1</v>
      </c>
      <c r="N7" s="755">
        <v>0</v>
      </c>
      <c r="O7" s="755">
        <v>0</v>
      </c>
      <c r="P7" s="755">
        <v>0</v>
      </c>
      <c r="Q7" s="755">
        <v>1</v>
      </c>
      <c r="R7" s="755">
        <v>0</v>
      </c>
      <c r="S7" s="755">
        <v>0</v>
      </c>
      <c r="T7" s="755">
        <v>0</v>
      </c>
      <c r="U7" s="755">
        <v>0</v>
      </c>
      <c r="V7" s="755">
        <v>0</v>
      </c>
      <c r="W7" s="756">
        <v>1</v>
      </c>
      <c r="X7" s="756">
        <v>0</v>
      </c>
      <c r="Y7" s="756">
        <v>0</v>
      </c>
      <c r="Z7" s="830">
        <f>SUM(X7,V7,T7,R7,P7,N7,L7,J7,H7,F7,D7,B7)</f>
        <v>0</v>
      </c>
      <c r="AA7" s="831">
        <f>SUM(Y7,W7,U7,S7,Q7,O7,M7,K7,I7,G7,E7,C7)</f>
        <v>5</v>
      </c>
    </row>
    <row r="8" spans="1:27" x14ac:dyDescent="0.2">
      <c r="A8" s="745" t="s">
        <v>357</v>
      </c>
      <c r="B8" s="746">
        <v>0</v>
      </c>
      <c r="C8" s="746">
        <v>0</v>
      </c>
      <c r="D8" s="746">
        <v>0</v>
      </c>
      <c r="E8" s="746">
        <v>0</v>
      </c>
      <c r="F8" s="746">
        <v>0</v>
      </c>
      <c r="G8" s="746">
        <v>0</v>
      </c>
      <c r="H8" s="746">
        <v>0</v>
      </c>
      <c r="I8" s="746">
        <v>0</v>
      </c>
      <c r="J8" s="746">
        <v>0</v>
      </c>
      <c r="K8" s="746">
        <v>0</v>
      </c>
      <c r="L8" s="746">
        <v>0</v>
      </c>
      <c r="M8" s="746">
        <v>0</v>
      </c>
      <c r="N8" s="746">
        <v>0</v>
      </c>
      <c r="O8" s="746">
        <v>0</v>
      </c>
      <c r="P8" s="746">
        <v>0</v>
      </c>
      <c r="Q8" s="746">
        <v>0</v>
      </c>
      <c r="R8" s="746">
        <v>0</v>
      </c>
      <c r="S8" s="746">
        <v>2</v>
      </c>
      <c r="T8" s="746">
        <v>0</v>
      </c>
      <c r="U8" s="746">
        <v>0</v>
      </c>
      <c r="V8" s="746">
        <v>0</v>
      </c>
      <c r="W8" s="747">
        <v>0</v>
      </c>
      <c r="X8" s="747">
        <v>0</v>
      </c>
      <c r="Y8" s="747">
        <v>0</v>
      </c>
      <c r="Z8" s="832">
        <f t="shared" ref="Z8:AA26" si="0">SUM(X8,V8,T8,R8,P8,N8,L8,J8,H8,F8,D8,B8)</f>
        <v>0</v>
      </c>
      <c r="AA8" s="833">
        <f t="shared" si="0"/>
        <v>2</v>
      </c>
    </row>
    <row r="9" spans="1:27" x14ac:dyDescent="0.2">
      <c r="A9" s="745" t="s">
        <v>358</v>
      </c>
      <c r="B9" s="746">
        <v>1</v>
      </c>
      <c r="C9" s="746">
        <v>0</v>
      </c>
      <c r="D9" s="746">
        <v>0</v>
      </c>
      <c r="E9" s="746">
        <v>4</v>
      </c>
      <c r="F9" s="746">
        <v>0</v>
      </c>
      <c r="G9" s="746">
        <v>4</v>
      </c>
      <c r="H9" s="746">
        <v>0</v>
      </c>
      <c r="I9" s="746">
        <v>5</v>
      </c>
      <c r="J9" s="746">
        <v>1</v>
      </c>
      <c r="K9" s="746">
        <v>1</v>
      </c>
      <c r="L9" s="746">
        <v>0</v>
      </c>
      <c r="M9" s="746">
        <v>3</v>
      </c>
      <c r="N9" s="746">
        <v>0</v>
      </c>
      <c r="O9" s="746">
        <v>1</v>
      </c>
      <c r="P9" s="746">
        <v>0</v>
      </c>
      <c r="Q9" s="746">
        <v>5</v>
      </c>
      <c r="R9" s="746">
        <v>0</v>
      </c>
      <c r="S9" s="746">
        <v>3</v>
      </c>
      <c r="T9" s="746">
        <v>0</v>
      </c>
      <c r="U9" s="746">
        <v>0</v>
      </c>
      <c r="V9" s="746">
        <v>1</v>
      </c>
      <c r="W9" s="747">
        <v>4</v>
      </c>
      <c r="X9" s="747">
        <v>0</v>
      </c>
      <c r="Y9" s="747">
        <v>3</v>
      </c>
      <c r="Z9" s="834">
        <f t="shared" si="0"/>
        <v>3</v>
      </c>
      <c r="AA9" s="835">
        <f t="shared" si="0"/>
        <v>33</v>
      </c>
    </row>
    <row r="10" spans="1:27" x14ac:dyDescent="0.2">
      <c r="A10" s="745" t="s">
        <v>359</v>
      </c>
      <c r="B10" s="746">
        <v>0</v>
      </c>
      <c r="C10" s="746">
        <v>0</v>
      </c>
      <c r="D10" s="746">
        <v>0</v>
      </c>
      <c r="E10" s="746">
        <v>0</v>
      </c>
      <c r="F10" s="746">
        <v>0</v>
      </c>
      <c r="G10" s="746">
        <v>0</v>
      </c>
      <c r="H10" s="746">
        <v>0</v>
      </c>
      <c r="I10" s="746">
        <v>0</v>
      </c>
      <c r="J10" s="746">
        <v>0</v>
      </c>
      <c r="K10" s="746">
        <v>0</v>
      </c>
      <c r="L10" s="746">
        <v>0</v>
      </c>
      <c r="M10" s="746">
        <v>1</v>
      </c>
      <c r="N10" s="746">
        <v>0</v>
      </c>
      <c r="O10" s="746">
        <v>0</v>
      </c>
      <c r="P10" s="746">
        <v>0</v>
      </c>
      <c r="Q10" s="746">
        <v>0</v>
      </c>
      <c r="R10" s="746">
        <v>0</v>
      </c>
      <c r="S10" s="746">
        <v>0</v>
      </c>
      <c r="T10" s="746">
        <v>0</v>
      </c>
      <c r="U10" s="746">
        <v>0</v>
      </c>
      <c r="V10" s="746">
        <v>1</v>
      </c>
      <c r="W10" s="747">
        <v>0</v>
      </c>
      <c r="X10" s="747">
        <v>0</v>
      </c>
      <c r="Y10" s="747">
        <v>0</v>
      </c>
      <c r="Z10" s="834">
        <f t="shared" si="0"/>
        <v>1</v>
      </c>
      <c r="AA10" s="835">
        <f t="shared" si="0"/>
        <v>1</v>
      </c>
    </row>
    <row r="11" spans="1:27" x14ac:dyDescent="0.2">
      <c r="A11" s="745" t="s">
        <v>360</v>
      </c>
      <c r="B11" s="746">
        <v>0</v>
      </c>
      <c r="C11" s="746">
        <v>3</v>
      </c>
      <c r="D11" s="746">
        <v>0</v>
      </c>
      <c r="E11" s="746">
        <v>7</v>
      </c>
      <c r="F11" s="746">
        <v>1</v>
      </c>
      <c r="G11" s="746">
        <v>3</v>
      </c>
      <c r="H11" s="746">
        <v>0</v>
      </c>
      <c r="I11" s="746">
        <v>2</v>
      </c>
      <c r="J11" s="746">
        <v>0</v>
      </c>
      <c r="K11" s="746">
        <v>2</v>
      </c>
      <c r="L11" s="746">
        <v>0</v>
      </c>
      <c r="M11" s="746">
        <v>2</v>
      </c>
      <c r="N11" s="746">
        <v>0</v>
      </c>
      <c r="O11" s="746">
        <v>4</v>
      </c>
      <c r="P11" s="746">
        <v>0</v>
      </c>
      <c r="Q11" s="746">
        <v>1</v>
      </c>
      <c r="R11" s="746">
        <v>0</v>
      </c>
      <c r="S11" s="746">
        <v>2</v>
      </c>
      <c r="T11" s="746">
        <v>0</v>
      </c>
      <c r="U11" s="746">
        <v>3</v>
      </c>
      <c r="V11" s="746">
        <v>1</v>
      </c>
      <c r="W11" s="747">
        <v>3</v>
      </c>
      <c r="X11" s="747">
        <v>0</v>
      </c>
      <c r="Y11" s="747">
        <v>2</v>
      </c>
      <c r="Z11" s="834">
        <f t="shared" si="0"/>
        <v>2</v>
      </c>
      <c r="AA11" s="835">
        <f t="shared" si="0"/>
        <v>34</v>
      </c>
    </row>
    <row r="12" spans="1:27" x14ac:dyDescent="0.2">
      <c r="A12" s="745" t="s">
        <v>361</v>
      </c>
      <c r="B12" s="746">
        <v>0</v>
      </c>
      <c r="C12" s="746">
        <v>3</v>
      </c>
      <c r="D12" s="746">
        <v>0</v>
      </c>
      <c r="E12" s="746">
        <v>3</v>
      </c>
      <c r="F12" s="746">
        <v>0</v>
      </c>
      <c r="G12" s="746">
        <v>5</v>
      </c>
      <c r="H12" s="746">
        <v>1</v>
      </c>
      <c r="I12" s="746">
        <v>4</v>
      </c>
      <c r="J12" s="746">
        <v>1</v>
      </c>
      <c r="K12" s="746">
        <v>2</v>
      </c>
      <c r="L12" s="746">
        <v>0</v>
      </c>
      <c r="M12" s="746">
        <v>0</v>
      </c>
      <c r="N12" s="746">
        <v>0</v>
      </c>
      <c r="O12" s="746">
        <v>1</v>
      </c>
      <c r="P12" s="746">
        <v>0</v>
      </c>
      <c r="Q12" s="746">
        <v>2</v>
      </c>
      <c r="R12" s="746">
        <v>0</v>
      </c>
      <c r="S12" s="746">
        <v>3</v>
      </c>
      <c r="T12" s="746">
        <v>0</v>
      </c>
      <c r="U12" s="746">
        <v>1</v>
      </c>
      <c r="V12" s="746">
        <v>0</v>
      </c>
      <c r="W12" s="747">
        <v>1</v>
      </c>
      <c r="X12" s="747">
        <v>0</v>
      </c>
      <c r="Y12" s="747">
        <v>2</v>
      </c>
      <c r="Z12" s="834">
        <f t="shared" si="0"/>
        <v>2</v>
      </c>
      <c r="AA12" s="835">
        <f t="shared" si="0"/>
        <v>27</v>
      </c>
    </row>
    <row r="13" spans="1:27" x14ac:dyDescent="0.2">
      <c r="A13" s="745" t="s">
        <v>362</v>
      </c>
      <c r="B13" s="746">
        <v>0</v>
      </c>
      <c r="C13" s="746">
        <v>5</v>
      </c>
      <c r="D13" s="746">
        <v>0</v>
      </c>
      <c r="E13" s="746">
        <v>3</v>
      </c>
      <c r="F13" s="746">
        <v>0</v>
      </c>
      <c r="G13" s="746">
        <v>4</v>
      </c>
      <c r="H13" s="746">
        <v>0</v>
      </c>
      <c r="I13" s="746">
        <v>3</v>
      </c>
      <c r="J13" s="746">
        <v>0</v>
      </c>
      <c r="K13" s="746">
        <v>1</v>
      </c>
      <c r="L13" s="746">
        <v>0</v>
      </c>
      <c r="M13" s="746">
        <v>2</v>
      </c>
      <c r="N13" s="746">
        <v>0</v>
      </c>
      <c r="O13" s="746">
        <v>1</v>
      </c>
      <c r="P13" s="746">
        <v>0</v>
      </c>
      <c r="Q13" s="746">
        <v>1</v>
      </c>
      <c r="R13" s="746">
        <v>0</v>
      </c>
      <c r="S13" s="746">
        <v>2</v>
      </c>
      <c r="T13" s="746">
        <v>0</v>
      </c>
      <c r="U13" s="746">
        <v>0</v>
      </c>
      <c r="V13" s="746">
        <v>0</v>
      </c>
      <c r="W13" s="747">
        <v>2</v>
      </c>
      <c r="X13" s="747">
        <v>0</v>
      </c>
      <c r="Y13" s="747">
        <v>0</v>
      </c>
      <c r="Z13" s="834">
        <f t="shared" si="0"/>
        <v>0</v>
      </c>
      <c r="AA13" s="835">
        <f t="shared" si="0"/>
        <v>24</v>
      </c>
    </row>
    <row r="14" spans="1:27" x14ac:dyDescent="0.2">
      <c r="A14" s="745" t="s">
        <v>363</v>
      </c>
      <c r="B14" s="746">
        <v>0</v>
      </c>
      <c r="C14" s="746">
        <v>0</v>
      </c>
      <c r="D14" s="746"/>
      <c r="E14" s="746">
        <v>0</v>
      </c>
      <c r="F14" s="746">
        <v>0</v>
      </c>
      <c r="G14" s="746">
        <v>0</v>
      </c>
      <c r="H14" s="746">
        <v>0</v>
      </c>
      <c r="I14" s="746">
        <v>0</v>
      </c>
      <c r="J14" s="746">
        <v>0</v>
      </c>
      <c r="K14" s="746">
        <v>0</v>
      </c>
      <c r="L14" s="746">
        <v>0</v>
      </c>
      <c r="M14" s="746">
        <v>0</v>
      </c>
      <c r="N14" s="746">
        <v>0</v>
      </c>
      <c r="O14" s="746">
        <v>0</v>
      </c>
      <c r="P14" s="746">
        <v>0</v>
      </c>
      <c r="Q14" s="746">
        <v>0</v>
      </c>
      <c r="R14" s="746">
        <v>0</v>
      </c>
      <c r="S14" s="746">
        <v>0</v>
      </c>
      <c r="T14" s="746">
        <v>0</v>
      </c>
      <c r="U14" s="746">
        <v>0</v>
      </c>
      <c r="V14" s="746">
        <v>0</v>
      </c>
      <c r="W14" s="747">
        <v>0</v>
      </c>
      <c r="X14" s="747">
        <v>0</v>
      </c>
      <c r="Y14" s="747">
        <v>0</v>
      </c>
      <c r="Z14" s="834">
        <f t="shared" si="0"/>
        <v>0</v>
      </c>
      <c r="AA14" s="835">
        <f t="shared" si="0"/>
        <v>0</v>
      </c>
    </row>
    <row r="15" spans="1:27" x14ac:dyDescent="0.2">
      <c r="A15" s="745" t="s">
        <v>392</v>
      </c>
      <c r="B15" s="746">
        <v>0</v>
      </c>
      <c r="C15" s="746">
        <v>0</v>
      </c>
      <c r="D15" s="746">
        <v>0</v>
      </c>
      <c r="E15" s="746">
        <v>0</v>
      </c>
      <c r="F15" s="746">
        <v>0</v>
      </c>
      <c r="G15" s="746">
        <v>0</v>
      </c>
      <c r="H15" s="746">
        <v>0</v>
      </c>
      <c r="I15" s="746">
        <v>0</v>
      </c>
      <c r="J15" s="746">
        <v>0</v>
      </c>
      <c r="K15" s="746">
        <v>0</v>
      </c>
      <c r="L15" s="746">
        <v>0</v>
      </c>
      <c r="M15" s="746">
        <v>0</v>
      </c>
      <c r="N15" s="746">
        <v>0</v>
      </c>
      <c r="O15" s="746">
        <v>0</v>
      </c>
      <c r="P15" s="746">
        <v>0</v>
      </c>
      <c r="Q15" s="746">
        <v>0</v>
      </c>
      <c r="R15" s="746">
        <v>0</v>
      </c>
      <c r="S15" s="746">
        <v>0</v>
      </c>
      <c r="T15" s="746">
        <v>0</v>
      </c>
      <c r="U15" s="746">
        <v>0</v>
      </c>
      <c r="V15" s="746">
        <v>0</v>
      </c>
      <c r="W15" s="747">
        <v>0</v>
      </c>
      <c r="X15" s="747">
        <v>0</v>
      </c>
      <c r="Y15" s="747">
        <v>0</v>
      </c>
      <c r="Z15" s="834">
        <f t="shared" si="0"/>
        <v>0</v>
      </c>
      <c r="AA15" s="835">
        <f t="shared" si="0"/>
        <v>0</v>
      </c>
    </row>
    <row r="16" spans="1:27" x14ac:dyDescent="0.2">
      <c r="A16" s="745" t="s">
        <v>365</v>
      </c>
      <c r="B16" s="746">
        <v>0</v>
      </c>
      <c r="C16" s="746">
        <v>0</v>
      </c>
      <c r="D16" s="746">
        <v>0</v>
      </c>
      <c r="E16" s="746">
        <v>0</v>
      </c>
      <c r="F16" s="746">
        <v>0</v>
      </c>
      <c r="G16" s="746">
        <v>0</v>
      </c>
      <c r="H16" s="746">
        <v>0</v>
      </c>
      <c r="I16" s="746">
        <v>0</v>
      </c>
      <c r="J16" s="746">
        <v>0</v>
      </c>
      <c r="K16" s="746">
        <v>0</v>
      </c>
      <c r="L16" s="746">
        <v>0</v>
      </c>
      <c r="M16" s="746">
        <v>0</v>
      </c>
      <c r="N16" s="746">
        <v>0</v>
      </c>
      <c r="O16" s="746">
        <v>0</v>
      </c>
      <c r="P16" s="746">
        <v>0</v>
      </c>
      <c r="Q16" s="746">
        <v>0</v>
      </c>
      <c r="R16" s="746">
        <v>0</v>
      </c>
      <c r="S16" s="746">
        <v>0</v>
      </c>
      <c r="T16" s="746">
        <v>0</v>
      </c>
      <c r="U16" s="746">
        <v>0</v>
      </c>
      <c r="V16" s="746">
        <v>0</v>
      </c>
      <c r="W16" s="747">
        <v>0</v>
      </c>
      <c r="X16" s="747">
        <v>0</v>
      </c>
      <c r="Y16" s="747">
        <v>0</v>
      </c>
      <c r="Z16" s="834">
        <f t="shared" si="0"/>
        <v>0</v>
      </c>
      <c r="AA16" s="835">
        <f t="shared" si="0"/>
        <v>0</v>
      </c>
    </row>
    <row r="17" spans="1:27" x14ac:dyDescent="0.2">
      <c r="A17" s="745" t="s">
        <v>366</v>
      </c>
      <c r="B17" s="746">
        <v>0</v>
      </c>
      <c r="C17" s="746">
        <v>2</v>
      </c>
      <c r="D17" s="746">
        <v>0</v>
      </c>
      <c r="E17" s="746">
        <v>5</v>
      </c>
      <c r="F17" s="746">
        <v>0</v>
      </c>
      <c r="G17" s="746">
        <v>2</v>
      </c>
      <c r="H17" s="746">
        <v>0</v>
      </c>
      <c r="I17" s="746">
        <v>3</v>
      </c>
      <c r="J17" s="746">
        <v>0</v>
      </c>
      <c r="K17" s="746">
        <v>0</v>
      </c>
      <c r="L17" s="746">
        <v>0</v>
      </c>
      <c r="M17" s="746">
        <v>4</v>
      </c>
      <c r="N17" s="746">
        <v>0</v>
      </c>
      <c r="O17" s="746">
        <v>3</v>
      </c>
      <c r="P17" s="746">
        <v>0</v>
      </c>
      <c r="Q17" s="746">
        <v>2</v>
      </c>
      <c r="R17" s="746">
        <v>0</v>
      </c>
      <c r="S17" s="746">
        <v>2</v>
      </c>
      <c r="T17" s="746">
        <v>0</v>
      </c>
      <c r="U17" s="746">
        <v>1</v>
      </c>
      <c r="V17" s="746">
        <v>0</v>
      </c>
      <c r="W17" s="747">
        <v>1</v>
      </c>
      <c r="X17" s="747">
        <v>0</v>
      </c>
      <c r="Y17" s="747">
        <v>1</v>
      </c>
      <c r="Z17" s="834">
        <f t="shared" si="0"/>
        <v>0</v>
      </c>
      <c r="AA17" s="835">
        <f t="shared" si="0"/>
        <v>26</v>
      </c>
    </row>
    <row r="18" spans="1:27" x14ac:dyDescent="0.2">
      <c r="A18" s="745" t="s">
        <v>367</v>
      </c>
      <c r="B18" s="746">
        <v>0</v>
      </c>
      <c r="C18" s="746">
        <v>0</v>
      </c>
      <c r="D18" s="746">
        <v>0</v>
      </c>
      <c r="E18" s="746">
        <v>0</v>
      </c>
      <c r="F18" s="746">
        <v>0</v>
      </c>
      <c r="G18" s="746">
        <v>0</v>
      </c>
      <c r="H18" s="746">
        <v>0</v>
      </c>
      <c r="I18" s="746">
        <v>0</v>
      </c>
      <c r="J18" s="746">
        <v>0</v>
      </c>
      <c r="K18" s="746">
        <v>0</v>
      </c>
      <c r="L18" s="746">
        <v>0</v>
      </c>
      <c r="M18" s="746">
        <v>0</v>
      </c>
      <c r="N18" s="746">
        <v>0</v>
      </c>
      <c r="O18" s="746">
        <v>0</v>
      </c>
      <c r="P18" s="746">
        <v>0</v>
      </c>
      <c r="Q18" s="746">
        <v>0</v>
      </c>
      <c r="R18" s="746">
        <v>0</v>
      </c>
      <c r="S18" s="746">
        <v>0</v>
      </c>
      <c r="T18" s="746">
        <v>0</v>
      </c>
      <c r="U18" s="746">
        <v>0</v>
      </c>
      <c r="V18" s="746">
        <v>0</v>
      </c>
      <c r="W18" s="747">
        <v>0</v>
      </c>
      <c r="X18" s="747">
        <v>0</v>
      </c>
      <c r="Y18" s="747">
        <v>0</v>
      </c>
      <c r="Z18" s="834">
        <f t="shared" si="0"/>
        <v>0</v>
      </c>
      <c r="AA18" s="835">
        <f t="shared" si="0"/>
        <v>0</v>
      </c>
    </row>
    <row r="19" spans="1:27" x14ac:dyDescent="0.2">
      <c r="A19" s="745" t="s">
        <v>368</v>
      </c>
      <c r="B19" s="746">
        <v>0</v>
      </c>
      <c r="C19" s="746">
        <v>0</v>
      </c>
      <c r="D19" s="746">
        <v>0</v>
      </c>
      <c r="E19" s="746">
        <v>0</v>
      </c>
      <c r="F19" s="746">
        <v>0</v>
      </c>
      <c r="G19" s="746">
        <v>0</v>
      </c>
      <c r="H19" s="746">
        <v>0</v>
      </c>
      <c r="I19" s="746">
        <v>0</v>
      </c>
      <c r="J19" s="746">
        <v>0</v>
      </c>
      <c r="K19" s="746">
        <v>0</v>
      </c>
      <c r="L19" s="746">
        <v>0</v>
      </c>
      <c r="M19" s="746">
        <v>0</v>
      </c>
      <c r="N19" s="746">
        <v>0</v>
      </c>
      <c r="O19" s="746">
        <v>0</v>
      </c>
      <c r="P19" s="746">
        <v>0</v>
      </c>
      <c r="Q19" s="746">
        <v>0</v>
      </c>
      <c r="R19" s="746">
        <v>0</v>
      </c>
      <c r="S19" s="746">
        <v>0</v>
      </c>
      <c r="T19" s="746">
        <v>0</v>
      </c>
      <c r="U19" s="746">
        <v>0</v>
      </c>
      <c r="V19" s="746">
        <v>0</v>
      </c>
      <c r="W19" s="747">
        <v>0</v>
      </c>
      <c r="X19" s="747">
        <v>0</v>
      </c>
      <c r="Y19" s="747">
        <v>0</v>
      </c>
      <c r="Z19" s="834">
        <f t="shared" si="0"/>
        <v>0</v>
      </c>
      <c r="AA19" s="835">
        <f t="shared" si="0"/>
        <v>0</v>
      </c>
    </row>
    <row r="20" spans="1:27" x14ac:dyDescent="0.2">
      <c r="A20" s="745" t="s">
        <v>369</v>
      </c>
      <c r="B20" s="746">
        <v>0</v>
      </c>
      <c r="C20" s="746">
        <v>0</v>
      </c>
      <c r="D20" s="746">
        <v>0</v>
      </c>
      <c r="E20" s="746">
        <v>0</v>
      </c>
      <c r="F20" s="746">
        <v>0</v>
      </c>
      <c r="G20" s="746">
        <v>1</v>
      </c>
      <c r="H20" s="746">
        <v>0</v>
      </c>
      <c r="I20" s="746">
        <v>0</v>
      </c>
      <c r="J20" s="746">
        <v>0</v>
      </c>
      <c r="K20" s="746">
        <v>1</v>
      </c>
      <c r="L20" s="746">
        <v>0</v>
      </c>
      <c r="M20" s="746">
        <v>0</v>
      </c>
      <c r="N20" s="746">
        <v>0</v>
      </c>
      <c r="O20" s="746">
        <v>0</v>
      </c>
      <c r="P20" s="746">
        <v>0</v>
      </c>
      <c r="Q20" s="746">
        <v>0</v>
      </c>
      <c r="R20" s="746">
        <v>0</v>
      </c>
      <c r="S20" s="746">
        <v>0</v>
      </c>
      <c r="T20" s="746">
        <v>1</v>
      </c>
      <c r="U20" s="746">
        <v>0</v>
      </c>
      <c r="V20" s="746">
        <v>0</v>
      </c>
      <c r="W20" s="747">
        <v>0</v>
      </c>
      <c r="X20" s="747">
        <v>1</v>
      </c>
      <c r="Y20" s="747">
        <v>0</v>
      </c>
      <c r="Z20" s="834">
        <f t="shared" si="0"/>
        <v>2</v>
      </c>
      <c r="AA20" s="835">
        <f t="shared" si="0"/>
        <v>2</v>
      </c>
    </row>
    <row r="21" spans="1:27" x14ac:dyDescent="0.2">
      <c r="A21" s="748" t="s">
        <v>370</v>
      </c>
      <c r="B21" s="749">
        <f>SUM(B8:B20)</f>
        <v>1</v>
      </c>
      <c r="C21" s="749">
        <f t="shared" ref="C21:AA21" si="1">SUM(C8:C20)</f>
        <v>13</v>
      </c>
      <c r="D21" s="749">
        <f t="shared" si="1"/>
        <v>0</v>
      </c>
      <c r="E21" s="749">
        <f t="shared" si="1"/>
        <v>22</v>
      </c>
      <c r="F21" s="749">
        <f t="shared" si="1"/>
        <v>1</v>
      </c>
      <c r="G21" s="749">
        <f t="shared" si="1"/>
        <v>19</v>
      </c>
      <c r="H21" s="749">
        <f t="shared" si="1"/>
        <v>1</v>
      </c>
      <c r="I21" s="749">
        <f t="shared" si="1"/>
        <v>17</v>
      </c>
      <c r="J21" s="749">
        <f t="shared" si="1"/>
        <v>2</v>
      </c>
      <c r="K21" s="749">
        <f t="shared" si="1"/>
        <v>7</v>
      </c>
      <c r="L21" s="749">
        <f t="shared" si="1"/>
        <v>0</v>
      </c>
      <c r="M21" s="749">
        <f t="shared" si="1"/>
        <v>12</v>
      </c>
      <c r="N21" s="749">
        <f t="shared" si="1"/>
        <v>0</v>
      </c>
      <c r="O21" s="749">
        <f t="shared" si="1"/>
        <v>10</v>
      </c>
      <c r="P21" s="749">
        <f t="shared" si="1"/>
        <v>0</v>
      </c>
      <c r="Q21" s="749">
        <f t="shared" si="1"/>
        <v>11</v>
      </c>
      <c r="R21" s="749">
        <f t="shared" si="1"/>
        <v>0</v>
      </c>
      <c r="S21" s="749">
        <f t="shared" si="1"/>
        <v>14</v>
      </c>
      <c r="T21" s="749">
        <f t="shared" si="1"/>
        <v>1</v>
      </c>
      <c r="U21" s="749">
        <f t="shared" si="1"/>
        <v>5</v>
      </c>
      <c r="V21" s="749">
        <f t="shared" si="1"/>
        <v>3</v>
      </c>
      <c r="W21" s="750">
        <f t="shared" si="1"/>
        <v>11</v>
      </c>
      <c r="X21" s="750">
        <f t="shared" si="1"/>
        <v>1</v>
      </c>
      <c r="Y21" s="750">
        <f t="shared" si="1"/>
        <v>8</v>
      </c>
      <c r="Z21" s="836">
        <f t="shared" si="1"/>
        <v>10</v>
      </c>
      <c r="AA21" s="837">
        <f t="shared" si="1"/>
        <v>149</v>
      </c>
    </row>
    <row r="22" spans="1:27" x14ac:dyDescent="0.2">
      <c r="A22" s="745" t="s">
        <v>371</v>
      </c>
      <c r="B22" s="746">
        <v>0</v>
      </c>
      <c r="C22" s="746">
        <v>1</v>
      </c>
      <c r="D22" s="746">
        <v>0</v>
      </c>
      <c r="E22" s="746">
        <v>1</v>
      </c>
      <c r="F22" s="746">
        <v>0</v>
      </c>
      <c r="G22" s="746">
        <v>0</v>
      </c>
      <c r="H22" s="746">
        <v>0</v>
      </c>
      <c r="I22" s="746">
        <v>0</v>
      </c>
      <c r="J22" s="746">
        <v>0</v>
      </c>
      <c r="K22" s="746">
        <v>0</v>
      </c>
      <c r="L22" s="746">
        <v>0</v>
      </c>
      <c r="M22" s="746">
        <v>1</v>
      </c>
      <c r="N22" s="746">
        <v>0</v>
      </c>
      <c r="O22" s="746">
        <v>4</v>
      </c>
      <c r="P22" s="746">
        <v>0</v>
      </c>
      <c r="Q22" s="746">
        <v>1</v>
      </c>
      <c r="R22" s="746">
        <v>0</v>
      </c>
      <c r="S22" s="746">
        <v>0</v>
      </c>
      <c r="T22" s="746">
        <v>0</v>
      </c>
      <c r="U22" s="746">
        <v>0</v>
      </c>
      <c r="V22" s="746"/>
      <c r="W22" s="747"/>
      <c r="X22" s="747">
        <v>0</v>
      </c>
      <c r="Y22" s="747">
        <v>0</v>
      </c>
      <c r="Z22" s="832">
        <f t="shared" si="0"/>
        <v>0</v>
      </c>
      <c r="AA22" s="833">
        <f t="shared" si="0"/>
        <v>8</v>
      </c>
    </row>
    <row r="23" spans="1:27" x14ac:dyDescent="0.2">
      <c r="A23" s="745" t="s">
        <v>372</v>
      </c>
      <c r="B23" s="746">
        <v>0</v>
      </c>
      <c r="C23" s="746">
        <v>4</v>
      </c>
      <c r="D23" s="746">
        <v>0</v>
      </c>
      <c r="E23" s="746">
        <v>2</v>
      </c>
      <c r="F23" s="746">
        <v>0</v>
      </c>
      <c r="G23" s="746">
        <v>3</v>
      </c>
      <c r="H23" s="746">
        <v>0</v>
      </c>
      <c r="I23" s="746">
        <v>3</v>
      </c>
      <c r="J23" s="746">
        <v>0</v>
      </c>
      <c r="K23" s="746">
        <v>1</v>
      </c>
      <c r="L23" s="746">
        <v>0</v>
      </c>
      <c r="M23" s="746">
        <v>3</v>
      </c>
      <c r="N23" s="746">
        <v>1</v>
      </c>
      <c r="O23" s="746">
        <v>4</v>
      </c>
      <c r="P23" s="746">
        <v>0</v>
      </c>
      <c r="Q23" s="746">
        <v>0</v>
      </c>
      <c r="R23" s="746">
        <v>0</v>
      </c>
      <c r="S23" s="746">
        <v>2</v>
      </c>
      <c r="T23" s="746">
        <v>0</v>
      </c>
      <c r="U23" s="746">
        <v>2</v>
      </c>
      <c r="V23" s="746">
        <v>0</v>
      </c>
      <c r="W23" s="747">
        <v>3</v>
      </c>
      <c r="X23" s="747">
        <v>0</v>
      </c>
      <c r="Y23" s="747">
        <v>3</v>
      </c>
      <c r="Z23" s="834">
        <f t="shared" si="0"/>
        <v>1</v>
      </c>
      <c r="AA23" s="835">
        <f t="shared" si="0"/>
        <v>30</v>
      </c>
    </row>
    <row r="24" spans="1:27" x14ac:dyDescent="0.2">
      <c r="A24" s="745" t="s">
        <v>373</v>
      </c>
      <c r="B24" s="746">
        <v>0</v>
      </c>
      <c r="C24" s="746">
        <v>0</v>
      </c>
      <c r="D24" s="746">
        <v>0</v>
      </c>
      <c r="E24" s="746">
        <v>0</v>
      </c>
      <c r="F24" s="746">
        <v>0</v>
      </c>
      <c r="G24" s="746">
        <v>0</v>
      </c>
      <c r="H24" s="746">
        <v>0</v>
      </c>
      <c r="I24" s="746">
        <v>0</v>
      </c>
      <c r="J24" s="746">
        <v>0</v>
      </c>
      <c r="K24" s="746">
        <v>0</v>
      </c>
      <c r="L24" s="746">
        <v>0</v>
      </c>
      <c r="M24" s="746">
        <v>0</v>
      </c>
      <c r="N24" s="746">
        <v>0</v>
      </c>
      <c r="O24" s="746">
        <v>1</v>
      </c>
      <c r="P24" s="746">
        <v>0</v>
      </c>
      <c r="Q24" s="746">
        <v>1</v>
      </c>
      <c r="R24" s="746">
        <v>0</v>
      </c>
      <c r="S24" s="746">
        <v>0</v>
      </c>
      <c r="T24" s="746">
        <v>0</v>
      </c>
      <c r="U24" s="746">
        <v>0</v>
      </c>
      <c r="V24" s="746"/>
      <c r="W24" s="747"/>
      <c r="X24" s="747">
        <v>0</v>
      </c>
      <c r="Y24" s="747">
        <v>0</v>
      </c>
      <c r="Z24" s="834">
        <f t="shared" si="0"/>
        <v>0</v>
      </c>
      <c r="AA24" s="835">
        <f t="shared" si="0"/>
        <v>2</v>
      </c>
    </row>
    <row r="25" spans="1:27" x14ac:dyDescent="0.2">
      <c r="A25" s="745" t="s">
        <v>374</v>
      </c>
      <c r="B25" s="746">
        <v>0</v>
      </c>
      <c r="C25" s="746">
        <v>0</v>
      </c>
      <c r="D25" s="746">
        <v>0</v>
      </c>
      <c r="E25" s="746">
        <v>1</v>
      </c>
      <c r="F25" s="746">
        <v>0</v>
      </c>
      <c r="G25" s="746">
        <v>1</v>
      </c>
      <c r="H25" s="746">
        <v>0</v>
      </c>
      <c r="I25" s="746">
        <v>1</v>
      </c>
      <c r="J25" s="746">
        <v>0</v>
      </c>
      <c r="K25" s="746">
        <v>0</v>
      </c>
      <c r="L25" s="746">
        <v>0</v>
      </c>
      <c r="M25" s="746">
        <v>2</v>
      </c>
      <c r="N25" s="746">
        <v>0</v>
      </c>
      <c r="O25" s="746">
        <v>0</v>
      </c>
      <c r="P25" s="746">
        <v>0</v>
      </c>
      <c r="Q25" s="746">
        <v>0</v>
      </c>
      <c r="R25" s="746">
        <v>0</v>
      </c>
      <c r="S25" s="746">
        <v>0</v>
      </c>
      <c r="T25" s="746">
        <v>0</v>
      </c>
      <c r="U25" s="746">
        <v>0</v>
      </c>
      <c r="V25" s="746">
        <v>0</v>
      </c>
      <c r="W25" s="747">
        <v>6</v>
      </c>
      <c r="X25" s="747">
        <v>0</v>
      </c>
      <c r="Y25" s="747">
        <v>0</v>
      </c>
      <c r="Z25" s="834">
        <f t="shared" si="0"/>
        <v>0</v>
      </c>
      <c r="AA25" s="835">
        <f t="shared" si="0"/>
        <v>11</v>
      </c>
    </row>
    <row r="26" spans="1:27" x14ac:dyDescent="0.2">
      <c r="A26" s="745" t="s">
        <v>375</v>
      </c>
      <c r="B26" s="746">
        <v>0</v>
      </c>
      <c r="C26" s="746">
        <v>0</v>
      </c>
      <c r="D26" s="746">
        <v>0</v>
      </c>
      <c r="E26" s="746">
        <v>1</v>
      </c>
      <c r="F26" s="746">
        <v>0</v>
      </c>
      <c r="G26" s="746">
        <v>0</v>
      </c>
      <c r="H26" s="746">
        <v>0</v>
      </c>
      <c r="I26" s="746">
        <v>2</v>
      </c>
      <c r="J26" s="746">
        <v>0</v>
      </c>
      <c r="K26" s="746">
        <v>0</v>
      </c>
      <c r="L26" s="746">
        <v>0</v>
      </c>
      <c r="M26" s="746">
        <v>0</v>
      </c>
      <c r="N26" s="746">
        <v>0</v>
      </c>
      <c r="O26" s="746">
        <v>0</v>
      </c>
      <c r="P26" s="746">
        <v>0</v>
      </c>
      <c r="Q26" s="746">
        <v>0</v>
      </c>
      <c r="R26" s="746">
        <v>0</v>
      </c>
      <c r="S26" s="746">
        <v>1</v>
      </c>
      <c r="T26" s="746">
        <v>0</v>
      </c>
      <c r="U26" s="746">
        <v>2</v>
      </c>
      <c r="V26" s="746"/>
      <c r="W26" s="747"/>
      <c r="X26" s="747">
        <v>0</v>
      </c>
      <c r="Y26" s="747">
        <v>0</v>
      </c>
      <c r="Z26" s="834">
        <f t="shared" si="0"/>
        <v>0</v>
      </c>
      <c r="AA26" s="835">
        <f t="shared" si="0"/>
        <v>6</v>
      </c>
    </row>
    <row r="27" spans="1:27" x14ac:dyDescent="0.2">
      <c r="A27" s="748" t="s">
        <v>376</v>
      </c>
      <c r="B27" s="749">
        <f>SUM(B22:B26)</f>
        <v>0</v>
      </c>
      <c r="C27" s="749">
        <f t="shared" ref="C27:AA27" si="2">SUM(C22:C26)</f>
        <v>5</v>
      </c>
      <c r="D27" s="749">
        <f t="shared" si="2"/>
        <v>0</v>
      </c>
      <c r="E27" s="749">
        <f t="shared" si="2"/>
        <v>5</v>
      </c>
      <c r="F27" s="749">
        <f t="shared" si="2"/>
        <v>0</v>
      </c>
      <c r="G27" s="749">
        <f t="shared" si="2"/>
        <v>4</v>
      </c>
      <c r="H27" s="749">
        <f t="shared" si="2"/>
        <v>0</v>
      </c>
      <c r="I27" s="749">
        <f t="shared" si="2"/>
        <v>6</v>
      </c>
      <c r="J27" s="749">
        <f t="shared" si="2"/>
        <v>0</v>
      </c>
      <c r="K27" s="749">
        <f t="shared" si="2"/>
        <v>1</v>
      </c>
      <c r="L27" s="749">
        <f t="shared" si="2"/>
        <v>0</v>
      </c>
      <c r="M27" s="749">
        <f t="shared" si="2"/>
        <v>6</v>
      </c>
      <c r="N27" s="749">
        <f t="shared" si="2"/>
        <v>1</v>
      </c>
      <c r="O27" s="749">
        <f t="shared" si="2"/>
        <v>9</v>
      </c>
      <c r="P27" s="749">
        <f t="shared" si="2"/>
        <v>0</v>
      </c>
      <c r="Q27" s="749">
        <f t="shared" si="2"/>
        <v>2</v>
      </c>
      <c r="R27" s="749">
        <f t="shared" si="2"/>
        <v>0</v>
      </c>
      <c r="S27" s="749">
        <f t="shared" si="2"/>
        <v>3</v>
      </c>
      <c r="T27" s="749">
        <f t="shared" si="2"/>
        <v>0</v>
      </c>
      <c r="U27" s="749">
        <f t="shared" si="2"/>
        <v>4</v>
      </c>
      <c r="V27" s="749">
        <f t="shared" si="2"/>
        <v>0</v>
      </c>
      <c r="W27" s="750">
        <f t="shared" si="2"/>
        <v>9</v>
      </c>
      <c r="X27" s="750">
        <f t="shared" si="2"/>
        <v>0</v>
      </c>
      <c r="Y27" s="750">
        <f t="shared" si="2"/>
        <v>3</v>
      </c>
      <c r="Z27" s="836">
        <f t="shared" si="2"/>
        <v>1</v>
      </c>
      <c r="AA27" s="837">
        <f t="shared" si="2"/>
        <v>57</v>
      </c>
    </row>
    <row r="28" spans="1:27" ht="13.5" thickBot="1" x14ac:dyDescent="0.25">
      <c r="A28" s="825" t="s">
        <v>61</v>
      </c>
      <c r="B28" s="826">
        <f>B27+B21+B7</f>
        <v>1</v>
      </c>
      <c r="C28" s="826">
        <f t="shared" ref="C28:AA28" si="3">C27+C21+C7</f>
        <v>18</v>
      </c>
      <c r="D28" s="826">
        <f t="shared" si="3"/>
        <v>0</v>
      </c>
      <c r="E28" s="826">
        <f t="shared" si="3"/>
        <v>28</v>
      </c>
      <c r="F28" s="826">
        <f t="shared" si="3"/>
        <v>1</v>
      </c>
      <c r="G28" s="826">
        <f t="shared" si="3"/>
        <v>23</v>
      </c>
      <c r="H28" s="826">
        <f t="shared" si="3"/>
        <v>1</v>
      </c>
      <c r="I28" s="826">
        <f t="shared" si="3"/>
        <v>24</v>
      </c>
      <c r="J28" s="826">
        <f t="shared" si="3"/>
        <v>2</v>
      </c>
      <c r="K28" s="826">
        <f t="shared" si="3"/>
        <v>8</v>
      </c>
      <c r="L28" s="826">
        <f t="shared" si="3"/>
        <v>0</v>
      </c>
      <c r="M28" s="826">
        <f t="shared" si="3"/>
        <v>19</v>
      </c>
      <c r="N28" s="826">
        <f t="shared" si="3"/>
        <v>1</v>
      </c>
      <c r="O28" s="826">
        <f t="shared" si="3"/>
        <v>19</v>
      </c>
      <c r="P28" s="826">
        <f t="shared" si="3"/>
        <v>0</v>
      </c>
      <c r="Q28" s="826">
        <f t="shared" si="3"/>
        <v>14</v>
      </c>
      <c r="R28" s="826">
        <f t="shared" si="3"/>
        <v>0</v>
      </c>
      <c r="S28" s="826">
        <f t="shared" si="3"/>
        <v>17</v>
      </c>
      <c r="T28" s="826">
        <f t="shared" si="3"/>
        <v>1</v>
      </c>
      <c r="U28" s="826">
        <f t="shared" si="3"/>
        <v>9</v>
      </c>
      <c r="V28" s="826">
        <f t="shared" si="3"/>
        <v>3</v>
      </c>
      <c r="W28" s="827">
        <f t="shared" si="3"/>
        <v>21</v>
      </c>
      <c r="X28" s="827">
        <f t="shared" si="3"/>
        <v>1</v>
      </c>
      <c r="Y28" s="826">
        <f t="shared" si="3"/>
        <v>11</v>
      </c>
      <c r="Z28" s="838">
        <f t="shared" si="3"/>
        <v>11</v>
      </c>
      <c r="AA28" s="839">
        <f t="shared" si="3"/>
        <v>211</v>
      </c>
    </row>
    <row r="29" spans="1:27" ht="35.25" customHeight="1" thickTop="1" x14ac:dyDescent="0.2">
      <c r="A29" s="840" t="s">
        <v>394</v>
      </c>
      <c r="B29" s="840"/>
      <c r="C29" s="840"/>
      <c r="D29" s="840"/>
      <c r="E29" s="840"/>
      <c r="F29" s="840"/>
      <c r="G29" s="840"/>
      <c r="H29" s="840"/>
      <c r="I29" s="840"/>
      <c r="J29" s="840"/>
      <c r="K29" s="840"/>
      <c r="L29" s="840"/>
      <c r="M29" s="840"/>
      <c r="N29" s="840"/>
      <c r="O29" s="840"/>
      <c r="P29" s="840"/>
      <c r="Q29" s="840"/>
      <c r="R29" s="840"/>
      <c r="S29" s="145"/>
      <c r="T29" s="145"/>
      <c r="U29" s="145"/>
      <c r="V29" s="145"/>
      <c r="W29" s="145"/>
      <c r="X29" s="145"/>
      <c r="Y29" s="145"/>
      <c r="Z29" s="145"/>
      <c r="AA29" s="145"/>
    </row>
    <row r="30" spans="1:27" x14ac:dyDescent="0.2">
      <c r="A30" s="145"/>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row>
  </sheetData>
  <mergeCells count="17">
    <mergeCell ref="A29:R29"/>
    <mergeCell ref="P5:Q5"/>
    <mergeCell ref="R5:S5"/>
    <mergeCell ref="T5:U5"/>
    <mergeCell ref="V5:W5"/>
    <mergeCell ref="X5:Y5"/>
    <mergeCell ref="Z5:AA5"/>
    <mergeCell ref="A3:N3"/>
    <mergeCell ref="A4:N4"/>
    <mergeCell ref="A5:A6"/>
    <mergeCell ref="B5:C5"/>
    <mergeCell ref="D5:E5"/>
    <mergeCell ref="F5:G5"/>
    <mergeCell ref="H5:I5"/>
    <mergeCell ref="J5:K5"/>
    <mergeCell ref="L5:M5"/>
    <mergeCell ref="N5:O5"/>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80" zoomScaleNormal="80" workbookViewId="0">
      <selection activeCell="B4" sqref="B4"/>
    </sheetView>
  </sheetViews>
  <sheetFormatPr baseColWidth="10" defaultRowHeight="12.75" x14ac:dyDescent="0.2"/>
  <cols>
    <col min="1" max="1" width="7.140625" style="907" bestFit="1" customWidth="1"/>
    <col min="2" max="2" width="41.42578125" style="845" customWidth="1"/>
    <col min="3" max="4" width="9.85546875" style="908" bestFit="1" customWidth="1"/>
    <col min="5" max="9" width="9.85546875" style="845" bestFit="1" customWidth="1"/>
    <col min="10" max="10" width="8.140625" style="845" bestFit="1" customWidth="1"/>
    <col min="11" max="11" width="14.42578125" style="845" customWidth="1"/>
    <col min="12" max="12" width="14" style="845" customWidth="1"/>
    <col min="13" max="13" width="13.5703125" style="845" bestFit="1" customWidth="1"/>
    <col min="14" max="14" width="13.42578125" style="845" bestFit="1" customWidth="1"/>
    <col min="15" max="15" width="16.28515625" style="862" bestFit="1" customWidth="1"/>
    <col min="16" max="16384" width="11.42578125" style="845"/>
  </cols>
  <sheetData>
    <row r="1" spans="1:15" x14ac:dyDescent="0.2">
      <c r="A1" s="841"/>
      <c r="B1" s="842"/>
      <c r="C1" s="843"/>
      <c r="D1" s="843"/>
      <c r="E1" s="842"/>
      <c r="F1" s="842"/>
      <c r="G1" s="842"/>
      <c r="H1" s="842"/>
      <c r="I1" s="842"/>
      <c r="J1" s="842"/>
      <c r="K1" s="842"/>
      <c r="L1" s="842"/>
      <c r="M1" s="842"/>
      <c r="N1" s="842"/>
      <c r="O1" s="844"/>
    </row>
    <row r="2" spans="1:15" x14ac:dyDescent="0.2">
      <c r="A2" s="841"/>
      <c r="B2" s="846" t="s">
        <v>395</v>
      </c>
      <c r="C2" s="847"/>
      <c r="D2" s="847"/>
      <c r="E2" s="848"/>
      <c r="F2" s="848"/>
      <c r="G2" s="848"/>
      <c r="H2" s="848"/>
      <c r="I2" s="848"/>
      <c r="J2" s="848"/>
      <c r="K2" s="848"/>
      <c r="L2" s="848"/>
      <c r="M2" s="848"/>
      <c r="N2" s="848"/>
      <c r="O2" s="849"/>
    </row>
    <row r="3" spans="1:15" x14ac:dyDescent="0.2">
      <c r="A3" s="841"/>
      <c r="B3" s="846" t="s">
        <v>2</v>
      </c>
      <c r="C3" s="847"/>
      <c r="D3" s="847"/>
      <c r="E3" s="848"/>
      <c r="F3" s="848"/>
      <c r="G3" s="848"/>
      <c r="H3" s="848"/>
      <c r="I3" s="848"/>
      <c r="J3" s="848"/>
      <c r="K3" s="848"/>
      <c r="L3" s="848"/>
      <c r="M3" s="848"/>
      <c r="N3" s="848"/>
      <c r="O3" s="849"/>
    </row>
    <row r="4" spans="1:15" ht="13.5" thickBot="1" x14ac:dyDescent="0.25">
      <c r="A4" s="841"/>
      <c r="B4" s="850"/>
      <c r="C4" s="851"/>
      <c r="D4" s="851"/>
      <c r="E4" s="850"/>
      <c r="F4" s="850"/>
      <c r="G4" s="850"/>
      <c r="H4" s="850"/>
      <c r="I4" s="850"/>
      <c r="J4" s="850"/>
      <c r="K4" s="850"/>
      <c r="L4" s="850"/>
      <c r="M4" s="850"/>
      <c r="N4" s="850"/>
      <c r="O4" s="852"/>
    </row>
    <row r="5" spans="1:15" s="857" customFormat="1" ht="16.5" thickTop="1" thickBot="1" x14ac:dyDescent="0.25">
      <c r="A5" s="853" t="s">
        <v>396</v>
      </c>
      <c r="B5" s="854" t="s">
        <v>397</v>
      </c>
      <c r="C5" s="855" t="s">
        <v>110</v>
      </c>
      <c r="D5" s="855" t="s">
        <v>111</v>
      </c>
      <c r="E5" s="855" t="s">
        <v>112</v>
      </c>
      <c r="F5" s="855" t="s">
        <v>113</v>
      </c>
      <c r="G5" s="855" t="s">
        <v>114</v>
      </c>
      <c r="H5" s="855" t="s">
        <v>115</v>
      </c>
      <c r="I5" s="855" t="s">
        <v>116</v>
      </c>
      <c r="J5" s="855" t="s">
        <v>117</v>
      </c>
      <c r="K5" s="855" t="s">
        <v>398</v>
      </c>
      <c r="L5" s="855" t="s">
        <v>399</v>
      </c>
      <c r="M5" s="855" t="s">
        <v>400</v>
      </c>
      <c r="N5" s="855" t="s">
        <v>401</v>
      </c>
      <c r="O5" s="856" t="s">
        <v>16</v>
      </c>
    </row>
    <row r="6" spans="1:15" s="862" customFormat="1" ht="13.5" thickTop="1" x14ac:dyDescent="0.2">
      <c r="A6" s="858">
        <v>30100</v>
      </c>
      <c r="B6" s="858" t="s">
        <v>402</v>
      </c>
      <c r="C6" s="859">
        <v>323295</v>
      </c>
      <c r="D6" s="859">
        <v>313534</v>
      </c>
      <c r="E6" s="859">
        <v>323431</v>
      </c>
      <c r="F6" s="859">
        <v>315891</v>
      </c>
      <c r="G6" s="860">
        <v>313103</v>
      </c>
      <c r="H6" s="860">
        <v>311839</v>
      </c>
      <c r="I6" s="860">
        <v>317051</v>
      </c>
      <c r="J6" s="860">
        <v>310361</v>
      </c>
      <c r="K6" s="860">
        <v>313266</v>
      </c>
      <c r="L6" s="860">
        <v>316286</v>
      </c>
      <c r="M6" s="860"/>
      <c r="N6" s="860"/>
      <c r="O6" s="861">
        <v>263171.41666666669</v>
      </c>
    </row>
    <row r="7" spans="1:15" x14ac:dyDescent="0.2">
      <c r="A7" s="863">
        <v>10106</v>
      </c>
      <c r="B7" s="864" t="s">
        <v>403</v>
      </c>
      <c r="C7" s="865">
        <v>71900</v>
      </c>
      <c r="D7" s="865">
        <v>63178</v>
      </c>
      <c r="E7" s="865">
        <v>65635</v>
      </c>
      <c r="F7" s="865">
        <v>72904</v>
      </c>
      <c r="G7" s="865">
        <v>78776</v>
      </c>
      <c r="H7" s="865">
        <v>72276</v>
      </c>
      <c r="I7" s="865">
        <v>71067</v>
      </c>
      <c r="J7" s="865">
        <v>41698</v>
      </c>
      <c r="K7" s="865">
        <v>60995</v>
      </c>
      <c r="L7" s="865">
        <v>62281</v>
      </c>
      <c r="M7" s="865">
        <v>60526</v>
      </c>
      <c r="N7" s="865">
        <v>58832</v>
      </c>
      <c r="O7" s="866">
        <v>65005.666666666664</v>
      </c>
    </row>
    <row r="8" spans="1:15" x14ac:dyDescent="0.2">
      <c r="A8" s="867">
        <v>10102</v>
      </c>
      <c r="B8" s="868" t="s">
        <v>404</v>
      </c>
      <c r="C8" s="869">
        <v>313578</v>
      </c>
      <c r="D8" s="869">
        <v>302305</v>
      </c>
      <c r="E8" s="869">
        <v>315656</v>
      </c>
      <c r="F8" s="869">
        <v>317679</v>
      </c>
      <c r="G8" s="869">
        <v>376215</v>
      </c>
      <c r="H8" s="869">
        <v>350169</v>
      </c>
      <c r="I8" s="869">
        <v>342700</v>
      </c>
      <c r="J8" s="869">
        <v>117519</v>
      </c>
      <c r="K8" s="869">
        <v>247125</v>
      </c>
      <c r="L8" s="869">
        <v>307377</v>
      </c>
      <c r="M8" s="869">
        <v>294465</v>
      </c>
      <c r="N8" s="869">
        <v>308231</v>
      </c>
      <c r="O8" s="870">
        <v>299418.25</v>
      </c>
    </row>
    <row r="9" spans="1:15" x14ac:dyDescent="0.2">
      <c r="A9" s="867">
        <v>10103</v>
      </c>
      <c r="B9" s="868" t="s">
        <v>405</v>
      </c>
      <c r="C9" s="869">
        <v>28897</v>
      </c>
      <c r="D9" s="869">
        <v>25701</v>
      </c>
      <c r="E9" s="869">
        <v>25131</v>
      </c>
      <c r="F9" s="869">
        <v>25916</v>
      </c>
      <c r="G9" s="869">
        <v>26998</v>
      </c>
      <c r="H9" s="869">
        <v>27488</v>
      </c>
      <c r="I9" s="869">
        <v>26319</v>
      </c>
      <c r="J9" s="869">
        <v>25574</v>
      </c>
      <c r="K9" s="869">
        <v>25323</v>
      </c>
      <c r="L9" s="869">
        <v>26128</v>
      </c>
      <c r="M9" s="869">
        <v>25192</v>
      </c>
      <c r="N9" s="869">
        <v>24656</v>
      </c>
      <c r="O9" s="870">
        <v>26110.25</v>
      </c>
    </row>
    <row r="10" spans="1:15" x14ac:dyDescent="0.2">
      <c r="A10" s="867">
        <v>10101</v>
      </c>
      <c r="B10" s="868" t="s">
        <v>406</v>
      </c>
      <c r="C10" s="869">
        <v>100303</v>
      </c>
      <c r="D10" s="869">
        <v>95968</v>
      </c>
      <c r="E10" s="869">
        <v>96054</v>
      </c>
      <c r="F10" s="869">
        <v>93669</v>
      </c>
      <c r="G10" s="869">
        <v>106713</v>
      </c>
      <c r="H10" s="869">
        <v>104058</v>
      </c>
      <c r="I10" s="869">
        <v>98054</v>
      </c>
      <c r="J10" s="869">
        <v>75376</v>
      </c>
      <c r="K10" s="869">
        <v>74809</v>
      </c>
      <c r="L10" s="869">
        <v>81295</v>
      </c>
      <c r="M10" s="869">
        <v>79887</v>
      </c>
      <c r="N10" s="869">
        <v>81824</v>
      </c>
      <c r="O10" s="870">
        <v>90667.5</v>
      </c>
    </row>
    <row r="11" spans="1:15" x14ac:dyDescent="0.2">
      <c r="A11" s="867">
        <v>10105</v>
      </c>
      <c r="B11" s="871" t="s">
        <v>407</v>
      </c>
      <c r="C11" s="872">
        <v>201489</v>
      </c>
      <c r="D11" s="872">
        <v>201691</v>
      </c>
      <c r="E11" s="872">
        <v>204619</v>
      </c>
      <c r="F11" s="872">
        <v>211209</v>
      </c>
      <c r="G11" s="872">
        <v>214832</v>
      </c>
      <c r="H11" s="872">
        <v>193112</v>
      </c>
      <c r="I11" s="872">
        <v>195526</v>
      </c>
      <c r="J11" s="872">
        <v>150285</v>
      </c>
      <c r="K11" s="872">
        <v>167344</v>
      </c>
      <c r="L11" s="872">
        <v>189607</v>
      </c>
      <c r="M11" s="872">
        <v>178348</v>
      </c>
      <c r="N11" s="872">
        <v>197620</v>
      </c>
      <c r="O11" s="873">
        <v>192140.16666666666</v>
      </c>
    </row>
    <row r="12" spans="1:15" s="862" customFormat="1" x14ac:dyDescent="0.2">
      <c r="A12" s="874"/>
      <c r="B12" s="874" t="s">
        <v>408</v>
      </c>
      <c r="C12" s="875">
        <f>SUM(C7:C11)</f>
        <v>716167</v>
      </c>
      <c r="D12" s="875">
        <f t="shared" ref="D12:N12" si="0">SUM(D7:D11)</f>
        <v>688843</v>
      </c>
      <c r="E12" s="875">
        <f t="shared" si="0"/>
        <v>707095</v>
      </c>
      <c r="F12" s="875">
        <f t="shared" si="0"/>
        <v>721377</v>
      </c>
      <c r="G12" s="875">
        <f t="shared" si="0"/>
        <v>803534</v>
      </c>
      <c r="H12" s="875">
        <f t="shared" si="0"/>
        <v>747103</v>
      </c>
      <c r="I12" s="875">
        <f t="shared" si="0"/>
        <v>733666</v>
      </c>
      <c r="J12" s="875">
        <f t="shared" si="0"/>
        <v>410452</v>
      </c>
      <c r="K12" s="875">
        <f t="shared" si="0"/>
        <v>575596</v>
      </c>
      <c r="L12" s="875">
        <f t="shared" si="0"/>
        <v>666688</v>
      </c>
      <c r="M12" s="875">
        <f t="shared" si="0"/>
        <v>638418</v>
      </c>
      <c r="N12" s="875">
        <f t="shared" si="0"/>
        <v>671163</v>
      </c>
      <c r="O12" s="876">
        <f>SUM(O7:O11)</f>
        <v>673341.83333333337</v>
      </c>
    </row>
    <row r="13" spans="1:15" s="862" customFormat="1" x14ac:dyDescent="0.2">
      <c r="A13" s="877">
        <v>41002</v>
      </c>
      <c r="B13" s="877" t="s">
        <v>409</v>
      </c>
      <c r="C13" s="878">
        <v>3445</v>
      </c>
      <c r="D13" s="878">
        <v>3345</v>
      </c>
      <c r="E13" s="878">
        <v>3750</v>
      </c>
      <c r="F13" s="875">
        <v>3934</v>
      </c>
      <c r="G13" s="875">
        <v>3774</v>
      </c>
      <c r="H13" s="875">
        <v>4882</v>
      </c>
      <c r="I13" s="875">
        <v>5351</v>
      </c>
      <c r="J13" s="875">
        <v>5253</v>
      </c>
      <c r="K13" s="875">
        <v>5001</v>
      </c>
      <c r="L13" s="875">
        <v>5146</v>
      </c>
      <c r="M13" s="875">
        <v>4666</v>
      </c>
      <c r="N13" s="875">
        <v>4657</v>
      </c>
      <c r="O13" s="876">
        <v>4433.666666666667</v>
      </c>
    </row>
    <row r="14" spans="1:15" s="862" customFormat="1" ht="25.5" x14ac:dyDescent="0.2">
      <c r="A14" s="874">
        <v>80101</v>
      </c>
      <c r="B14" s="874" t="s">
        <v>410</v>
      </c>
      <c r="C14" s="875">
        <v>4349</v>
      </c>
      <c r="D14" s="875">
        <v>5314</v>
      </c>
      <c r="E14" s="875">
        <v>4903</v>
      </c>
      <c r="F14" s="875">
        <v>5995</v>
      </c>
      <c r="G14" s="875">
        <v>5289</v>
      </c>
      <c r="H14" s="875">
        <v>5982</v>
      </c>
      <c r="I14" s="875">
        <v>4239</v>
      </c>
      <c r="J14" s="875">
        <v>5343</v>
      </c>
      <c r="K14" s="875">
        <v>4549</v>
      </c>
      <c r="L14" s="875">
        <v>7409</v>
      </c>
      <c r="M14" s="875">
        <v>4458</v>
      </c>
      <c r="N14" s="875">
        <v>5781</v>
      </c>
      <c r="O14" s="876">
        <v>5300.916666666667</v>
      </c>
    </row>
    <row r="15" spans="1:15" x14ac:dyDescent="0.2">
      <c r="A15" s="879">
        <v>60101</v>
      </c>
      <c r="B15" s="880" t="s">
        <v>411</v>
      </c>
      <c r="C15" s="881">
        <v>1498</v>
      </c>
      <c r="D15" s="881">
        <v>1568</v>
      </c>
      <c r="E15" s="881">
        <v>1616</v>
      </c>
      <c r="F15" s="881">
        <v>1722</v>
      </c>
      <c r="G15" s="881">
        <v>1735</v>
      </c>
      <c r="H15" s="881">
        <v>1758</v>
      </c>
      <c r="I15" s="881">
        <v>1370</v>
      </c>
      <c r="J15" s="881">
        <v>1371</v>
      </c>
      <c r="K15" s="881">
        <v>1393</v>
      </c>
      <c r="L15" s="881">
        <v>1419</v>
      </c>
      <c r="M15" s="881">
        <v>1450</v>
      </c>
      <c r="N15" s="881">
        <v>1485</v>
      </c>
      <c r="O15" s="882">
        <v>1532.0833333333333</v>
      </c>
    </row>
    <row r="16" spans="1:15" x14ac:dyDescent="0.2">
      <c r="A16" s="879">
        <v>60102</v>
      </c>
      <c r="B16" s="868" t="s">
        <v>412</v>
      </c>
      <c r="C16" s="881">
        <v>325</v>
      </c>
      <c r="D16" s="881">
        <v>332</v>
      </c>
      <c r="E16" s="881">
        <v>360</v>
      </c>
      <c r="F16" s="881">
        <v>372</v>
      </c>
      <c r="G16" s="881">
        <v>382</v>
      </c>
      <c r="H16" s="881">
        <v>385</v>
      </c>
      <c r="I16" s="881">
        <v>266</v>
      </c>
      <c r="J16" s="881">
        <v>268</v>
      </c>
      <c r="K16" s="881">
        <v>279</v>
      </c>
      <c r="L16" s="881">
        <v>275</v>
      </c>
      <c r="M16" s="881">
        <v>283</v>
      </c>
      <c r="N16" s="881">
        <v>0</v>
      </c>
      <c r="O16" s="882">
        <v>293.91666666666669</v>
      </c>
    </row>
    <row r="17" spans="1:15" x14ac:dyDescent="0.2">
      <c r="A17" s="879">
        <v>60103</v>
      </c>
      <c r="B17" s="868" t="s">
        <v>413</v>
      </c>
      <c r="C17" s="881">
        <v>374</v>
      </c>
      <c r="D17" s="881">
        <v>383</v>
      </c>
      <c r="E17" s="881">
        <v>390</v>
      </c>
      <c r="F17" s="881">
        <v>413</v>
      </c>
      <c r="G17" s="881">
        <v>451</v>
      </c>
      <c r="H17" s="881">
        <v>473</v>
      </c>
      <c r="I17" s="881">
        <v>272</v>
      </c>
      <c r="J17" s="881">
        <v>272</v>
      </c>
      <c r="K17" s="881">
        <v>269</v>
      </c>
      <c r="L17" s="881">
        <v>274</v>
      </c>
      <c r="M17" s="881">
        <v>275</v>
      </c>
      <c r="N17" s="881">
        <v>283</v>
      </c>
      <c r="O17" s="882">
        <v>344.08333333333331</v>
      </c>
    </row>
    <row r="18" spans="1:15" x14ac:dyDescent="0.2">
      <c r="A18" s="879">
        <v>60104</v>
      </c>
      <c r="B18" s="868" t="s">
        <v>414</v>
      </c>
      <c r="C18" s="881">
        <v>502</v>
      </c>
      <c r="D18" s="881">
        <v>536</v>
      </c>
      <c r="E18" s="881">
        <v>606</v>
      </c>
      <c r="F18" s="881">
        <v>574</v>
      </c>
      <c r="G18" s="881">
        <v>593</v>
      </c>
      <c r="H18" s="881">
        <v>648</v>
      </c>
      <c r="I18" s="881">
        <v>449</v>
      </c>
      <c r="J18" s="881">
        <v>451</v>
      </c>
      <c r="K18" s="881">
        <v>448</v>
      </c>
      <c r="L18" s="881">
        <v>484</v>
      </c>
      <c r="M18" s="881">
        <v>471</v>
      </c>
      <c r="N18" s="881">
        <v>488</v>
      </c>
      <c r="O18" s="882">
        <v>520.83333333333337</v>
      </c>
    </row>
    <row r="19" spans="1:15" x14ac:dyDescent="0.2">
      <c r="A19" s="879">
        <v>60105</v>
      </c>
      <c r="B19" s="868" t="s">
        <v>415</v>
      </c>
      <c r="C19" s="881">
        <v>1103</v>
      </c>
      <c r="D19" s="881">
        <v>1236</v>
      </c>
      <c r="E19" s="881">
        <v>1230</v>
      </c>
      <c r="F19" s="881">
        <v>1790</v>
      </c>
      <c r="G19" s="881">
        <v>1238</v>
      </c>
      <c r="H19" s="881">
        <v>1326</v>
      </c>
      <c r="I19" s="881">
        <v>1009</v>
      </c>
      <c r="J19" s="881">
        <v>1018</v>
      </c>
      <c r="K19" s="881">
        <v>989</v>
      </c>
      <c r="L19" s="881">
        <v>1212</v>
      </c>
      <c r="M19" s="881">
        <v>978</v>
      </c>
      <c r="N19" s="881">
        <v>1073</v>
      </c>
      <c r="O19" s="882">
        <v>1183.5</v>
      </c>
    </row>
    <row r="20" spans="1:15" x14ac:dyDescent="0.2">
      <c r="A20" s="879">
        <v>60106</v>
      </c>
      <c r="B20" s="868" t="s">
        <v>416</v>
      </c>
      <c r="C20" s="881">
        <v>223</v>
      </c>
      <c r="D20" s="881">
        <v>220</v>
      </c>
      <c r="E20" s="881">
        <v>271</v>
      </c>
      <c r="F20" s="881">
        <v>247</v>
      </c>
      <c r="G20" s="881">
        <v>261</v>
      </c>
      <c r="H20" s="881">
        <v>264</v>
      </c>
      <c r="I20" s="881">
        <v>101</v>
      </c>
      <c r="J20" s="881">
        <v>110</v>
      </c>
      <c r="K20" s="881">
        <v>84</v>
      </c>
      <c r="L20" s="881">
        <v>91</v>
      </c>
      <c r="M20" s="881">
        <v>94</v>
      </c>
      <c r="N20" s="881">
        <v>104</v>
      </c>
      <c r="O20" s="882">
        <v>172.5</v>
      </c>
    </row>
    <row r="21" spans="1:15" x14ac:dyDescent="0.2">
      <c r="A21" s="879">
        <v>60107</v>
      </c>
      <c r="B21" s="868" t="s">
        <v>417</v>
      </c>
      <c r="C21" s="881">
        <v>532</v>
      </c>
      <c r="D21" s="881">
        <v>572</v>
      </c>
      <c r="E21" s="881">
        <v>606</v>
      </c>
      <c r="F21" s="881">
        <v>610</v>
      </c>
      <c r="G21" s="881">
        <v>616</v>
      </c>
      <c r="H21" s="881">
        <v>622</v>
      </c>
      <c r="I21" s="881">
        <v>282</v>
      </c>
      <c r="J21" s="881">
        <v>288</v>
      </c>
      <c r="K21" s="881">
        <v>284</v>
      </c>
      <c r="L21" s="881">
        <v>283</v>
      </c>
      <c r="M21" s="881">
        <v>290</v>
      </c>
      <c r="N21" s="881">
        <v>291</v>
      </c>
      <c r="O21" s="882">
        <v>439.66666666666669</v>
      </c>
    </row>
    <row r="22" spans="1:15" x14ac:dyDescent="0.2">
      <c r="A22" s="879">
        <v>60108</v>
      </c>
      <c r="B22" s="883" t="s">
        <v>418</v>
      </c>
      <c r="C22" s="881">
        <v>28</v>
      </c>
      <c r="D22" s="881">
        <v>40</v>
      </c>
      <c r="E22" s="881">
        <v>26</v>
      </c>
      <c r="F22" s="881">
        <v>23</v>
      </c>
      <c r="G22" s="881">
        <v>26</v>
      </c>
      <c r="H22" s="881">
        <v>39</v>
      </c>
      <c r="I22" s="881">
        <v>26</v>
      </c>
      <c r="J22" s="881">
        <v>23</v>
      </c>
      <c r="K22" s="881">
        <v>22</v>
      </c>
      <c r="L22" s="881">
        <v>31</v>
      </c>
      <c r="M22" s="881">
        <v>0</v>
      </c>
      <c r="N22" s="881">
        <v>0</v>
      </c>
      <c r="O22" s="882">
        <v>23.666666666666668</v>
      </c>
    </row>
    <row r="23" spans="1:15" x14ac:dyDescent="0.2">
      <c r="A23" s="879">
        <v>60109</v>
      </c>
      <c r="B23" s="868" t="s">
        <v>419</v>
      </c>
      <c r="C23" s="881">
        <v>833</v>
      </c>
      <c r="D23" s="881">
        <v>824</v>
      </c>
      <c r="E23" s="881">
        <v>847</v>
      </c>
      <c r="F23" s="881">
        <v>824</v>
      </c>
      <c r="G23" s="881">
        <v>823</v>
      </c>
      <c r="H23" s="881">
        <v>834</v>
      </c>
      <c r="I23" s="881">
        <v>652</v>
      </c>
      <c r="J23" s="881">
        <v>661</v>
      </c>
      <c r="K23" s="881">
        <v>692</v>
      </c>
      <c r="L23" s="881">
        <v>666</v>
      </c>
      <c r="M23" s="881">
        <v>0</v>
      </c>
      <c r="N23" s="881">
        <v>707</v>
      </c>
      <c r="O23" s="882">
        <v>696.91666666666663</v>
      </c>
    </row>
    <row r="24" spans="1:15" x14ac:dyDescent="0.2">
      <c r="A24" s="879">
        <v>60110</v>
      </c>
      <c r="B24" s="868" t="s">
        <v>420</v>
      </c>
      <c r="C24" s="881">
        <v>1326</v>
      </c>
      <c r="D24" s="881">
        <v>1412</v>
      </c>
      <c r="E24" s="881">
        <v>1629</v>
      </c>
      <c r="F24" s="881">
        <v>1651</v>
      </c>
      <c r="G24" s="881">
        <v>1486</v>
      </c>
      <c r="H24" s="881">
        <v>1492</v>
      </c>
      <c r="I24" s="881">
        <v>1160</v>
      </c>
      <c r="J24" s="881">
        <v>1271</v>
      </c>
      <c r="K24" s="881">
        <v>0</v>
      </c>
      <c r="L24" s="881">
        <v>0</v>
      </c>
      <c r="M24" s="881">
        <v>0</v>
      </c>
      <c r="N24" s="881">
        <v>1241</v>
      </c>
      <c r="O24" s="882">
        <v>1055.6666666666667</v>
      </c>
    </row>
    <row r="25" spans="1:15" x14ac:dyDescent="0.2">
      <c r="A25" s="879">
        <v>60111</v>
      </c>
      <c r="B25" s="868" t="s">
        <v>421</v>
      </c>
      <c r="C25" s="881">
        <v>259</v>
      </c>
      <c r="D25" s="881">
        <v>297</v>
      </c>
      <c r="E25" s="881">
        <v>291</v>
      </c>
      <c r="F25" s="881">
        <v>310</v>
      </c>
      <c r="G25" s="881">
        <v>311</v>
      </c>
      <c r="H25" s="881">
        <v>312</v>
      </c>
      <c r="I25" s="881">
        <v>187</v>
      </c>
      <c r="J25" s="881">
        <v>182</v>
      </c>
      <c r="K25" s="881">
        <v>181</v>
      </c>
      <c r="L25" s="881">
        <v>200</v>
      </c>
      <c r="M25" s="881">
        <v>198</v>
      </c>
      <c r="N25" s="881">
        <v>189</v>
      </c>
      <c r="O25" s="882">
        <v>243.08333333333334</v>
      </c>
    </row>
    <row r="26" spans="1:15" x14ac:dyDescent="0.2">
      <c r="A26" s="884">
        <v>60112</v>
      </c>
      <c r="B26" s="883" t="s">
        <v>422</v>
      </c>
      <c r="C26" s="881">
        <v>680</v>
      </c>
      <c r="D26" s="881">
        <v>696</v>
      </c>
      <c r="E26" s="881">
        <v>845</v>
      </c>
      <c r="F26" s="881">
        <v>832</v>
      </c>
      <c r="G26" s="881">
        <v>1003</v>
      </c>
      <c r="H26" s="881">
        <v>940</v>
      </c>
      <c r="I26" s="881">
        <v>673</v>
      </c>
      <c r="J26" s="881">
        <v>649</v>
      </c>
      <c r="K26" s="881">
        <v>632</v>
      </c>
      <c r="L26" s="881">
        <v>736</v>
      </c>
      <c r="M26" s="881">
        <v>668</v>
      </c>
      <c r="N26" s="881">
        <v>664</v>
      </c>
      <c r="O26" s="882">
        <v>751.5</v>
      </c>
    </row>
    <row r="27" spans="1:15" x14ac:dyDescent="0.2">
      <c r="A27" s="879">
        <v>60113</v>
      </c>
      <c r="B27" s="885" t="s">
        <v>423</v>
      </c>
      <c r="C27" s="881">
        <v>53</v>
      </c>
      <c r="D27" s="881">
        <v>52</v>
      </c>
      <c r="E27" s="881">
        <v>51</v>
      </c>
      <c r="F27" s="881">
        <v>51</v>
      </c>
      <c r="G27" s="881">
        <v>150</v>
      </c>
      <c r="H27" s="881">
        <v>89</v>
      </c>
      <c r="I27" s="881">
        <v>72</v>
      </c>
      <c r="J27" s="881">
        <v>71</v>
      </c>
      <c r="K27" s="881">
        <v>73</v>
      </c>
      <c r="L27" s="881">
        <v>79</v>
      </c>
      <c r="M27" s="881">
        <v>0</v>
      </c>
      <c r="N27" s="881">
        <v>0</v>
      </c>
      <c r="O27" s="882">
        <v>61.75</v>
      </c>
    </row>
    <row r="28" spans="1:15" x14ac:dyDescent="0.2">
      <c r="A28" s="879">
        <v>60114</v>
      </c>
      <c r="B28" s="868" t="s">
        <v>424</v>
      </c>
      <c r="C28" s="881">
        <v>750</v>
      </c>
      <c r="D28" s="881">
        <v>776</v>
      </c>
      <c r="E28" s="881">
        <v>831</v>
      </c>
      <c r="F28" s="881">
        <v>776</v>
      </c>
      <c r="G28" s="881">
        <v>851</v>
      </c>
      <c r="H28" s="881">
        <v>850</v>
      </c>
      <c r="I28" s="881">
        <v>723</v>
      </c>
      <c r="J28" s="881">
        <v>728</v>
      </c>
      <c r="K28" s="881">
        <v>730</v>
      </c>
      <c r="L28" s="881">
        <v>751</v>
      </c>
      <c r="M28" s="881">
        <v>772</v>
      </c>
      <c r="N28" s="881">
        <v>783</v>
      </c>
      <c r="O28" s="882">
        <v>776.75</v>
      </c>
    </row>
    <row r="29" spans="1:15" x14ac:dyDescent="0.2">
      <c r="A29" s="879">
        <v>60115</v>
      </c>
      <c r="B29" s="868" t="s">
        <v>425</v>
      </c>
      <c r="C29" s="881">
        <v>703</v>
      </c>
      <c r="D29" s="881">
        <v>686</v>
      </c>
      <c r="E29" s="881">
        <v>730</v>
      </c>
      <c r="F29" s="881">
        <v>776</v>
      </c>
      <c r="G29" s="881">
        <v>770</v>
      </c>
      <c r="H29" s="881">
        <v>801</v>
      </c>
      <c r="I29" s="881">
        <v>721</v>
      </c>
      <c r="J29" s="881">
        <v>763</v>
      </c>
      <c r="K29" s="881">
        <v>615</v>
      </c>
      <c r="L29" s="881">
        <v>626</v>
      </c>
      <c r="M29" s="881">
        <v>647</v>
      </c>
      <c r="N29" s="881">
        <v>656</v>
      </c>
      <c r="O29" s="882">
        <v>707.83333333333337</v>
      </c>
    </row>
    <row r="30" spans="1:15" x14ac:dyDescent="0.2">
      <c r="A30" s="879">
        <v>60116</v>
      </c>
      <c r="B30" s="868" t="s">
        <v>426</v>
      </c>
      <c r="C30" s="881">
        <v>728</v>
      </c>
      <c r="D30" s="881">
        <v>709</v>
      </c>
      <c r="E30" s="881">
        <v>755</v>
      </c>
      <c r="F30" s="881">
        <v>763</v>
      </c>
      <c r="G30" s="881">
        <v>709</v>
      </c>
      <c r="H30" s="881">
        <v>783</v>
      </c>
      <c r="I30" s="881">
        <v>546</v>
      </c>
      <c r="J30" s="881">
        <v>538</v>
      </c>
      <c r="K30" s="881">
        <v>568</v>
      </c>
      <c r="L30" s="881">
        <v>582</v>
      </c>
      <c r="M30" s="881">
        <v>536</v>
      </c>
      <c r="N30" s="881">
        <v>588</v>
      </c>
      <c r="O30" s="882">
        <v>650.41666666666663</v>
      </c>
    </row>
    <row r="31" spans="1:15" x14ac:dyDescent="0.2">
      <c r="A31" s="879">
        <v>60117</v>
      </c>
      <c r="B31" s="868" t="s">
        <v>427</v>
      </c>
      <c r="C31" s="881">
        <v>557</v>
      </c>
      <c r="D31" s="881">
        <v>566</v>
      </c>
      <c r="E31" s="881">
        <v>606</v>
      </c>
      <c r="F31" s="881">
        <v>659</v>
      </c>
      <c r="G31" s="881">
        <v>672</v>
      </c>
      <c r="H31" s="881">
        <v>676</v>
      </c>
      <c r="I31" s="881">
        <v>521</v>
      </c>
      <c r="J31" s="881">
        <v>544</v>
      </c>
      <c r="K31" s="881">
        <v>567</v>
      </c>
      <c r="L31" s="881">
        <v>560</v>
      </c>
      <c r="M31" s="881">
        <v>609</v>
      </c>
      <c r="N31" s="881">
        <v>628</v>
      </c>
      <c r="O31" s="882">
        <v>597.08333333333337</v>
      </c>
    </row>
    <row r="32" spans="1:15" x14ac:dyDescent="0.2">
      <c r="A32" s="879">
        <v>60118</v>
      </c>
      <c r="B32" s="868" t="s">
        <v>428</v>
      </c>
      <c r="C32" s="881">
        <v>621</v>
      </c>
      <c r="D32" s="881">
        <v>634</v>
      </c>
      <c r="E32" s="881">
        <v>694</v>
      </c>
      <c r="F32" s="881">
        <v>726</v>
      </c>
      <c r="G32" s="881">
        <v>734</v>
      </c>
      <c r="H32" s="881">
        <v>749</v>
      </c>
      <c r="I32" s="881">
        <v>463</v>
      </c>
      <c r="J32" s="881">
        <v>484</v>
      </c>
      <c r="K32" s="881">
        <v>506</v>
      </c>
      <c r="L32" s="881">
        <v>530</v>
      </c>
      <c r="M32" s="881">
        <v>540</v>
      </c>
      <c r="N32" s="881">
        <v>557</v>
      </c>
      <c r="O32" s="882">
        <v>603.16666666666663</v>
      </c>
    </row>
    <row r="33" spans="1:15" x14ac:dyDescent="0.2">
      <c r="A33" s="879">
        <v>60119</v>
      </c>
      <c r="B33" s="868" t="s">
        <v>429</v>
      </c>
      <c r="C33" s="881">
        <v>1011</v>
      </c>
      <c r="D33" s="881">
        <v>1029</v>
      </c>
      <c r="E33" s="881">
        <v>1129</v>
      </c>
      <c r="F33" s="881">
        <v>1238</v>
      </c>
      <c r="G33" s="881">
        <v>1168</v>
      </c>
      <c r="H33" s="881">
        <v>1116</v>
      </c>
      <c r="I33" s="881">
        <v>765</v>
      </c>
      <c r="J33" s="881">
        <v>801</v>
      </c>
      <c r="K33" s="881">
        <v>820</v>
      </c>
      <c r="L33" s="881">
        <v>812</v>
      </c>
      <c r="M33" s="881">
        <v>0</v>
      </c>
      <c r="N33" s="881">
        <v>0</v>
      </c>
      <c r="O33" s="882">
        <v>824.08333333333337</v>
      </c>
    </row>
    <row r="34" spans="1:15" x14ac:dyDescent="0.2">
      <c r="A34" s="879">
        <v>60120</v>
      </c>
      <c r="B34" s="868" t="s">
        <v>430</v>
      </c>
      <c r="C34" s="881">
        <v>1984</v>
      </c>
      <c r="D34" s="881">
        <v>1465</v>
      </c>
      <c r="E34" s="881">
        <v>1516</v>
      </c>
      <c r="F34" s="881">
        <v>1597</v>
      </c>
      <c r="G34" s="881">
        <v>1711</v>
      </c>
      <c r="H34" s="881">
        <v>1605</v>
      </c>
      <c r="I34" s="881">
        <v>1295</v>
      </c>
      <c r="J34" s="881">
        <v>1241</v>
      </c>
      <c r="K34" s="881">
        <v>1171</v>
      </c>
      <c r="L34" s="881">
        <v>0</v>
      </c>
      <c r="M34" s="881">
        <v>0</v>
      </c>
      <c r="N34" s="881">
        <v>0</v>
      </c>
      <c r="O34" s="882">
        <v>1132.0833333333333</v>
      </c>
    </row>
    <row r="35" spans="1:15" x14ac:dyDescent="0.2">
      <c r="A35" s="879">
        <v>60121</v>
      </c>
      <c r="B35" s="868" t="s">
        <v>431</v>
      </c>
      <c r="C35" s="881">
        <v>1475</v>
      </c>
      <c r="D35" s="881">
        <v>1503</v>
      </c>
      <c r="E35" s="881">
        <v>1521</v>
      </c>
      <c r="F35" s="881">
        <v>1605</v>
      </c>
      <c r="G35" s="881">
        <v>1583</v>
      </c>
      <c r="H35" s="881">
        <v>1602</v>
      </c>
      <c r="I35" s="881">
        <v>1299</v>
      </c>
      <c r="J35" s="881">
        <v>1321</v>
      </c>
      <c r="K35" s="881">
        <v>1338</v>
      </c>
      <c r="L35" s="881">
        <v>1301</v>
      </c>
      <c r="M35" s="881">
        <v>1353</v>
      </c>
      <c r="N35" s="881">
        <v>1355</v>
      </c>
      <c r="O35" s="882">
        <v>1438</v>
      </c>
    </row>
    <row r="36" spans="1:15" x14ac:dyDescent="0.2">
      <c r="A36" s="879">
        <v>60122</v>
      </c>
      <c r="B36" s="868" t="s">
        <v>432</v>
      </c>
      <c r="C36" s="881">
        <v>2162</v>
      </c>
      <c r="D36" s="881">
        <v>2237</v>
      </c>
      <c r="E36" s="881">
        <v>2310</v>
      </c>
      <c r="F36" s="881">
        <v>2333</v>
      </c>
      <c r="G36" s="881">
        <v>2318</v>
      </c>
      <c r="H36" s="881">
        <v>2330</v>
      </c>
      <c r="I36" s="881">
        <v>2318</v>
      </c>
      <c r="J36" s="881">
        <v>1934</v>
      </c>
      <c r="K36" s="881">
        <v>1947</v>
      </c>
      <c r="L36" s="881">
        <v>1999</v>
      </c>
      <c r="M36" s="881">
        <v>0</v>
      </c>
      <c r="N36" s="881">
        <v>0</v>
      </c>
      <c r="O36" s="882">
        <v>1824</v>
      </c>
    </row>
    <row r="37" spans="1:15" x14ac:dyDescent="0.2">
      <c r="A37" s="879">
        <v>60123</v>
      </c>
      <c r="B37" s="868" t="s">
        <v>433</v>
      </c>
      <c r="C37" s="881">
        <v>1660</v>
      </c>
      <c r="D37" s="881">
        <v>1767</v>
      </c>
      <c r="E37" s="881">
        <v>1755</v>
      </c>
      <c r="F37" s="881">
        <v>1879</v>
      </c>
      <c r="G37" s="881">
        <v>1831</v>
      </c>
      <c r="H37" s="881">
        <v>1889</v>
      </c>
      <c r="I37" s="881">
        <v>1264</v>
      </c>
      <c r="J37" s="881">
        <v>1316</v>
      </c>
      <c r="K37" s="881">
        <v>1304</v>
      </c>
      <c r="L37" s="881">
        <v>1326</v>
      </c>
      <c r="M37" s="881">
        <v>1381</v>
      </c>
      <c r="N37" s="881">
        <v>0</v>
      </c>
      <c r="O37" s="882">
        <v>1447.6666666666667</v>
      </c>
    </row>
    <row r="38" spans="1:15" x14ac:dyDescent="0.2">
      <c r="A38" s="879">
        <v>60124</v>
      </c>
      <c r="B38" s="868" t="s">
        <v>434</v>
      </c>
      <c r="C38" s="881">
        <v>1057</v>
      </c>
      <c r="D38" s="881">
        <v>1078</v>
      </c>
      <c r="E38" s="881">
        <v>1137</v>
      </c>
      <c r="F38" s="881">
        <v>1130</v>
      </c>
      <c r="G38" s="881">
        <v>1134</v>
      </c>
      <c r="H38" s="881">
        <v>1131</v>
      </c>
      <c r="I38" s="881">
        <v>756</v>
      </c>
      <c r="J38" s="881">
        <v>770</v>
      </c>
      <c r="K38" s="881">
        <v>786</v>
      </c>
      <c r="L38" s="881">
        <v>806</v>
      </c>
      <c r="M38" s="881">
        <v>826</v>
      </c>
      <c r="N38" s="881">
        <v>0</v>
      </c>
      <c r="O38" s="882">
        <v>884.25</v>
      </c>
    </row>
    <row r="39" spans="1:15" x14ac:dyDescent="0.2">
      <c r="A39" s="879">
        <v>60125</v>
      </c>
      <c r="B39" s="868" t="s">
        <v>435</v>
      </c>
      <c r="C39" s="881">
        <v>1550</v>
      </c>
      <c r="D39" s="881">
        <v>1641</v>
      </c>
      <c r="E39" s="881">
        <v>1794</v>
      </c>
      <c r="F39" s="881">
        <v>1944</v>
      </c>
      <c r="G39" s="881">
        <v>1821</v>
      </c>
      <c r="H39" s="881">
        <v>1799</v>
      </c>
      <c r="I39" s="881">
        <v>1322</v>
      </c>
      <c r="J39" s="881">
        <v>887</v>
      </c>
      <c r="K39" s="881">
        <v>1241</v>
      </c>
      <c r="L39" s="881">
        <v>1364</v>
      </c>
      <c r="M39" s="881">
        <v>1338</v>
      </c>
      <c r="N39" s="881">
        <v>0</v>
      </c>
      <c r="O39" s="882">
        <v>1391.75</v>
      </c>
    </row>
    <row r="40" spans="1:15" x14ac:dyDescent="0.2">
      <c r="A40" s="879">
        <v>60126</v>
      </c>
      <c r="B40" s="868" t="s">
        <v>436</v>
      </c>
      <c r="C40" s="881">
        <v>1171</v>
      </c>
      <c r="D40" s="881">
        <v>1203</v>
      </c>
      <c r="E40" s="881">
        <v>1308</v>
      </c>
      <c r="F40" s="881">
        <v>1404</v>
      </c>
      <c r="G40" s="881">
        <v>1279</v>
      </c>
      <c r="H40" s="881">
        <v>1277</v>
      </c>
      <c r="I40" s="881">
        <v>893</v>
      </c>
      <c r="J40" s="881">
        <v>893</v>
      </c>
      <c r="K40" s="881">
        <v>901</v>
      </c>
      <c r="L40" s="881">
        <v>867</v>
      </c>
      <c r="M40" s="881">
        <v>915</v>
      </c>
      <c r="N40" s="881">
        <v>935</v>
      </c>
      <c r="O40" s="882">
        <v>1087.1666666666667</v>
      </c>
    </row>
    <row r="41" spans="1:15" x14ac:dyDescent="0.2">
      <c r="A41" s="879">
        <v>60127</v>
      </c>
      <c r="B41" s="868" t="s">
        <v>437</v>
      </c>
      <c r="C41" s="881">
        <v>1671</v>
      </c>
      <c r="D41" s="881">
        <v>1805</v>
      </c>
      <c r="E41" s="881">
        <v>1805</v>
      </c>
      <c r="F41" s="881">
        <v>1811</v>
      </c>
      <c r="G41" s="881">
        <v>1822</v>
      </c>
      <c r="H41" s="881">
        <v>1781</v>
      </c>
      <c r="I41" s="881">
        <v>1259</v>
      </c>
      <c r="J41" s="881">
        <v>1206</v>
      </c>
      <c r="K41" s="881">
        <v>1178</v>
      </c>
      <c r="L41" s="881">
        <v>1847</v>
      </c>
      <c r="M41" s="881">
        <v>1851</v>
      </c>
      <c r="N41" s="881">
        <v>0</v>
      </c>
      <c r="O41" s="882">
        <v>1503</v>
      </c>
    </row>
    <row r="42" spans="1:15" x14ac:dyDescent="0.2">
      <c r="A42" s="879">
        <v>60128</v>
      </c>
      <c r="B42" s="868" t="s">
        <v>438</v>
      </c>
      <c r="C42" s="881">
        <v>1166</v>
      </c>
      <c r="D42" s="881">
        <v>1264</v>
      </c>
      <c r="E42" s="881">
        <v>1399</v>
      </c>
      <c r="F42" s="881">
        <v>1499</v>
      </c>
      <c r="G42" s="881">
        <v>1383</v>
      </c>
      <c r="H42" s="881">
        <v>1517</v>
      </c>
      <c r="I42" s="881">
        <v>932</v>
      </c>
      <c r="J42" s="881">
        <v>929</v>
      </c>
      <c r="K42" s="881">
        <v>967</v>
      </c>
      <c r="L42" s="881">
        <v>986</v>
      </c>
      <c r="M42" s="881">
        <v>1014</v>
      </c>
      <c r="N42" s="881">
        <v>0</v>
      </c>
      <c r="O42" s="882">
        <v>1088</v>
      </c>
    </row>
    <row r="43" spans="1:15" x14ac:dyDescent="0.2">
      <c r="A43" s="879">
        <v>60130</v>
      </c>
      <c r="B43" s="883" t="s">
        <v>439</v>
      </c>
      <c r="C43" s="881">
        <v>314</v>
      </c>
      <c r="D43" s="881">
        <v>338</v>
      </c>
      <c r="E43" s="881">
        <v>334</v>
      </c>
      <c r="F43" s="881">
        <v>353</v>
      </c>
      <c r="G43" s="881">
        <v>337</v>
      </c>
      <c r="H43" s="881">
        <v>353</v>
      </c>
      <c r="I43" s="881">
        <v>203</v>
      </c>
      <c r="J43" s="881">
        <v>229</v>
      </c>
      <c r="K43" s="881">
        <v>217</v>
      </c>
      <c r="L43" s="881">
        <v>231</v>
      </c>
      <c r="M43" s="881">
        <v>0</v>
      </c>
      <c r="N43" s="881">
        <v>0</v>
      </c>
      <c r="O43" s="882">
        <v>242.41666666666666</v>
      </c>
    </row>
    <row r="44" spans="1:15" x14ac:dyDescent="0.2">
      <c r="A44" s="879">
        <v>65101</v>
      </c>
      <c r="B44" s="868" t="s">
        <v>440</v>
      </c>
      <c r="C44" s="881">
        <v>1197</v>
      </c>
      <c r="D44" s="881">
        <v>1185</v>
      </c>
      <c r="E44" s="881">
        <v>1305</v>
      </c>
      <c r="F44" s="881">
        <v>1397</v>
      </c>
      <c r="G44" s="881">
        <v>1389</v>
      </c>
      <c r="H44" s="881">
        <v>1394</v>
      </c>
      <c r="I44" s="881">
        <v>958</v>
      </c>
      <c r="J44" s="881">
        <v>1160</v>
      </c>
      <c r="K44" s="881">
        <v>1276</v>
      </c>
      <c r="L44" s="881">
        <v>1227</v>
      </c>
      <c r="M44" s="881">
        <v>0</v>
      </c>
      <c r="N44" s="881">
        <v>0</v>
      </c>
      <c r="O44" s="882">
        <v>1040.6666666666667</v>
      </c>
    </row>
    <row r="45" spans="1:15" x14ac:dyDescent="0.2">
      <c r="A45" s="879">
        <v>65102</v>
      </c>
      <c r="B45" s="868" t="s">
        <v>441</v>
      </c>
      <c r="C45" s="881">
        <v>58</v>
      </c>
      <c r="D45" s="881">
        <v>60</v>
      </c>
      <c r="E45" s="881">
        <v>70</v>
      </c>
      <c r="F45" s="881">
        <v>69</v>
      </c>
      <c r="G45" s="881">
        <v>78</v>
      </c>
      <c r="H45" s="881">
        <v>83</v>
      </c>
      <c r="I45" s="881">
        <v>82</v>
      </c>
      <c r="J45" s="881">
        <v>137</v>
      </c>
      <c r="K45" s="881">
        <v>68</v>
      </c>
      <c r="L45" s="881">
        <v>81</v>
      </c>
      <c r="M45" s="881">
        <v>85</v>
      </c>
      <c r="N45" s="881">
        <v>79</v>
      </c>
      <c r="O45" s="882">
        <v>79.166666666666671</v>
      </c>
    </row>
    <row r="46" spans="1:15" x14ac:dyDescent="0.2">
      <c r="A46" s="879">
        <v>65103</v>
      </c>
      <c r="B46" s="868" t="s">
        <v>442</v>
      </c>
      <c r="C46" s="881">
        <v>0</v>
      </c>
      <c r="D46" s="881">
        <v>1</v>
      </c>
      <c r="E46" s="881">
        <v>1</v>
      </c>
      <c r="F46" s="881">
        <v>1</v>
      </c>
      <c r="G46" s="881">
        <v>1</v>
      </c>
      <c r="H46" s="881">
        <v>5</v>
      </c>
      <c r="I46" s="881">
        <v>3</v>
      </c>
      <c r="J46" s="881">
        <v>0</v>
      </c>
      <c r="K46" s="881">
        <v>0</v>
      </c>
      <c r="L46" s="881">
        <v>0</v>
      </c>
      <c r="M46" s="881">
        <v>0</v>
      </c>
      <c r="N46" s="881">
        <v>0</v>
      </c>
      <c r="O46" s="882">
        <v>1</v>
      </c>
    </row>
    <row r="47" spans="1:15" x14ac:dyDescent="0.2">
      <c r="A47" s="879">
        <v>65104</v>
      </c>
      <c r="B47" s="868" t="s">
        <v>443</v>
      </c>
      <c r="C47" s="881">
        <v>15</v>
      </c>
      <c r="D47" s="881">
        <v>16</v>
      </c>
      <c r="E47" s="881">
        <v>27</v>
      </c>
      <c r="F47" s="881">
        <v>31</v>
      </c>
      <c r="G47" s="881">
        <v>32</v>
      </c>
      <c r="H47" s="881">
        <v>35</v>
      </c>
      <c r="I47" s="881">
        <v>9</v>
      </c>
      <c r="J47" s="881">
        <v>9</v>
      </c>
      <c r="K47" s="881">
        <v>9</v>
      </c>
      <c r="L47" s="881">
        <v>9</v>
      </c>
      <c r="M47" s="881">
        <v>9</v>
      </c>
      <c r="N47" s="881">
        <v>10</v>
      </c>
      <c r="O47" s="882">
        <v>17.583333333333332</v>
      </c>
    </row>
    <row r="48" spans="1:15" x14ac:dyDescent="0.2">
      <c r="A48" s="879">
        <v>65105</v>
      </c>
      <c r="B48" s="868" t="s">
        <v>444</v>
      </c>
      <c r="C48" s="881">
        <v>129</v>
      </c>
      <c r="D48" s="881">
        <v>135</v>
      </c>
      <c r="E48" s="881">
        <v>169</v>
      </c>
      <c r="F48" s="881">
        <v>184</v>
      </c>
      <c r="G48" s="881">
        <v>173</v>
      </c>
      <c r="H48" s="881">
        <v>186</v>
      </c>
      <c r="I48" s="881">
        <v>241</v>
      </c>
      <c r="J48" s="881">
        <v>158</v>
      </c>
      <c r="K48" s="881">
        <v>184</v>
      </c>
      <c r="L48" s="881">
        <v>177</v>
      </c>
      <c r="M48" s="881">
        <v>165</v>
      </c>
      <c r="N48" s="881">
        <v>160</v>
      </c>
      <c r="O48" s="882">
        <v>171.75</v>
      </c>
    </row>
    <row r="49" spans="1:15" x14ac:dyDescent="0.2">
      <c r="A49" s="879">
        <v>65106</v>
      </c>
      <c r="B49" s="868" t="s">
        <v>445</v>
      </c>
      <c r="C49" s="881">
        <v>3</v>
      </c>
      <c r="D49" s="881">
        <v>3</v>
      </c>
      <c r="E49" s="881">
        <v>4</v>
      </c>
      <c r="F49" s="881">
        <v>4</v>
      </c>
      <c r="G49" s="881">
        <v>4</v>
      </c>
      <c r="H49" s="881">
        <v>4</v>
      </c>
      <c r="I49" s="881">
        <v>0</v>
      </c>
      <c r="J49" s="881">
        <v>12</v>
      </c>
      <c r="K49" s="881">
        <v>9</v>
      </c>
      <c r="L49" s="881">
        <v>7</v>
      </c>
      <c r="M49" s="881">
        <v>11</v>
      </c>
      <c r="N49" s="881">
        <v>0</v>
      </c>
      <c r="O49" s="882">
        <v>5.083333333333333</v>
      </c>
    </row>
    <row r="50" spans="1:15" x14ac:dyDescent="0.2">
      <c r="A50" s="879">
        <v>65107</v>
      </c>
      <c r="B50" s="868" t="s">
        <v>446</v>
      </c>
      <c r="C50" s="881">
        <v>184</v>
      </c>
      <c r="D50" s="881">
        <v>182</v>
      </c>
      <c r="E50" s="881">
        <v>198</v>
      </c>
      <c r="F50" s="881">
        <v>194</v>
      </c>
      <c r="G50" s="881">
        <v>205</v>
      </c>
      <c r="H50" s="881">
        <v>205</v>
      </c>
      <c r="I50" s="881">
        <v>194</v>
      </c>
      <c r="J50" s="881">
        <v>163</v>
      </c>
      <c r="K50" s="881">
        <v>184</v>
      </c>
      <c r="L50" s="881">
        <v>183</v>
      </c>
      <c r="M50" s="881">
        <v>185</v>
      </c>
      <c r="N50" s="881">
        <v>189</v>
      </c>
      <c r="O50" s="882">
        <v>188.83333333333334</v>
      </c>
    </row>
    <row r="51" spans="1:15" x14ac:dyDescent="0.2">
      <c r="A51" s="879">
        <v>65108</v>
      </c>
      <c r="B51" s="868" t="s">
        <v>447</v>
      </c>
      <c r="C51" s="881">
        <v>196</v>
      </c>
      <c r="D51" s="881">
        <v>188</v>
      </c>
      <c r="E51" s="881">
        <v>205</v>
      </c>
      <c r="F51" s="881">
        <v>208</v>
      </c>
      <c r="G51" s="881">
        <v>205</v>
      </c>
      <c r="H51" s="881">
        <v>211</v>
      </c>
      <c r="I51" s="881">
        <v>211</v>
      </c>
      <c r="J51" s="881">
        <v>185</v>
      </c>
      <c r="K51" s="881">
        <v>0</v>
      </c>
      <c r="L51" s="881">
        <v>0</v>
      </c>
      <c r="M51" s="881">
        <v>0</v>
      </c>
      <c r="N51" s="881">
        <v>0</v>
      </c>
      <c r="O51" s="882">
        <v>134.08333333333334</v>
      </c>
    </row>
    <row r="52" spans="1:15" x14ac:dyDescent="0.2">
      <c r="A52" s="879">
        <v>65109</v>
      </c>
      <c r="B52" s="868" t="s">
        <v>448</v>
      </c>
      <c r="C52" s="881">
        <v>25</v>
      </c>
      <c r="D52" s="881">
        <v>25</v>
      </c>
      <c r="E52" s="881">
        <v>25</v>
      </c>
      <c r="F52" s="881">
        <v>25</v>
      </c>
      <c r="G52" s="881">
        <v>25</v>
      </c>
      <c r="H52" s="881">
        <v>23</v>
      </c>
      <c r="I52" s="881">
        <v>21</v>
      </c>
      <c r="J52" s="881">
        <v>21</v>
      </c>
      <c r="K52" s="881">
        <v>21</v>
      </c>
      <c r="L52" s="881">
        <v>21</v>
      </c>
      <c r="M52" s="881">
        <v>0</v>
      </c>
      <c r="N52" s="881">
        <v>0</v>
      </c>
      <c r="O52" s="882">
        <v>19.333333333333332</v>
      </c>
    </row>
    <row r="53" spans="1:15" ht="25.5" x14ac:dyDescent="0.2">
      <c r="A53" s="879">
        <v>65110</v>
      </c>
      <c r="B53" s="868" t="s">
        <v>449</v>
      </c>
      <c r="C53" s="881">
        <v>145</v>
      </c>
      <c r="D53" s="881">
        <v>131</v>
      </c>
      <c r="E53" s="881">
        <v>132</v>
      </c>
      <c r="F53" s="881">
        <v>138</v>
      </c>
      <c r="G53" s="881">
        <v>175</v>
      </c>
      <c r="H53" s="881">
        <v>147</v>
      </c>
      <c r="I53" s="881">
        <v>137</v>
      </c>
      <c r="J53" s="881">
        <v>140</v>
      </c>
      <c r="K53" s="881">
        <v>188</v>
      </c>
      <c r="L53" s="881">
        <v>126</v>
      </c>
      <c r="M53" s="881">
        <v>155</v>
      </c>
      <c r="N53" s="881">
        <v>154</v>
      </c>
      <c r="O53" s="882">
        <v>147.33333333333334</v>
      </c>
    </row>
    <row r="54" spans="1:15" x14ac:dyDescent="0.2">
      <c r="A54" s="879">
        <v>65111</v>
      </c>
      <c r="B54" s="868" t="s">
        <v>450</v>
      </c>
      <c r="C54" s="881">
        <v>169</v>
      </c>
      <c r="D54" s="881">
        <v>167</v>
      </c>
      <c r="E54" s="881">
        <v>250</v>
      </c>
      <c r="F54" s="881">
        <v>205</v>
      </c>
      <c r="G54" s="881">
        <v>195</v>
      </c>
      <c r="H54" s="881">
        <v>201</v>
      </c>
      <c r="I54" s="881">
        <v>199</v>
      </c>
      <c r="J54" s="881">
        <v>187</v>
      </c>
      <c r="K54" s="881">
        <v>183</v>
      </c>
      <c r="L54" s="881">
        <v>203</v>
      </c>
      <c r="M54" s="881">
        <v>198</v>
      </c>
      <c r="N54" s="881">
        <v>206</v>
      </c>
      <c r="O54" s="882">
        <v>196.91666666666666</v>
      </c>
    </row>
    <row r="55" spans="1:15" x14ac:dyDescent="0.2">
      <c r="A55" s="879">
        <v>65112</v>
      </c>
      <c r="B55" s="868" t="s">
        <v>451</v>
      </c>
      <c r="C55" s="881">
        <v>316</v>
      </c>
      <c r="D55" s="881">
        <v>303</v>
      </c>
      <c r="E55" s="881">
        <v>373</v>
      </c>
      <c r="F55" s="881">
        <v>336</v>
      </c>
      <c r="G55" s="881">
        <v>372</v>
      </c>
      <c r="H55" s="881">
        <v>406</v>
      </c>
      <c r="I55" s="881">
        <v>300</v>
      </c>
      <c r="J55" s="881">
        <v>456</v>
      </c>
      <c r="K55" s="881">
        <v>390</v>
      </c>
      <c r="L55" s="881">
        <v>426</v>
      </c>
      <c r="M55" s="881">
        <v>452</v>
      </c>
      <c r="N55" s="881">
        <v>402</v>
      </c>
      <c r="O55" s="882">
        <v>377.66666666666669</v>
      </c>
    </row>
    <row r="56" spans="1:15" x14ac:dyDescent="0.2">
      <c r="A56" s="879">
        <v>65113</v>
      </c>
      <c r="B56" s="868" t="s">
        <v>452</v>
      </c>
      <c r="C56" s="881">
        <v>43</v>
      </c>
      <c r="D56" s="881">
        <v>45</v>
      </c>
      <c r="E56" s="881">
        <v>68</v>
      </c>
      <c r="F56" s="881">
        <v>65</v>
      </c>
      <c r="G56" s="881">
        <v>62</v>
      </c>
      <c r="H56" s="881">
        <v>60</v>
      </c>
      <c r="I56" s="881">
        <v>38</v>
      </c>
      <c r="J56" s="881">
        <v>29</v>
      </c>
      <c r="K56" s="881">
        <v>34</v>
      </c>
      <c r="L56" s="881">
        <v>46</v>
      </c>
      <c r="M56" s="881">
        <v>36</v>
      </c>
      <c r="N56" s="881">
        <v>38</v>
      </c>
      <c r="O56" s="882">
        <v>47</v>
      </c>
    </row>
    <row r="57" spans="1:15" x14ac:dyDescent="0.2">
      <c r="A57" s="879">
        <v>65114</v>
      </c>
      <c r="B57" s="868" t="s">
        <v>453</v>
      </c>
      <c r="C57" s="881">
        <v>87</v>
      </c>
      <c r="D57" s="881">
        <v>90</v>
      </c>
      <c r="E57" s="881">
        <v>108</v>
      </c>
      <c r="F57" s="881">
        <v>96</v>
      </c>
      <c r="G57" s="881">
        <v>96</v>
      </c>
      <c r="H57" s="881">
        <v>96</v>
      </c>
      <c r="I57" s="881">
        <v>36</v>
      </c>
      <c r="J57" s="881">
        <v>38</v>
      </c>
      <c r="K57" s="881">
        <v>38</v>
      </c>
      <c r="L57" s="881">
        <v>39</v>
      </c>
      <c r="M57" s="881">
        <v>40</v>
      </c>
      <c r="N57" s="881">
        <v>0</v>
      </c>
      <c r="O57" s="882">
        <v>63.666666666666664</v>
      </c>
    </row>
    <row r="58" spans="1:15" x14ac:dyDescent="0.2">
      <c r="A58" s="879">
        <v>65115</v>
      </c>
      <c r="B58" s="868" t="s">
        <v>454</v>
      </c>
      <c r="C58" s="881">
        <v>4</v>
      </c>
      <c r="D58" s="881">
        <v>4</v>
      </c>
      <c r="E58" s="881">
        <v>12</v>
      </c>
      <c r="F58" s="881">
        <v>6</v>
      </c>
      <c r="G58" s="881">
        <v>6</v>
      </c>
      <c r="H58" s="881">
        <v>6</v>
      </c>
      <c r="I58" s="881">
        <v>5</v>
      </c>
      <c r="J58" s="881">
        <v>5</v>
      </c>
      <c r="K58" s="881">
        <v>5</v>
      </c>
      <c r="L58" s="881">
        <v>8</v>
      </c>
      <c r="M58" s="881">
        <v>8</v>
      </c>
      <c r="N58" s="881">
        <v>8</v>
      </c>
      <c r="O58" s="882">
        <v>6.416666666666667</v>
      </c>
    </row>
    <row r="59" spans="1:15" ht="25.5" x14ac:dyDescent="0.2">
      <c r="A59" s="879">
        <v>65116</v>
      </c>
      <c r="B59" s="868" t="s">
        <v>455</v>
      </c>
      <c r="C59" s="881">
        <v>100</v>
      </c>
      <c r="D59" s="881">
        <v>106</v>
      </c>
      <c r="E59" s="881">
        <v>117</v>
      </c>
      <c r="F59" s="881">
        <v>111</v>
      </c>
      <c r="G59" s="881">
        <v>135</v>
      </c>
      <c r="H59" s="881">
        <v>147</v>
      </c>
      <c r="I59" s="881">
        <v>129</v>
      </c>
      <c r="J59" s="881">
        <v>120</v>
      </c>
      <c r="K59" s="881">
        <v>119</v>
      </c>
      <c r="L59" s="881">
        <v>114</v>
      </c>
      <c r="M59" s="881">
        <v>113</v>
      </c>
      <c r="N59" s="881">
        <v>118</v>
      </c>
      <c r="O59" s="882">
        <v>119.08333333333333</v>
      </c>
    </row>
    <row r="60" spans="1:15" x14ac:dyDescent="0.2">
      <c r="A60" s="879">
        <v>80000</v>
      </c>
      <c r="B60" s="886" t="s">
        <v>456</v>
      </c>
      <c r="C60" s="881">
        <v>0</v>
      </c>
      <c r="D60" s="881">
        <v>0</v>
      </c>
      <c r="E60" s="881">
        <v>0</v>
      </c>
      <c r="F60" s="881">
        <v>0</v>
      </c>
      <c r="G60" s="881">
        <v>0</v>
      </c>
      <c r="H60" s="881">
        <v>0</v>
      </c>
      <c r="I60" s="881">
        <v>0</v>
      </c>
      <c r="J60" s="881">
        <v>0</v>
      </c>
      <c r="K60" s="881">
        <v>0</v>
      </c>
      <c r="L60" s="881">
        <v>0</v>
      </c>
      <c r="M60" s="881">
        <v>0</v>
      </c>
      <c r="N60" s="881">
        <v>0</v>
      </c>
      <c r="O60" s="852">
        <v>0</v>
      </c>
    </row>
    <row r="61" spans="1:15" ht="25.5" x14ac:dyDescent="0.2">
      <c r="A61" s="867">
        <v>80102</v>
      </c>
      <c r="B61" s="883" t="s">
        <v>457</v>
      </c>
      <c r="C61" s="881">
        <v>0</v>
      </c>
      <c r="D61" s="881">
        <v>0</v>
      </c>
      <c r="E61" s="881">
        <v>0</v>
      </c>
      <c r="F61" s="881">
        <v>0</v>
      </c>
      <c r="G61" s="881">
        <v>0</v>
      </c>
      <c r="H61" s="881">
        <v>0</v>
      </c>
      <c r="I61" s="881">
        <v>0</v>
      </c>
      <c r="J61" s="881">
        <v>0</v>
      </c>
      <c r="K61" s="881">
        <v>0</v>
      </c>
      <c r="L61" s="881">
        <v>0</v>
      </c>
      <c r="M61" s="881">
        <v>0</v>
      </c>
      <c r="N61" s="881">
        <v>0</v>
      </c>
      <c r="O61" s="882">
        <v>0</v>
      </c>
    </row>
    <row r="62" spans="1:15" x14ac:dyDescent="0.2">
      <c r="A62" s="867">
        <v>80104</v>
      </c>
      <c r="B62" s="883" t="s">
        <v>458</v>
      </c>
      <c r="C62" s="881">
        <v>35</v>
      </c>
      <c r="D62" s="881">
        <v>39</v>
      </c>
      <c r="E62" s="881">
        <v>39</v>
      </c>
      <c r="F62" s="881">
        <v>47</v>
      </c>
      <c r="G62" s="881">
        <v>47</v>
      </c>
      <c r="H62" s="881">
        <v>47</v>
      </c>
      <c r="I62" s="881">
        <v>47</v>
      </c>
      <c r="J62" s="881">
        <v>41</v>
      </c>
      <c r="K62" s="881">
        <v>0</v>
      </c>
      <c r="L62" s="881">
        <v>41</v>
      </c>
      <c r="M62" s="881">
        <v>41</v>
      </c>
      <c r="N62" s="881">
        <v>42</v>
      </c>
      <c r="O62" s="882">
        <v>38.833333333333336</v>
      </c>
    </row>
    <row r="63" spans="1:15" x14ac:dyDescent="0.2">
      <c r="A63" s="879">
        <v>80105</v>
      </c>
      <c r="B63" s="883" t="s">
        <v>459</v>
      </c>
      <c r="C63" s="881">
        <v>67</v>
      </c>
      <c r="D63" s="881">
        <v>53</v>
      </c>
      <c r="E63" s="881">
        <v>53</v>
      </c>
      <c r="F63" s="881">
        <v>53</v>
      </c>
      <c r="G63" s="881">
        <v>56</v>
      </c>
      <c r="H63" s="881">
        <v>57</v>
      </c>
      <c r="I63" s="881">
        <v>50</v>
      </c>
      <c r="J63" s="881">
        <v>52</v>
      </c>
      <c r="K63" s="881">
        <v>51</v>
      </c>
      <c r="L63" s="881">
        <v>51</v>
      </c>
      <c r="M63" s="881">
        <v>54</v>
      </c>
      <c r="N63" s="881">
        <v>60</v>
      </c>
      <c r="O63" s="882">
        <v>54.75</v>
      </c>
    </row>
    <row r="64" spans="1:15" ht="25.5" x14ac:dyDescent="0.2">
      <c r="A64" s="879">
        <v>80106</v>
      </c>
      <c r="B64" s="883" t="s">
        <v>460</v>
      </c>
      <c r="C64" s="881">
        <v>0</v>
      </c>
      <c r="D64" s="881">
        <v>0</v>
      </c>
      <c r="E64" s="881">
        <v>0</v>
      </c>
      <c r="F64" s="881">
        <v>0</v>
      </c>
      <c r="G64" s="881">
        <v>0</v>
      </c>
      <c r="H64" s="881">
        <v>0</v>
      </c>
      <c r="I64" s="881">
        <v>0</v>
      </c>
      <c r="J64" s="881">
        <v>0</v>
      </c>
      <c r="K64" s="881">
        <v>0</v>
      </c>
      <c r="L64" s="881">
        <v>0</v>
      </c>
      <c r="M64" s="881">
        <v>0</v>
      </c>
      <c r="N64" s="881">
        <v>0</v>
      </c>
      <c r="O64" s="882">
        <v>0</v>
      </c>
    </row>
    <row r="65" spans="1:15" x14ac:dyDescent="0.2">
      <c r="A65" s="879">
        <v>80107</v>
      </c>
      <c r="B65" s="885" t="s">
        <v>461</v>
      </c>
      <c r="C65" s="881">
        <v>0</v>
      </c>
      <c r="D65" s="881">
        <v>0</v>
      </c>
      <c r="E65" s="881">
        <v>0</v>
      </c>
      <c r="F65" s="881">
        <v>0</v>
      </c>
      <c r="G65" s="881">
        <v>0</v>
      </c>
      <c r="H65" s="881">
        <v>0</v>
      </c>
      <c r="I65" s="881">
        <v>0</v>
      </c>
      <c r="J65" s="881">
        <v>0</v>
      </c>
      <c r="K65" s="881">
        <v>0</v>
      </c>
      <c r="L65" s="881">
        <v>0</v>
      </c>
      <c r="M65" s="881">
        <v>0</v>
      </c>
      <c r="N65" s="881">
        <v>0</v>
      </c>
      <c r="O65" s="882">
        <v>0</v>
      </c>
    </row>
    <row r="66" spans="1:15" x14ac:dyDescent="0.2">
      <c r="A66" s="879">
        <v>80108</v>
      </c>
      <c r="B66" s="883" t="s">
        <v>462</v>
      </c>
      <c r="C66" s="881">
        <v>0</v>
      </c>
      <c r="D66" s="881">
        <v>0</v>
      </c>
      <c r="E66" s="881">
        <v>0</v>
      </c>
      <c r="F66" s="881">
        <v>0</v>
      </c>
      <c r="G66" s="881">
        <v>0</v>
      </c>
      <c r="H66" s="881">
        <v>0</v>
      </c>
      <c r="I66" s="881">
        <v>0</v>
      </c>
      <c r="J66" s="881">
        <v>0</v>
      </c>
      <c r="K66" s="881">
        <v>0</v>
      </c>
      <c r="L66" s="881">
        <v>0</v>
      </c>
      <c r="M66" s="881">
        <v>0</v>
      </c>
      <c r="N66" s="881">
        <v>0</v>
      </c>
      <c r="O66" s="882">
        <v>0</v>
      </c>
    </row>
    <row r="67" spans="1:15" x14ac:dyDescent="0.2">
      <c r="A67" s="879">
        <v>80109</v>
      </c>
      <c r="B67" s="883" t="s">
        <v>463</v>
      </c>
      <c r="C67" s="881">
        <v>0</v>
      </c>
      <c r="D67" s="881">
        <v>0</v>
      </c>
      <c r="E67" s="881">
        <v>0</v>
      </c>
      <c r="F67" s="881">
        <v>0</v>
      </c>
      <c r="G67" s="881">
        <v>0</v>
      </c>
      <c r="H67" s="881">
        <v>0</v>
      </c>
      <c r="I67" s="881">
        <v>0</v>
      </c>
      <c r="J67" s="881">
        <v>0</v>
      </c>
      <c r="K67" s="881">
        <v>0</v>
      </c>
      <c r="L67" s="881">
        <v>0</v>
      </c>
      <c r="M67" s="881">
        <v>0</v>
      </c>
      <c r="N67" s="881">
        <v>0</v>
      </c>
      <c r="O67" s="882">
        <v>0</v>
      </c>
    </row>
    <row r="68" spans="1:15" x14ac:dyDescent="0.2">
      <c r="A68" s="879">
        <v>80110</v>
      </c>
      <c r="B68" s="883" t="s">
        <v>464</v>
      </c>
      <c r="C68" s="881">
        <v>0</v>
      </c>
      <c r="D68" s="881">
        <v>0</v>
      </c>
      <c r="E68" s="881">
        <v>0</v>
      </c>
      <c r="F68" s="881">
        <v>0</v>
      </c>
      <c r="G68" s="881">
        <v>0</v>
      </c>
      <c r="H68" s="881">
        <v>0</v>
      </c>
      <c r="I68" s="881">
        <v>0</v>
      </c>
      <c r="J68" s="881">
        <v>0</v>
      </c>
      <c r="K68" s="881">
        <v>0</v>
      </c>
      <c r="L68" s="881">
        <v>0</v>
      </c>
      <c r="M68" s="881">
        <v>0</v>
      </c>
      <c r="N68" s="881">
        <v>0</v>
      </c>
      <c r="O68" s="882">
        <v>0</v>
      </c>
    </row>
    <row r="69" spans="1:15" x14ac:dyDescent="0.2">
      <c r="A69" s="879">
        <v>80111</v>
      </c>
      <c r="B69" s="885" t="s">
        <v>465</v>
      </c>
      <c r="C69" s="887">
        <v>0</v>
      </c>
      <c r="D69" s="887">
        <v>0</v>
      </c>
      <c r="E69" s="888">
        <v>0</v>
      </c>
      <c r="F69" s="889">
        <v>0</v>
      </c>
      <c r="G69" s="881">
        <v>0</v>
      </c>
      <c r="H69" s="881">
        <v>0</v>
      </c>
      <c r="I69" s="881">
        <v>0</v>
      </c>
      <c r="J69" s="881">
        <v>0</v>
      </c>
      <c r="K69" s="881">
        <v>0</v>
      </c>
      <c r="L69" s="881">
        <v>0</v>
      </c>
      <c r="M69" s="881">
        <v>0</v>
      </c>
      <c r="N69" s="890">
        <v>0</v>
      </c>
      <c r="O69" s="882">
        <v>0</v>
      </c>
    </row>
    <row r="70" spans="1:15" x14ac:dyDescent="0.2">
      <c r="A70" s="879">
        <v>80112</v>
      </c>
      <c r="B70" s="883" t="s">
        <v>466</v>
      </c>
      <c r="C70" s="881">
        <v>0</v>
      </c>
      <c r="D70" s="881">
        <v>0</v>
      </c>
      <c r="E70" s="881">
        <v>0</v>
      </c>
      <c r="F70" s="881">
        <v>0</v>
      </c>
      <c r="G70" s="881">
        <v>0</v>
      </c>
      <c r="H70" s="881">
        <v>0</v>
      </c>
      <c r="I70" s="881">
        <v>0</v>
      </c>
      <c r="J70" s="881">
        <v>0</v>
      </c>
      <c r="K70" s="881">
        <v>0</v>
      </c>
      <c r="L70" s="881">
        <v>0</v>
      </c>
      <c r="M70" s="881">
        <v>0</v>
      </c>
      <c r="N70" s="881">
        <v>0</v>
      </c>
      <c r="O70" s="882">
        <v>0</v>
      </c>
    </row>
    <row r="71" spans="1:15" x14ac:dyDescent="0.2">
      <c r="A71" s="879">
        <v>80113</v>
      </c>
      <c r="B71" s="883" t="s">
        <v>467</v>
      </c>
      <c r="C71" s="881">
        <v>12</v>
      </c>
      <c r="D71" s="881">
        <v>19</v>
      </c>
      <c r="E71" s="881">
        <v>22</v>
      </c>
      <c r="F71" s="881">
        <v>20</v>
      </c>
      <c r="G71" s="881">
        <v>15</v>
      </c>
      <c r="H71" s="881">
        <v>21</v>
      </c>
      <c r="I71" s="881">
        <v>13</v>
      </c>
      <c r="J71" s="881">
        <v>11</v>
      </c>
      <c r="K71" s="881">
        <v>14</v>
      </c>
      <c r="L71" s="881">
        <v>16</v>
      </c>
      <c r="M71" s="881">
        <v>17</v>
      </c>
      <c r="N71" s="881">
        <v>17</v>
      </c>
      <c r="O71" s="882">
        <v>16.416666666666668</v>
      </c>
    </row>
    <row r="72" spans="1:15" x14ac:dyDescent="0.2">
      <c r="A72" s="879">
        <v>80114</v>
      </c>
      <c r="B72" s="883" t="s">
        <v>468</v>
      </c>
      <c r="C72" s="881">
        <v>0</v>
      </c>
      <c r="D72" s="881">
        <v>0</v>
      </c>
      <c r="E72" s="881">
        <v>0</v>
      </c>
      <c r="F72" s="881">
        <v>0</v>
      </c>
      <c r="G72" s="881">
        <v>0</v>
      </c>
      <c r="H72" s="881">
        <v>0</v>
      </c>
      <c r="I72" s="881">
        <v>0</v>
      </c>
      <c r="J72" s="881">
        <v>0</v>
      </c>
      <c r="K72" s="881">
        <v>0</v>
      </c>
      <c r="L72" s="881">
        <v>0</v>
      </c>
      <c r="M72" s="881">
        <v>0</v>
      </c>
      <c r="N72" s="881">
        <v>0</v>
      </c>
      <c r="O72" s="882">
        <v>0</v>
      </c>
    </row>
    <row r="73" spans="1:15" x14ac:dyDescent="0.2">
      <c r="A73" s="879">
        <v>80115</v>
      </c>
      <c r="B73" s="883" t="s">
        <v>469</v>
      </c>
      <c r="C73" s="881">
        <v>23</v>
      </c>
      <c r="D73" s="881">
        <v>21</v>
      </c>
      <c r="E73" s="881">
        <v>22</v>
      </c>
      <c r="F73" s="881">
        <v>21</v>
      </c>
      <c r="G73" s="881">
        <v>21</v>
      </c>
      <c r="H73" s="881">
        <v>23</v>
      </c>
      <c r="I73" s="881">
        <v>24</v>
      </c>
      <c r="J73" s="881">
        <v>38</v>
      </c>
      <c r="K73" s="881">
        <v>33</v>
      </c>
      <c r="L73" s="881">
        <v>45</v>
      </c>
      <c r="M73" s="881">
        <v>32</v>
      </c>
      <c r="N73" s="881">
        <v>34</v>
      </c>
      <c r="O73" s="882">
        <v>28.083333333333332</v>
      </c>
    </row>
    <row r="74" spans="1:15" x14ac:dyDescent="0.2">
      <c r="A74" s="879">
        <v>80116</v>
      </c>
      <c r="B74" s="885" t="s">
        <v>470</v>
      </c>
      <c r="C74" s="881">
        <v>3</v>
      </c>
      <c r="D74" s="881">
        <v>3</v>
      </c>
      <c r="E74" s="881">
        <v>4</v>
      </c>
      <c r="F74" s="881">
        <v>4</v>
      </c>
      <c r="G74" s="881">
        <v>4</v>
      </c>
      <c r="H74" s="881">
        <v>5</v>
      </c>
      <c r="I74" s="881">
        <v>0</v>
      </c>
      <c r="J74" s="881">
        <v>0</v>
      </c>
      <c r="K74" s="881">
        <v>0</v>
      </c>
      <c r="L74" s="881">
        <v>0</v>
      </c>
      <c r="M74" s="881">
        <v>0</v>
      </c>
      <c r="N74" s="881">
        <v>0</v>
      </c>
      <c r="O74" s="882">
        <v>1.9166666666666667</v>
      </c>
    </row>
    <row r="75" spans="1:15" x14ac:dyDescent="0.2">
      <c r="A75" s="879">
        <v>80117</v>
      </c>
      <c r="B75" s="885" t="s">
        <v>471</v>
      </c>
      <c r="C75" s="881">
        <v>0</v>
      </c>
      <c r="D75" s="881">
        <v>0</v>
      </c>
      <c r="E75" s="881">
        <v>0</v>
      </c>
      <c r="F75" s="881">
        <v>0</v>
      </c>
      <c r="G75" s="881">
        <v>0</v>
      </c>
      <c r="H75" s="881">
        <v>0</v>
      </c>
      <c r="I75" s="881">
        <v>0</v>
      </c>
      <c r="J75" s="881">
        <v>0</v>
      </c>
      <c r="K75" s="881">
        <v>0</v>
      </c>
      <c r="L75" s="881">
        <v>0</v>
      </c>
      <c r="M75" s="881">
        <v>0</v>
      </c>
      <c r="N75" s="881">
        <v>0</v>
      </c>
      <c r="O75" s="882">
        <v>0</v>
      </c>
    </row>
    <row r="76" spans="1:15" ht="25.5" x14ac:dyDescent="0.2">
      <c r="A76" s="879">
        <v>80118</v>
      </c>
      <c r="B76" s="883" t="s">
        <v>472</v>
      </c>
      <c r="C76" s="881">
        <v>0</v>
      </c>
      <c r="D76" s="881">
        <v>0</v>
      </c>
      <c r="E76" s="881">
        <v>0</v>
      </c>
      <c r="F76" s="881">
        <v>0</v>
      </c>
      <c r="G76" s="881">
        <v>0</v>
      </c>
      <c r="H76" s="881">
        <v>0</v>
      </c>
      <c r="I76" s="881">
        <v>0</v>
      </c>
      <c r="J76" s="881">
        <v>0</v>
      </c>
      <c r="K76" s="881">
        <v>0</v>
      </c>
      <c r="L76" s="881">
        <v>0</v>
      </c>
      <c r="M76" s="881">
        <v>0</v>
      </c>
      <c r="N76" s="881">
        <v>0</v>
      </c>
      <c r="O76" s="882">
        <v>0</v>
      </c>
    </row>
    <row r="77" spans="1:15" x14ac:dyDescent="0.2">
      <c r="A77" s="879">
        <v>80119</v>
      </c>
      <c r="B77" s="885" t="s">
        <v>473</v>
      </c>
      <c r="C77" s="881">
        <v>0</v>
      </c>
      <c r="D77" s="881">
        <v>0</v>
      </c>
      <c r="E77" s="881">
        <v>0</v>
      </c>
      <c r="F77" s="881">
        <v>0</v>
      </c>
      <c r="G77" s="881">
        <v>0</v>
      </c>
      <c r="H77" s="881">
        <v>0</v>
      </c>
      <c r="I77" s="881">
        <v>0</v>
      </c>
      <c r="J77" s="881">
        <v>0</v>
      </c>
      <c r="K77" s="881">
        <v>0</v>
      </c>
      <c r="L77" s="881">
        <v>0</v>
      </c>
      <c r="M77" s="881">
        <v>0</v>
      </c>
      <c r="N77" s="881">
        <v>0</v>
      </c>
      <c r="O77" s="882">
        <v>0</v>
      </c>
    </row>
    <row r="78" spans="1:15" x14ac:dyDescent="0.2">
      <c r="A78" s="879">
        <v>80120</v>
      </c>
      <c r="B78" s="883" t="s">
        <v>474</v>
      </c>
      <c r="C78" s="881">
        <v>0</v>
      </c>
      <c r="D78" s="881">
        <v>0</v>
      </c>
      <c r="E78" s="881">
        <v>0</v>
      </c>
      <c r="F78" s="881">
        <v>0</v>
      </c>
      <c r="G78" s="881">
        <v>0</v>
      </c>
      <c r="H78" s="881">
        <v>0</v>
      </c>
      <c r="I78" s="881">
        <v>0</v>
      </c>
      <c r="J78" s="881">
        <v>0</v>
      </c>
      <c r="K78" s="881">
        <v>0</v>
      </c>
      <c r="L78" s="881">
        <v>0</v>
      </c>
      <c r="M78" s="881">
        <v>0</v>
      </c>
      <c r="N78" s="881">
        <v>0</v>
      </c>
      <c r="O78" s="882">
        <v>0</v>
      </c>
    </row>
    <row r="79" spans="1:15" x14ac:dyDescent="0.2">
      <c r="A79" s="879">
        <v>80121</v>
      </c>
      <c r="B79" s="883" t="s">
        <v>475</v>
      </c>
      <c r="C79" s="881">
        <v>16</v>
      </c>
      <c r="D79" s="881">
        <v>18</v>
      </c>
      <c r="E79" s="881">
        <v>18</v>
      </c>
      <c r="F79" s="881">
        <v>21</v>
      </c>
      <c r="G79" s="881">
        <v>52</v>
      </c>
      <c r="H79" s="881">
        <v>34</v>
      </c>
      <c r="I79" s="881">
        <v>22</v>
      </c>
      <c r="J79" s="881">
        <v>23</v>
      </c>
      <c r="K79" s="881">
        <v>23</v>
      </c>
      <c r="L79" s="881">
        <v>23</v>
      </c>
      <c r="M79" s="881">
        <v>23</v>
      </c>
      <c r="N79" s="881">
        <v>23</v>
      </c>
      <c r="O79" s="882">
        <v>24.666666666666668</v>
      </c>
    </row>
    <row r="80" spans="1:15" x14ac:dyDescent="0.2">
      <c r="A80" s="879">
        <v>80122</v>
      </c>
      <c r="B80" s="885" t="s">
        <v>476</v>
      </c>
      <c r="C80" s="881">
        <v>85</v>
      </c>
      <c r="D80" s="881">
        <v>104</v>
      </c>
      <c r="E80" s="881">
        <v>90</v>
      </c>
      <c r="F80" s="881">
        <v>95</v>
      </c>
      <c r="G80" s="881">
        <v>91</v>
      </c>
      <c r="H80" s="881">
        <v>132</v>
      </c>
      <c r="I80" s="881">
        <v>78</v>
      </c>
      <c r="J80" s="881">
        <v>79</v>
      </c>
      <c r="K80" s="881">
        <v>85</v>
      </c>
      <c r="L80" s="881">
        <v>77</v>
      </c>
      <c r="M80" s="881">
        <v>88</v>
      </c>
      <c r="N80" s="881">
        <v>96</v>
      </c>
      <c r="O80" s="882">
        <v>91.666666666666671</v>
      </c>
    </row>
    <row r="81" spans="1:15" x14ac:dyDescent="0.2">
      <c r="A81" s="879">
        <v>80124</v>
      </c>
      <c r="B81" s="883" t="s">
        <v>477</v>
      </c>
      <c r="C81" s="881">
        <v>0</v>
      </c>
      <c r="D81" s="881">
        <v>0</v>
      </c>
      <c r="E81" s="881">
        <v>0</v>
      </c>
      <c r="F81" s="881">
        <v>0</v>
      </c>
      <c r="G81" s="881">
        <v>0</v>
      </c>
      <c r="H81" s="881">
        <v>0</v>
      </c>
      <c r="I81" s="881">
        <v>0</v>
      </c>
      <c r="J81" s="881">
        <v>0</v>
      </c>
      <c r="K81" s="881">
        <v>0</v>
      </c>
      <c r="L81" s="881">
        <v>0</v>
      </c>
      <c r="M81" s="881">
        <v>0</v>
      </c>
      <c r="N81" s="881">
        <v>0</v>
      </c>
      <c r="O81" s="882">
        <v>0</v>
      </c>
    </row>
    <row r="82" spans="1:15" x14ac:dyDescent="0.2">
      <c r="A82" s="879">
        <v>80125</v>
      </c>
      <c r="B82" s="883" t="s">
        <v>478</v>
      </c>
      <c r="C82" s="881">
        <v>0</v>
      </c>
      <c r="D82" s="881">
        <v>0</v>
      </c>
      <c r="E82" s="881">
        <v>0</v>
      </c>
      <c r="F82" s="881">
        <v>0</v>
      </c>
      <c r="G82" s="881">
        <v>0</v>
      </c>
      <c r="H82" s="881">
        <v>0</v>
      </c>
      <c r="I82" s="881">
        <v>0</v>
      </c>
      <c r="J82" s="881">
        <v>0</v>
      </c>
      <c r="K82" s="881">
        <v>0</v>
      </c>
      <c r="L82" s="881">
        <v>0</v>
      </c>
      <c r="M82" s="881">
        <v>0</v>
      </c>
      <c r="N82" s="881">
        <v>0</v>
      </c>
      <c r="O82" s="882">
        <v>0</v>
      </c>
    </row>
    <row r="83" spans="1:15" x14ac:dyDescent="0.2">
      <c r="A83" s="879">
        <v>80126</v>
      </c>
      <c r="B83" s="885" t="s">
        <v>479</v>
      </c>
      <c r="C83" s="881">
        <v>0</v>
      </c>
      <c r="D83" s="881">
        <v>0</v>
      </c>
      <c r="E83" s="881">
        <v>0</v>
      </c>
      <c r="F83" s="881">
        <v>0</v>
      </c>
      <c r="G83" s="881">
        <v>0</v>
      </c>
      <c r="H83" s="881">
        <v>0</v>
      </c>
      <c r="I83" s="881">
        <v>0</v>
      </c>
      <c r="J83" s="881">
        <v>0</v>
      </c>
      <c r="K83" s="881">
        <v>0</v>
      </c>
      <c r="L83" s="881">
        <v>0</v>
      </c>
      <c r="M83" s="881">
        <v>0</v>
      </c>
      <c r="N83" s="881">
        <v>0</v>
      </c>
      <c r="O83" s="882">
        <v>0</v>
      </c>
    </row>
    <row r="84" spans="1:15" x14ac:dyDescent="0.2">
      <c r="A84" s="879">
        <v>80127</v>
      </c>
      <c r="B84" s="883" t="s">
        <v>480</v>
      </c>
      <c r="C84" s="887">
        <v>377</v>
      </c>
      <c r="D84" s="887">
        <v>385</v>
      </c>
      <c r="E84" s="888">
        <v>414</v>
      </c>
      <c r="F84" s="889">
        <v>418</v>
      </c>
      <c r="G84" s="881">
        <v>435</v>
      </c>
      <c r="H84" s="881">
        <v>401</v>
      </c>
      <c r="I84" s="881">
        <v>346</v>
      </c>
      <c r="J84" s="881">
        <v>346</v>
      </c>
      <c r="K84" s="881">
        <v>360</v>
      </c>
      <c r="L84" s="881">
        <v>364</v>
      </c>
      <c r="M84" s="881">
        <v>377</v>
      </c>
      <c r="N84" s="881">
        <v>367</v>
      </c>
      <c r="O84" s="882">
        <v>382.5</v>
      </c>
    </row>
    <row r="85" spans="1:15" x14ac:dyDescent="0.2">
      <c r="A85" s="879">
        <v>80128</v>
      </c>
      <c r="B85" s="883" t="s">
        <v>481</v>
      </c>
      <c r="C85" s="887">
        <v>21</v>
      </c>
      <c r="D85" s="887">
        <v>21</v>
      </c>
      <c r="E85" s="888">
        <v>21</v>
      </c>
      <c r="F85" s="889">
        <v>20</v>
      </c>
      <c r="G85" s="881">
        <v>20</v>
      </c>
      <c r="H85" s="881">
        <v>20</v>
      </c>
      <c r="I85" s="881">
        <v>11</v>
      </c>
      <c r="J85" s="881">
        <v>11</v>
      </c>
      <c r="K85" s="881">
        <v>11</v>
      </c>
      <c r="L85" s="881">
        <v>12</v>
      </c>
      <c r="M85" s="881">
        <v>12</v>
      </c>
      <c r="N85" s="881">
        <v>12</v>
      </c>
      <c r="O85" s="882">
        <v>16</v>
      </c>
    </row>
    <row r="86" spans="1:15" x14ac:dyDescent="0.2">
      <c r="A86" s="879">
        <v>80129</v>
      </c>
      <c r="B86" s="883" t="s">
        <v>482</v>
      </c>
      <c r="C86" s="887">
        <v>178</v>
      </c>
      <c r="D86" s="887">
        <v>181</v>
      </c>
      <c r="E86" s="888">
        <v>176</v>
      </c>
      <c r="F86" s="889">
        <v>180</v>
      </c>
      <c r="G86" s="881">
        <v>175</v>
      </c>
      <c r="H86" s="881">
        <v>176</v>
      </c>
      <c r="I86" s="881">
        <v>126</v>
      </c>
      <c r="J86" s="881">
        <v>130</v>
      </c>
      <c r="K86" s="881">
        <v>130</v>
      </c>
      <c r="L86" s="881">
        <v>125</v>
      </c>
      <c r="M86" s="881">
        <v>128</v>
      </c>
      <c r="N86" s="881">
        <v>129</v>
      </c>
      <c r="O86" s="882">
        <v>152.83333333333334</v>
      </c>
    </row>
    <row r="87" spans="1:15" x14ac:dyDescent="0.2">
      <c r="A87" s="879">
        <v>80130</v>
      </c>
      <c r="B87" s="883" t="s">
        <v>483</v>
      </c>
      <c r="C87" s="881">
        <v>0</v>
      </c>
      <c r="D87" s="881">
        <v>0</v>
      </c>
      <c r="E87" s="881">
        <v>0</v>
      </c>
      <c r="F87" s="881">
        <v>0</v>
      </c>
      <c r="G87" s="881">
        <v>0</v>
      </c>
      <c r="H87" s="881">
        <v>0</v>
      </c>
      <c r="I87" s="881">
        <v>0</v>
      </c>
      <c r="J87" s="881">
        <v>0</v>
      </c>
      <c r="K87" s="881">
        <v>0</v>
      </c>
      <c r="L87" s="881">
        <v>0</v>
      </c>
      <c r="M87" s="881">
        <v>0</v>
      </c>
      <c r="N87" s="881">
        <v>0</v>
      </c>
      <c r="O87" s="882">
        <v>0</v>
      </c>
    </row>
    <row r="88" spans="1:15" ht="25.5" x14ac:dyDescent="0.2">
      <c r="A88" s="879">
        <v>80131</v>
      </c>
      <c r="B88" s="885" t="s">
        <v>484</v>
      </c>
      <c r="C88" s="887">
        <v>22</v>
      </c>
      <c r="D88" s="887">
        <v>15</v>
      </c>
      <c r="E88" s="888">
        <v>14</v>
      </c>
      <c r="F88" s="889">
        <v>15</v>
      </c>
      <c r="G88" s="881">
        <v>15</v>
      </c>
      <c r="H88" s="881">
        <v>16</v>
      </c>
      <c r="I88" s="881">
        <v>19</v>
      </c>
      <c r="J88" s="881">
        <v>19</v>
      </c>
      <c r="K88" s="881">
        <v>75</v>
      </c>
      <c r="L88" s="881">
        <v>20</v>
      </c>
      <c r="M88" s="881">
        <v>0</v>
      </c>
      <c r="N88" s="881">
        <v>0</v>
      </c>
      <c r="O88" s="882">
        <v>19.166666666666668</v>
      </c>
    </row>
    <row r="89" spans="1:15" x14ac:dyDescent="0.2">
      <c r="A89" s="879">
        <v>80132</v>
      </c>
      <c r="B89" s="885" t="s">
        <v>485</v>
      </c>
      <c r="C89" s="887">
        <v>0</v>
      </c>
      <c r="D89" s="887">
        <v>0</v>
      </c>
      <c r="E89" s="888">
        <v>0</v>
      </c>
      <c r="F89" s="889">
        <v>0</v>
      </c>
      <c r="G89" s="881">
        <v>0</v>
      </c>
      <c r="H89" s="881">
        <v>0</v>
      </c>
      <c r="I89" s="881">
        <v>0</v>
      </c>
      <c r="J89" s="881">
        <v>0</v>
      </c>
      <c r="K89" s="881">
        <v>0</v>
      </c>
      <c r="L89" s="881">
        <v>0</v>
      </c>
      <c r="M89" s="881">
        <v>0</v>
      </c>
      <c r="N89" s="881">
        <v>0</v>
      </c>
      <c r="O89" s="882">
        <v>0</v>
      </c>
    </row>
    <row r="90" spans="1:15" x14ac:dyDescent="0.2">
      <c r="A90" s="879">
        <v>80133</v>
      </c>
      <c r="B90" s="885" t="s">
        <v>486</v>
      </c>
      <c r="C90" s="887">
        <v>441</v>
      </c>
      <c r="D90" s="887">
        <v>420</v>
      </c>
      <c r="E90" s="888">
        <v>423</v>
      </c>
      <c r="F90" s="889">
        <v>429</v>
      </c>
      <c r="G90" s="881">
        <v>453</v>
      </c>
      <c r="H90" s="881">
        <v>442</v>
      </c>
      <c r="I90" s="881">
        <v>142</v>
      </c>
      <c r="J90" s="881">
        <v>398</v>
      </c>
      <c r="K90" s="881">
        <v>422</v>
      </c>
      <c r="L90" s="881">
        <v>364</v>
      </c>
      <c r="M90" s="881">
        <v>394</v>
      </c>
      <c r="N90" s="881">
        <v>392</v>
      </c>
      <c r="O90" s="882">
        <v>393.33333333333331</v>
      </c>
    </row>
    <row r="91" spans="1:15" x14ac:dyDescent="0.2">
      <c r="A91" s="879">
        <v>95016</v>
      </c>
      <c r="B91" s="885" t="s">
        <v>487</v>
      </c>
      <c r="C91" s="887">
        <v>0</v>
      </c>
      <c r="D91" s="887">
        <v>3</v>
      </c>
      <c r="E91" s="888">
        <v>3</v>
      </c>
      <c r="F91" s="889">
        <v>3</v>
      </c>
      <c r="G91" s="881">
        <v>0</v>
      </c>
      <c r="H91" s="881">
        <v>0</v>
      </c>
      <c r="I91" s="881">
        <v>0</v>
      </c>
      <c r="J91" s="881">
        <v>0</v>
      </c>
      <c r="K91" s="881">
        <v>0</v>
      </c>
      <c r="L91" s="881">
        <v>0</v>
      </c>
      <c r="M91" s="881">
        <v>0</v>
      </c>
      <c r="N91" s="881">
        <v>0</v>
      </c>
      <c r="O91" s="882">
        <v>0.75</v>
      </c>
    </row>
    <row r="92" spans="1:15" x14ac:dyDescent="0.2">
      <c r="A92" s="879">
        <v>95017</v>
      </c>
      <c r="B92" s="885" t="s">
        <v>488</v>
      </c>
      <c r="C92" s="887">
        <v>0</v>
      </c>
      <c r="D92" s="887">
        <v>0</v>
      </c>
      <c r="E92" s="888">
        <v>0</v>
      </c>
      <c r="F92" s="889">
        <v>0</v>
      </c>
      <c r="G92" s="881">
        <v>0</v>
      </c>
      <c r="H92" s="881">
        <v>0</v>
      </c>
      <c r="I92" s="881">
        <v>0</v>
      </c>
      <c r="J92" s="881">
        <v>0</v>
      </c>
      <c r="K92" s="881">
        <v>0</v>
      </c>
      <c r="L92" s="881">
        <v>0</v>
      </c>
      <c r="M92" s="881">
        <v>0</v>
      </c>
      <c r="N92" s="881">
        <v>0</v>
      </c>
      <c r="O92" s="882">
        <v>0</v>
      </c>
    </row>
    <row r="93" spans="1:15" x14ac:dyDescent="0.2">
      <c r="A93" s="879">
        <v>95019</v>
      </c>
      <c r="B93" s="885" t="s">
        <v>489</v>
      </c>
      <c r="C93" s="887">
        <v>0</v>
      </c>
      <c r="D93" s="887">
        <v>0</v>
      </c>
      <c r="E93" s="888">
        <v>0</v>
      </c>
      <c r="F93" s="889">
        <v>0</v>
      </c>
      <c r="G93" s="881">
        <v>0</v>
      </c>
      <c r="H93" s="881">
        <v>0</v>
      </c>
      <c r="I93" s="881">
        <v>0</v>
      </c>
      <c r="J93" s="881">
        <v>0</v>
      </c>
      <c r="K93" s="881">
        <v>0</v>
      </c>
      <c r="L93" s="881">
        <v>0</v>
      </c>
      <c r="M93" s="881">
        <v>0</v>
      </c>
      <c r="N93" s="881">
        <v>0</v>
      </c>
      <c r="O93" s="882">
        <v>0</v>
      </c>
    </row>
    <row r="94" spans="1:15" x14ac:dyDescent="0.2">
      <c r="A94" s="879">
        <v>95020</v>
      </c>
      <c r="B94" s="885" t="s">
        <v>490</v>
      </c>
      <c r="C94" s="887">
        <v>3</v>
      </c>
      <c r="D94" s="887">
        <v>3</v>
      </c>
      <c r="E94" s="888">
        <v>3</v>
      </c>
      <c r="F94" s="889">
        <v>3</v>
      </c>
      <c r="G94" s="881">
        <v>3</v>
      </c>
      <c r="H94" s="881">
        <v>3</v>
      </c>
      <c r="I94" s="881">
        <v>0</v>
      </c>
      <c r="J94" s="881">
        <v>2</v>
      </c>
      <c r="K94" s="881">
        <v>1</v>
      </c>
      <c r="L94" s="881">
        <v>0</v>
      </c>
      <c r="M94" s="881">
        <v>0</v>
      </c>
      <c r="N94" s="881">
        <v>0</v>
      </c>
      <c r="O94" s="882">
        <v>1.75</v>
      </c>
    </row>
    <row r="95" spans="1:15" x14ac:dyDescent="0.2">
      <c r="A95" s="879">
        <v>95022</v>
      </c>
      <c r="B95" s="885" t="s">
        <v>491</v>
      </c>
      <c r="C95" s="887">
        <v>0</v>
      </c>
      <c r="D95" s="887">
        <v>0</v>
      </c>
      <c r="E95" s="888">
        <v>0</v>
      </c>
      <c r="F95" s="889">
        <v>0</v>
      </c>
      <c r="G95" s="881">
        <v>0</v>
      </c>
      <c r="H95" s="881">
        <v>0</v>
      </c>
      <c r="I95" s="881">
        <v>0</v>
      </c>
      <c r="J95" s="881">
        <v>0</v>
      </c>
      <c r="K95" s="881">
        <v>0</v>
      </c>
      <c r="L95" s="881">
        <v>0</v>
      </c>
      <c r="M95" s="881">
        <v>0</v>
      </c>
      <c r="N95" s="881">
        <v>0</v>
      </c>
      <c r="O95" s="882">
        <v>0</v>
      </c>
    </row>
    <row r="96" spans="1:15" x14ac:dyDescent="0.2">
      <c r="A96" s="879">
        <v>95026</v>
      </c>
      <c r="B96" s="885" t="s">
        <v>492</v>
      </c>
      <c r="C96" s="887">
        <v>0</v>
      </c>
      <c r="D96" s="887">
        <v>0</v>
      </c>
      <c r="E96" s="888">
        <v>0</v>
      </c>
      <c r="F96" s="889">
        <v>0</v>
      </c>
      <c r="G96" s="881">
        <v>0</v>
      </c>
      <c r="H96" s="881">
        <v>0</v>
      </c>
      <c r="I96" s="881">
        <v>0</v>
      </c>
      <c r="J96" s="881">
        <v>0</v>
      </c>
      <c r="K96" s="881">
        <v>0</v>
      </c>
      <c r="L96" s="881">
        <v>0</v>
      </c>
      <c r="M96" s="881">
        <v>0</v>
      </c>
      <c r="N96" s="881">
        <v>0</v>
      </c>
      <c r="O96" s="882">
        <v>0</v>
      </c>
    </row>
    <row r="97" spans="1:15" x14ac:dyDescent="0.2">
      <c r="A97" s="879">
        <v>95030</v>
      </c>
      <c r="B97" s="885" t="s">
        <v>493</v>
      </c>
      <c r="C97" s="881">
        <v>0</v>
      </c>
      <c r="D97" s="881">
        <v>0</v>
      </c>
      <c r="E97" s="881">
        <v>0</v>
      </c>
      <c r="F97" s="881">
        <v>0</v>
      </c>
      <c r="G97" s="881">
        <v>0</v>
      </c>
      <c r="H97" s="881">
        <v>0</v>
      </c>
      <c r="I97" s="881">
        <v>0</v>
      </c>
      <c r="J97" s="881">
        <v>0</v>
      </c>
      <c r="K97" s="881">
        <v>0</v>
      </c>
      <c r="L97" s="881">
        <v>0</v>
      </c>
      <c r="M97" s="881">
        <v>0</v>
      </c>
      <c r="N97" s="881">
        <v>0</v>
      </c>
      <c r="O97" s="882">
        <v>0</v>
      </c>
    </row>
    <row r="98" spans="1:15" x14ac:dyDescent="0.2">
      <c r="A98" s="879">
        <v>95043</v>
      </c>
      <c r="B98" s="885" t="s">
        <v>494</v>
      </c>
      <c r="C98" s="881">
        <v>0</v>
      </c>
      <c r="D98" s="881">
        <v>0</v>
      </c>
      <c r="E98" s="881">
        <v>0</v>
      </c>
      <c r="F98" s="881">
        <v>0</v>
      </c>
      <c r="G98" s="881">
        <v>0</v>
      </c>
      <c r="H98" s="881">
        <v>0</v>
      </c>
      <c r="I98" s="881">
        <v>0</v>
      </c>
      <c r="J98" s="881">
        <v>0</v>
      </c>
      <c r="K98" s="881">
        <v>0</v>
      </c>
      <c r="L98" s="881">
        <v>0</v>
      </c>
      <c r="M98" s="881">
        <v>0</v>
      </c>
      <c r="N98" s="881">
        <v>0</v>
      </c>
      <c r="O98" s="882">
        <v>0</v>
      </c>
    </row>
    <row r="99" spans="1:15" x14ac:dyDescent="0.2">
      <c r="A99" s="879">
        <v>95050</v>
      </c>
      <c r="B99" s="883" t="s">
        <v>495</v>
      </c>
      <c r="C99" s="881">
        <v>0</v>
      </c>
      <c r="D99" s="881">
        <v>0</v>
      </c>
      <c r="E99" s="881">
        <v>0</v>
      </c>
      <c r="F99" s="881">
        <v>0</v>
      </c>
      <c r="G99" s="881">
        <v>0</v>
      </c>
      <c r="H99" s="881">
        <v>0</v>
      </c>
      <c r="I99" s="881">
        <v>0</v>
      </c>
      <c r="J99" s="881">
        <v>0</v>
      </c>
      <c r="K99" s="881">
        <v>0</v>
      </c>
      <c r="L99" s="881">
        <v>0</v>
      </c>
      <c r="M99" s="881">
        <v>0</v>
      </c>
      <c r="N99" s="881">
        <v>0</v>
      </c>
      <c r="O99" s="882">
        <v>0</v>
      </c>
    </row>
    <row r="100" spans="1:15" x14ac:dyDescent="0.2">
      <c r="A100" s="879">
        <v>95062</v>
      </c>
      <c r="B100" s="883" t="s">
        <v>496</v>
      </c>
      <c r="C100" s="887">
        <v>0</v>
      </c>
      <c r="D100" s="887">
        <v>0</v>
      </c>
      <c r="E100" s="888">
        <v>0</v>
      </c>
      <c r="F100" s="889">
        <v>0</v>
      </c>
      <c r="G100" s="881">
        <v>0</v>
      </c>
      <c r="H100" s="881">
        <v>0</v>
      </c>
      <c r="I100" s="881">
        <v>0</v>
      </c>
      <c r="J100" s="881">
        <v>0</v>
      </c>
      <c r="K100" s="881">
        <v>0</v>
      </c>
      <c r="L100" s="881">
        <v>0</v>
      </c>
      <c r="M100" s="881">
        <v>0</v>
      </c>
      <c r="N100" s="881">
        <v>0</v>
      </c>
      <c r="O100" s="882">
        <v>0</v>
      </c>
    </row>
    <row r="101" spans="1:15" x14ac:dyDescent="0.2">
      <c r="A101" s="879">
        <v>95081</v>
      </c>
      <c r="B101" s="883" t="s">
        <v>497</v>
      </c>
      <c r="C101" s="881">
        <v>0</v>
      </c>
      <c r="D101" s="881">
        <v>0</v>
      </c>
      <c r="E101" s="881">
        <v>0</v>
      </c>
      <c r="F101" s="881">
        <v>0</v>
      </c>
      <c r="G101" s="881">
        <v>0</v>
      </c>
      <c r="H101" s="881">
        <v>0</v>
      </c>
      <c r="I101" s="881">
        <v>0</v>
      </c>
      <c r="J101" s="881">
        <v>0</v>
      </c>
      <c r="K101" s="881">
        <v>0</v>
      </c>
      <c r="L101" s="881">
        <v>0</v>
      </c>
      <c r="M101" s="881">
        <v>0</v>
      </c>
      <c r="N101" s="881">
        <v>0</v>
      </c>
      <c r="O101" s="882">
        <v>0</v>
      </c>
    </row>
    <row r="102" spans="1:15" x14ac:dyDescent="0.2">
      <c r="A102" s="879">
        <v>95082</v>
      </c>
      <c r="B102" s="883" t="s">
        <v>498</v>
      </c>
      <c r="C102" s="881">
        <v>0</v>
      </c>
      <c r="D102" s="881">
        <v>0</v>
      </c>
      <c r="E102" s="881">
        <v>0</v>
      </c>
      <c r="F102" s="881">
        <v>0</v>
      </c>
      <c r="G102" s="881">
        <v>0</v>
      </c>
      <c r="H102" s="881">
        <v>0</v>
      </c>
      <c r="I102" s="881">
        <v>0</v>
      </c>
      <c r="J102" s="881">
        <v>0</v>
      </c>
      <c r="K102" s="881">
        <v>0</v>
      </c>
      <c r="L102" s="881">
        <v>0</v>
      </c>
      <c r="M102" s="881">
        <v>0</v>
      </c>
      <c r="N102" s="881">
        <v>0</v>
      </c>
      <c r="O102" s="882">
        <v>0</v>
      </c>
    </row>
    <row r="103" spans="1:15" x14ac:dyDescent="0.2">
      <c r="A103" s="879">
        <v>95108</v>
      </c>
      <c r="B103" s="883" t="s">
        <v>499</v>
      </c>
      <c r="C103" s="881">
        <v>0</v>
      </c>
      <c r="D103" s="881">
        <v>0</v>
      </c>
      <c r="E103" s="881">
        <v>0</v>
      </c>
      <c r="F103" s="881">
        <v>0</v>
      </c>
      <c r="G103" s="881">
        <v>0</v>
      </c>
      <c r="H103" s="881">
        <v>0</v>
      </c>
      <c r="I103" s="881">
        <v>0</v>
      </c>
      <c r="J103" s="881">
        <v>0</v>
      </c>
      <c r="K103" s="881">
        <v>0</v>
      </c>
      <c r="L103" s="881">
        <v>0</v>
      </c>
      <c r="M103" s="881">
        <v>0</v>
      </c>
      <c r="N103" s="881">
        <v>0</v>
      </c>
      <c r="O103" s="882">
        <v>0</v>
      </c>
    </row>
    <row r="104" spans="1:15" x14ac:dyDescent="0.2">
      <c r="A104" s="879">
        <v>95115</v>
      </c>
      <c r="B104" s="883" t="s">
        <v>500</v>
      </c>
      <c r="C104" s="881">
        <v>0</v>
      </c>
      <c r="D104" s="881">
        <v>0</v>
      </c>
      <c r="E104" s="881">
        <v>0</v>
      </c>
      <c r="F104" s="881">
        <v>0</v>
      </c>
      <c r="G104" s="881">
        <v>0</v>
      </c>
      <c r="H104" s="881">
        <v>0</v>
      </c>
      <c r="I104" s="881">
        <v>0</v>
      </c>
      <c r="J104" s="881">
        <v>0</v>
      </c>
      <c r="K104" s="881">
        <v>0</v>
      </c>
      <c r="L104" s="881">
        <v>0</v>
      </c>
      <c r="M104" s="881">
        <v>0</v>
      </c>
      <c r="N104" s="881">
        <v>0</v>
      </c>
      <c r="O104" s="882">
        <v>0</v>
      </c>
    </row>
    <row r="105" spans="1:15" x14ac:dyDescent="0.2">
      <c r="A105" s="879">
        <v>95119</v>
      </c>
      <c r="B105" s="891" t="s">
        <v>501</v>
      </c>
      <c r="C105" s="881">
        <v>0</v>
      </c>
      <c r="D105" s="881">
        <v>0</v>
      </c>
      <c r="E105" s="881">
        <v>0</v>
      </c>
      <c r="F105" s="881">
        <v>0</v>
      </c>
      <c r="G105" s="881">
        <v>0</v>
      </c>
      <c r="H105" s="881">
        <v>0</v>
      </c>
      <c r="I105" s="881">
        <v>0</v>
      </c>
      <c r="J105" s="881">
        <v>0</v>
      </c>
      <c r="K105" s="881">
        <v>0</v>
      </c>
      <c r="L105" s="881">
        <v>0</v>
      </c>
      <c r="M105" s="881">
        <v>0</v>
      </c>
      <c r="N105" s="881">
        <v>0</v>
      </c>
      <c r="O105" s="882">
        <v>0</v>
      </c>
    </row>
    <row r="106" spans="1:15" x14ac:dyDescent="0.2">
      <c r="A106" s="879">
        <v>95121</v>
      </c>
      <c r="B106" s="883" t="s">
        <v>502</v>
      </c>
      <c r="C106" s="881">
        <v>0</v>
      </c>
      <c r="D106" s="881">
        <v>0</v>
      </c>
      <c r="E106" s="881">
        <v>0</v>
      </c>
      <c r="F106" s="881">
        <v>0</v>
      </c>
      <c r="G106" s="881">
        <v>0</v>
      </c>
      <c r="H106" s="881">
        <v>0</v>
      </c>
      <c r="I106" s="881">
        <v>0</v>
      </c>
      <c r="J106" s="881">
        <v>0</v>
      </c>
      <c r="K106" s="881">
        <v>0</v>
      </c>
      <c r="L106" s="881">
        <v>0</v>
      </c>
      <c r="M106" s="881">
        <v>0</v>
      </c>
      <c r="N106" s="881">
        <v>0</v>
      </c>
      <c r="O106" s="882">
        <v>0</v>
      </c>
    </row>
    <row r="107" spans="1:15" ht="25.5" x14ac:dyDescent="0.2">
      <c r="A107" s="879">
        <v>95132</v>
      </c>
      <c r="B107" s="883" t="s">
        <v>503</v>
      </c>
      <c r="C107" s="881">
        <v>0</v>
      </c>
      <c r="D107" s="881">
        <v>0</v>
      </c>
      <c r="E107" s="881">
        <v>0</v>
      </c>
      <c r="F107" s="881">
        <v>0</v>
      </c>
      <c r="G107" s="881">
        <v>0</v>
      </c>
      <c r="H107" s="881">
        <v>0</v>
      </c>
      <c r="I107" s="881">
        <v>0</v>
      </c>
      <c r="J107" s="881">
        <v>0</v>
      </c>
      <c r="K107" s="881">
        <v>0</v>
      </c>
      <c r="L107" s="881">
        <v>0</v>
      </c>
      <c r="M107" s="881">
        <v>0</v>
      </c>
      <c r="N107" s="881">
        <v>0</v>
      </c>
      <c r="O107" s="882">
        <v>0</v>
      </c>
    </row>
    <row r="108" spans="1:15" ht="25.5" x14ac:dyDescent="0.2">
      <c r="A108" s="879">
        <v>95152</v>
      </c>
      <c r="B108" s="892" t="s">
        <v>504</v>
      </c>
      <c r="C108" s="887">
        <v>0</v>
      </c>
      <c r="D108" s="887">
        <v>0</v>
      </c>
      <c r="E108" s="888">
        <v>0</v>
      </c>
      <c r="F108" s="889">
        <v>0</v>
      </c>
      <c r="G108" s="881">
        <v>0</v>
      </c>
      <c r="H108" s="881">
        <v>0</v>
      </c>
      <c r="I108" s="881">
        <v>0</v>
      </c>
      <c r="J108" s="881">
        <v>0</v>
      </c>
      <c r="K108" s="881">
        <v>0</v>
      </c>
      <c r="L108" s="881">
        <v>0</v>
      </c>
      <c r="M108" s="881">
        <v>0</v>
      </c>
      <c r="N108" s="881">
        <v>0</v>
      </c>
      <c r="O108" s="882">
        <v>0</v>
      </c>
    </row>
    <row r="109" spans="1:15" x14ac:dyDescent="0.2">
      <c r="A109" s="879">
        <v>95160</v>
      </c>
      <c r="B109" s="883" t="s">
        <v>505</v>
      </c>
      <c r="C109" s="881">
        <v>0</v>
      </c>
      <c r="D109" s="881">
        <v>0</v>
      </c>
      <c r="E109" s="881">
        <v>0</v>
      </c>
      <c r="F109" s="881">
        <v>0</v>
      </c>
      <c r="G109" s="881">
        <v>0</v>
      </c>
      <c r="H109" s="881">
        <v>0</v>
      </c>
      <c r="I109" s="881">
        <v>0</v>
      </c>
      <c r="J109" s="881">
        <v>0</v>
      </c>
      <c r="K109" s="881">
        <v>0</v>
      </c>
      <c r="L109" s="881">
        <v>0</v>
      </c>
      <c r="M109" s="881">
        <v>0</v>
      </c>
      <c r="N109" s="881">
        <v>0</v>
      </c>
      <c r="O109" s="882">
        <v>0</v>
      </c>
    </row>
    <row r="110" spans="1:15" x14ac:dyDescent="0.2">
      <c r="A110" s="879">
        <v>95164</v>
      </c>
      <c r="B110" s="893" t="s">
        <v>506</v>
      </c>
      <c r="C110" s="872">
        <v>0</v>
      </c>
      <c r="D110" s="872">
        <v>0</v>
      </c>
      <c r="E110" s="894">
        <v>0</v>
      </c>
      <c r="F110" s="895">
        <v>0</v>
      </c>
      <c r="G110" s="896">
        <v>0</v>
      </c>
      <c r="H110" s="896">
        <v>0</v>
      </c>
      <c r="I110" s="896">
        <v>0</v>
      </c>
      <c r="J110" s="896">
        <v>0</v>
      </c>
      <c r="K110" s="896">
        <v>0</v>
      </c>
      <c r="L110" s="896">
        <v>0</v>
      </c>
      <c r="M110" s="896">
        <v>0</v>
      </c>
      <c r="N110" s="896">
        <v>0</v>
      </c>
      <c r="O110" s="882">
        <v>0</v>
      </c>
    </row>
    <row r="111" spans="1:15" s="862" customFormat="1" ht="25.5" x14ac:dyDescent="0.2">
      <c r="A111" s="874"/>
      <c r="B111" s="874" t="s">
        <v>507</v>
      </c>
      <c r="C111" s="875">
        <f>SUM(C15:C110)</f>
        <v>30270</v>
      </c>
      <c r="D111" s="875">
        <f t="shared" ref="D111:N111" si="1">SUM(D15:D110)</f>
        <v>30795</v>
      </c>
      <c r="E111" s="875">
        <f t="shared" si="1"/>
        <v>32758</v>
      </c>
      <c r="F111" s="875">
        <f t="shared" si="1"/>
        <v>34311</v>
      </c>
      <c r="G111" s="875">
        <f t="shared" si="1"/>
        <v>33738</v>
      </c>
      <c r="H111" s="875">
        <f t="shared" si="1"/>
        <v>34027</v>
      </c>
      <c r="I111" s="875">
        <f t="shared" si="1"/>
        <v>25240</v>
      </c>
      <c r="J111" s="875">
        <f t="shared" si="1"/>
        <v>25189</v>
      </c>
      <c r="K111" s="875">
        <f t="shared" si="1"/>
        <v>24115</v>
      </c>
      <c r="L111" s="875">
        <f t="shared" si="1"/>
        <v>24143</v>
      </c>
      <c r="M111" s="875">
        <f t="shared" si="1"/>
        <v>19112</v>
      </c>
      <c r="N111" s="875">
        <f t="shared" si="1"/>
        <v>14563</v>
      </c>
      <c r="O111" s="876">
        <f>SUM(O15:O110)</f>
        <v>27355.083333333339</v>
      </c>
    </row>
    <row r="112" spans="1:15" x14ac:dyDescent="0.2">
      <c r="A112" s="879">
        <v>30502</v>
      </c>
      <c r="B112" s="897" t="s">
        <v>508</v>
      </c>
      <c r="C112" s="898">
        <v>7745</v>
      </c>
      <c r="D112" s="898">
        <v>8822</v>
      </c>
      <c r="E112" s="898">
        <v>7740</v>
      </c>
      <c r="F112" s="898">
        <v>7760</v>
      </c>
      <c r="G112" s="898">
        <v>7412</v>
      </c>
      <c r="H112" s="898">
        <v>7372</v>
      </c>
      <c r="I112" s="898">
        <v>7840</v>
      </c>
      <c r="J112" s="898">
        <v>7852</v>
      </c>
      <c r="K112" s="898">
        <v>7842</v>
      </c>
      <c r="L112" s="898">
        <v>7842</v>
      </c>
      <c r="M112" s="898">
        <v>7831</v>
      </c>
      <c r="N112" s="898">
        <v>7816</v>
      </c>
      <c r="O112" s="899">
        <v>7822.833333333333</v>
      </c>
    </row>
    <row r="113" spans="1:15" x14ac:dyDescent="0.2">
      <c r="A113" s="879">
        <v>30501</v>
      </c>
      <c r="B113" s="900" t="s">
        <v>509</v>
      </c>
      <c r="C113" s="896">
        <v>5363</v>
      </c>
      <c r="D113" s="896">
        <v>5466</v>
      </c>
      <c r="E113" s="896">
        <v>5230</v>
      </c>
      <c r="F113" s="896">
        <v>6946</v>
      </c>
      <c r="G113" s="896">
        <v>9196</v>
      </c>
      <c r="H113" s="896">
        <v>6056</v>
      </c>
      <c r="I113" s="896">
        <v>6455</v>
      </c>
      <c r="J113" s="896">
        <v>2926</v>
      </c>
      <c r="K113" s="896">
        <v>4386</v>
      </c>
      <c r="L113" s="896">
        <v>6624</v>
      </c>
      <c r="M113" s="896">
        <v>4976</v>
      </c>
      <c r="N113" s="896">
        <v>4997</v>
      </c>
      <c r="O113" s="901">
        <v>5718.416666666667</v>
      </c>
    </row>
    <row r="114" spans="1:15" s="862" customFormat="1" x14ac:dyDescent="0.2">
      <c r="A114" s="874"/>
      <c r="B114" s="874" t="s">
        <v>510</v>
      </c>
      <c r="C114" s="875">
        <f>C113+C112</f>
        <v>13108</v>
      </c>
      <c r="D114" s="875">
        <f t="shared" ref="D114:O114" si="2">D113+D112</f>
        <v>14288</v>
      </c>
      <c r="E114" s="875">
        <f t="shared" si="2"/>
        <v>12970</v>
      </c>
      <c r="F114" s="875">
        <f t="shared" si="2"/>
        <v>14706</v>
      </c>
      <c r="G114" s="875">
        <f t="shared" si="2"/>
        <v>16608</v>
      </c>
      <c r="H114" s="875">
        <f t="shared" si="2"/>
        <v>13428</v>
      </c>
      <c r="I114" s="875">
        <f t="shared" si="2"/>
        <v>14295</v>
      </c>
      <c r="J114" s="875">
        <f t="shared" si="2"/>
        <v>10778</v>
      </c>
      <c r="K114" s="875">
        <f t="shared" si="2"/>
        <v>12228</v>
      </c>
      <c r="L114" s="875">
        <f t="shared" si="2"/>
        <v>14466</v>
      </c>
      <c r="M114" s="875">
        <f t="shared" si="2"/>
        <v>12807</v>
      </c>
      <c r="N114" s="875">
        <f t="shared" si="2"/>
        <v>12813</v>
      </c>
      <c r="O114" s="876">
        <f t="shared" si="2"/>
        <v>13541.25</v>
      </c>
    </row>
    <row r="115" spans="1:15" x14ac:dyDescent="0.2">
      <c r="A115" s="879">
        <v>20111</v>
      </c>
      <c r="B115" s="864" t="s">
        <v>38</v>
      </c>
      <c r="C115" s="898">
        <v>2406</v>
      </c>
      <c r="D115" s="898">
        <v>2134</v>
      </c>
      <c r="E115" s="898">
        <v>6086</v>
      </c>
      <c r="F115" s="898">
        <v>3346</v>
      </c>
      <c r="G115" s="898">
        <v>2065</v>
      </c>
      <c r="H115" s="898">
        <v>3597</v>
      </c>
      <c r="I115" s="898">
        <v>0</v>
      </c>
      <c r="J115" s="898">
        <v>1386</v>
      </c>
      <c r="K115" s="898">
        <v>1676</v>
      </c>
      <c r="L115" s="898">
        <v>2063</v>
      </c>
      <c r="M115" s="898">
        <v>0</v>
      </c>
      <c r="N115" s="898">
        <v>0</v>
      </c>
      <c r="O115" s="899">
        <v>2063.25</v>
      </c>
    </row>
    <row r="116" spans="1:15" x14ac:dyDescent="0.2">
      <c r="A116" s="879">
        <v>20113</v>
      </c>
      <c r="B116" s="868" t="s">
        <v>511</v>
      </c>
      <c r="C116" s="881">
        <v>1766</v>
      </c>
      <c r="D116" s="881">
        <v>2025</v>
      </c>
      <c r="E116" s="881">
        <v>1616</v>
      </c>
      <c r="F116" s="881">
        <v>3138</v>
      </c>
      <c r="G116" s="881">
        <v>2472</v>
      </c>
      <c r="H116" s="881">
        <v>2621</v>
      </c>
      <c r="I116" s="881">
        <v>686</v>
      </c>
      <c r="J116" s="881">
        <v>1709</v>
      </c>
      <c r="K116" s="881">
        <v>2298</v>
      </c>
      <c r="L116" s="881">
        <v>2690</v>
      </c>
      <c r="M116" s="881">
        <v>1751</v>
      </c>
      <c r="N116" s="881">
        <v>1985</v>
      </c>
      <c r="O116" s="882">
        <v>2063.0833333333335</v>
      </c>
    </row>
    <row r="117" spans="1:15" x14ac:dyDescent="0.2">
      <c r="A117" s="879">
        <v>20112</v>
      </c>
      <c r="B117" s="868" t="s">
        <v>40</v>
      </c>
      <c r="C117" s="881">
        <v>518</v>
      </c>
      <c r="D117" s="881">
        <v>494</v>
      </c>
      <c r="E117" s="881">
        <v>726</v>
      </c>
      <c r="F117" s="881">
        <v>790</v>
      </c>
      <c r="G117" s="881">
        <v>792</v>
      </c>
      <c r="H117" s="881">
        <v>626</v>
      </c>
      <c r="I117" s="881">
        <v>169</v>
      </c>
      <c r="J117" s="881">
        <v>497</v>
      </c>
      <c r="K117" s="881">
        <v>708</v>
      </c>
      <c r="L117" s="881">
        <v>0</v>
      </c>
      <c r="M117" s="881">
        <v>0</v>
      </c>
      <c r="N117" s="881">
        <v>0</v>
      </c>
      <c r="O117" s="882">
        <v>443.33333333333331</v>
      </c>
    </row>
    <row r="118" spans="1:15" x14ac:dyDescent="0.2">
      <c r="A118" s="879">
        <v>30200</v>
      </c>
      <c r="B118" s="900" t="s">
        <v>512</v>
      </c>
      <c r="C118" s="896">
        <v>3090</v>
      </c>
      <c r="D118" s="896">
        <v>3002</v>
      </c>
      <c r="E118" s="896">
        <v>3137</v>
      </c>
      <c r="F118" s="896">
        <v>3129</v>
      </c>
      <c r="G118" s="896">
        <v>3144</v>
      </c>
      <c r="H118" s="896">
        <v>3557</v>
      </c>
      <c r="I118" s="896">
        <v>3295</v>
      </c>
      <c r="J118" s="896">
        <v>3357</v>
      </c>
      <c r="K118" s="896">
        <v>3230</v>
      </c>
      <c r="L118" s="896">
        <v>4123</v>
      </c>
      <c r="M118" s="896">
        <v>3082</v>
      </c>
      <c r="N118" s="896">
        <v>3172</v>
      </c>
      <c r="O118" s="901">
        <v>3276.5</v>
      </c>
    </row>
    <row r="119" spans="1:15" s="862" customFormat="1" ht="25.5" x14ac:dyDescent="0.2">
      <c r="A119" s="874"/>
      <c r="B119" s="874" t="s">
        <v>513</v>
      </c>
      <c r="C119" s="875">
        <f>SUM(C115:C118)</f>
        <v>7780</v>
      </c>
      <c r="D119" s="875">
        <f t="shared" ref="D119:O119" si="3">SUM(D115:D118)</f>
        <v>7655</v>
      </c>
      <c r="E119" s="875">
        <f t="shared" si="3"/>
        <v>11565</v>
      </c>
      <c r="F119" s="875">
        <f t="shared" si="3"/>
        <v>10403</v>
      </c>
      <c r="G119" s="875">
        <f t="shared" si="3"/>
        <v>8473</v>
      </c>
      <c r="H119" s="875">
        <f t="shared" si="3"/>
        <v>10401</v>
      </c>
      <c r="I119" s="875">
        <f t="shared" si="3"/>
        <v>4150</v>
      </c>
      <c r="J119" s="875">
        <f t="shared" si="3"/>
        <v>6949</v>
      </c>
      <c r="K119" s="875">
        <f t="shared" si="3"/>
        <v>7912</v>
      </c>
      <c r="L119" s="875">
        <f t="shared" si="3"/>
        <v>8876</v>
      </c>
      <c r="M119" s="875">
        <f t="shared" si="3"/>
        <v>4833</v>
      </c>
      <c r="N119" s="875">
        <f t="shared" si="3"/>
        <v>5157</v>
      </c>
      <c r="O119" s="876">
        <f t="shared" si="3"/>
        <v>7846.166666666667</v>
      </c>
    </row>
    <row r="120" spans="1:15" s="862" customFormat="1" x14ac:dyDescent="0.2">
      <c r="A120" s="879">
        <v>40114</v>
      </c>
      <c r="B120" s="864" t="s">
        <v>514</v>
      </c>
      <c r="C120" s="898">
        <v>26</v>
      </c>
      <c r="D120" s="898">
        <v>18</v>
      </c>
      <c r="E120" s="898">
        <v>27</v>
      </c>
      <c r="F120" s="898">
        <v>25</v>
      </c>
      <c r="G120" s="898">
        <v>40</v>
      </c>
      <c r="H120" s="898">
        <v>42</v>
      </c>
      <c r="I120" s="898">
        <v>22</v>
      </c>
      <c r="J120" s="898">
        <v>34</v>
      </c>
      <c r="K120" s="898">
        <v>39</v>
      </c>
      <c r="L120" s="898">
        <v>29</v>
      </c>
      <c r="M120" s="898">
        <v>65</v>
      </c>
      <c r="N120" s="898">
        <v>58</v>
      </c>
      <c r="O120" s="882">
        <v>35.416666666666664</v>
      </c>
    </row>
    <row r="121" spans="1:15" x14ac:dyDescent="0.2">
      <c r="A121" s="879">
        <v>40103</v>
      </c>
      <c r="B121" s="883" t="s">
        <v>515</v>
      </c>
      <c r="C121" s="881">
        <v>1281</v>
      </c>
      <c r="D121" s="881">
        <v>1716</v>
      </c>
      <c r="E121" s="881">
        <v>1694</v>
      </c>
      <c r="F121" s="881">
        <v>2205</v>
      </c>
      <c r="G121" s="881">
        <v>2048</v>
      </c>
      <c r="H121" s="881">
        <v>2694</v>
      </c>
      <c r="I121" s="881">
        <v>640</v>
      </c>
      <c r="J121" s="881">
        <v>2006</v>
      </c>
      <c r="K121" s="881">
        <v>2018</v>
      </c>
      <c r="L121" s="881">
        <v>1615</v>
      </c>
      <c r="M121" s="881"/>
      <c r="N121" s="881"/>
      <c r="O121" s="882">
        <v>1493.0833333333333</v>
      </c>
    </row>
    <row r="122" spans="1:15" x14ac:dyDescent="0.2">
      <c r="A122" s="879">
        <v>40105</v>
      </c>
      <c r="B122" s="885" t="s">
        <v>516</v>
      </c>
      <c r="C122" s="881">
        <v>10185</v>
      </c>
      <c r="D122" s="881">
        <v>10063</v>
      </c>
      <c r="E122" s="881">
        <v>10566</v>
      </c>
      <c r="F122" s="881">
        <v>13184</v>
      </c>
      <c r="G122" s="881">
        <v>11555</v>
      </c>
      <c r="H122" s="881">
        <v>10922</v>
      </c>
      <c r="I122" s="881">
        <v>4970</v>
      </c>
      <c r="J122" s="881">
        <v>8194</v>
      </c>
      <c r="K122" s="881">
        <v>13611</v>
      </c>
      <c r="L122" s="881">
        <v>9626</v>
      </c>
      <c r="M122" s="881">
        <v>9927</v>
      </c>
      <c r="N122" s="881">
        <v>11424</v>
      </c>
      <c r="O122" s="882">
        <v>10352.25</v>
      </c>
    </row>
    <row r="123" spans="1:15" x14ac:dyDescent="0.2">
      <c r="A123" s="879">
        <v>40107</v>
      </c>
      <c r="B123" s="883" t="s">
        <v>517</v>
      </c>
      <c r="C123" s="881">
        <v>3927</v>
      </c>
      <c r="D123" s="881">
        <v>3862</v>
      </c>
      <c r="E123" s="881">
        <v>4009</v>
      </c>
      <c r="F123" s="881">
        <v>6683</v>
      </c>
      <c r="G123" s="881">
        <v>4978</v>
      </c>
      <c r="H123" s="881">
        <v>5074</v>
      </c>
      <c r="I123" s="881">
        <v>1144</v>
      </c>
      <c r="J123" s="881">
        <v>5530</v>
      </c>
      <c r="K123" s="881">
        <v>5159</v>
      </c>
      <c r="L123" s="881">
        <v>5189</v>
      </c>
      <c r="M123" s="881">
        <v>5387</v>
      </c>
      <c r="N123" s="881">
        <v>5180</v>
      </c>
      <c r="O123" s="882">
        <v>4676.833333333333</v>
      </c>
    </row>
    <row r="124" spans="1:15" x14ac:dyDescent="0.2">
      <c r="A124" s="879">
        <v>40109</v>
      </c>
      <c r="B124" s="883" t="s">
        <v>518</v>
      </c>
      <c r="C124" s="881">
        <v>15271</v>
      </c>
      <c r="D124" s="881">
        <v>16057</v>
      </c>
      <c r="E124" s="881">
        <v>16312</v>
      </c>
      <c r="F124" s="881">
        <v>18396</v>
      </c>
      <c r="G124" s="881">
        <v>16235</v>
      </c>
      <c r="H124" s="881">
        <v>17978</v>
      </c>
      <c r="I124" s="881">
        <v>6368</v>
      </c>
      <c r="J124" s="881">
        <v>15428</v>
      </c>
      <c r="K124" s="881">
        <v>15671</v>
      </c>
      <c r="L124" s="881">
        <v>26140</v>
      </c>
      <c r="M124" s="881">
        <v>16006</v>
      </c>
      <c r="N124" s="881">
        <v>17451</v>
      </c>
      <c r="O124" s="882">
        <v>16442.75</v>
      </c>
    </row>
    <row r="125" spans="1:15" x14ac:dyDescent="0.2">
      <c r="A125" s="884">
        <v>40111</v>
      </c>
      <c r="B125" s="900" t="s">
        <v>519</v>
      </c>
      <c r="C125" s="896">
        <v>10316</v>
      </c>
      <c r="D125" s="896">
        <v>10111</v>
      </c>
      <c r="E125" s="896">
        <v>10891</v>
      </c>
      <c r="F125" s="896">
        <v>10577</v>
      </c>
      <c r="G125" s="896">
        <v>9243</v>
      </c>
      <c r="H125" s="896">
        <v>8042</v>
      </c>
      <c r="I125" s="896">
        <v>8931</v>
      </c>
      <c r="J125" s="896">
        <v>8778</v>
      </c>
      <c r="K125" s="896">
        <v>13923</v>
      </c>
      <c r="L125" s="896">
        <v>8857</v>
      </c>
      <c r="M125" s="896">
        <v>12604</v>
      </c>
      <c r="N125" s="896">
        <v>10754</v>
      </c>
      <c r="O125" s="901">
        <v>10252.25</v>
      </c>
    </row>
    <row r="126" spans="1:15" s="862" customFormat="1" ht="25.5" x14ac:dyDescent="0.2">
      <c r="A126" s="874"/>
      <c r="B126" s="874" t="s">
        <v>520</v>
      </c>
      <c r="C126" s="875">
        <f>SUM(C120:C125)</f>
        <v>41006</v>
      </c>
      <c r="D126" s="875">
        <f t="shared" ref="D126:O126" si="4">SUM(D120:D125)</f>
        <v>41827</v>
      </c>
      <c r="E126" s="875">
        <f t="shared" si="4"/>
        <v>43499</v>
      </c>
      <c r="F126" s="875">
        <f t="shared" si="4"/>
        <v>51070</v>
      </c>
      <c r="G126" s="875">
        <f t="shared" si="4"/>
        <v>44099</v>
      </c>
      <c r="H126" s="875">
        <f t="shared" si="4"/>
        <v>44752</v>
      </c>
      <c r="I126" s="875">
        <f t="shared" si="4"/>
        <v>22075</v>
      </c>
      <c r="J126" s="875">
        <f t="shared" si="4"/>
        <v>39970</v>
      </c>
      <c r="K126" s="875">
        <f t="shared" si="4"/>
        <v>50421</v>
      </c>
      <c r="L126" s="875">
        <f t="shared" si="4"/>
        <v>51456</v>
      </c>
      <c r="M126" s="875">
        <f t="shared" si="4"/>
        <v>43989</v>
      </c>
      <c r="N126" s="875">
        <f t="shared" si="4"/>
        <v>44867</v>
      </c>
      <c r="O126" s="876">
        <f t="shared" si="4"/>
        <v>43252.583333333328</v>
      </c>
    </row>
    <row r="127" spans="1:15" x14ac:dyDescent="0.2">
      <c r="A127" s="879">
        <v>45107</v>
      </c>
      <c r="B127" s="902" t="s">
        <v>521</v>
      </c>
      <c r="C127" s="898">
        <v>6029</v>
      </c>
      <c r="D127" s="898">
        <v>6126</v>
      </c>
      <c r="E127" s="898">
        <v>6268</v>
      </c>
      <c r="F127" s="898">
        <v>8906</v>
      </c>
      <c r="G127" s="898">
        <v>7016</v>
      </c>
      <c r="H127" s="898">
        <v>7377</v>
      </c>
      <c r="I127" s="898">
        <v>3946</v>
      </c>
      <c r="J127" s="898">
        <v>5983</v>
      </c>
      <c r="K127" s="898">
        <v>6321</v>
      </c>
      <c r="L127" s="898">
        <v>6287</v>
      </c>
      <c r="M127" s="898">
        <v>0</v>
      </c>
      <c r="N127" s="898">
        <v>0</v>
      </c>
      <c r="O127" s="899">
        <v>5354.916666666667</v>
      </c>
    </row>
    <row r="128" spans="1:15" x14ac:dyDescent="0.2">
      <c r="A128" s="879">
        <v>45116</v>
      </c>
      <c r="B128" s="885" t="s">
        <v>522</v>
      </c>
      <c r="C128" s="881">
        <v>4507</v>
      </c>
      <c r="D128" s="881">
        <v>4857</v>
      </c>
      <c r="E128" s="881">
        <v>4831</v>
      </c>
      <c r="F128" s="881">
        <v>5439</v>
      </c>
      <c r="G128" s="881">
        <v>5488</v>
      </c>
      <c r="H128" s="881">
        <v>4948</v>
      </c>
      <c r="I128" s="881">
        <v>3000</v>
      </c>
      <c r="J128" s="881">
        <v>4351</v>
      </c>
      <c r="K128" s="881">
        <v>3061</v>
      </c>
      <c r="L128" s="881">
        <v>4175</v>
      </c>
      <c r="M128" s="881">
        <v>4187</v>
      </c>
      <c r="N128" s="881">
        <v>4344</v>
      </c>
      <c r="O128" s="882">
        <v>4432.333333333333</v>
      </c>
    </row>
    <row r="129" spans="1:15" x14ac:dyDescent="0.2">
      <c r="A129" s="879">
        <v>45103</v>
      </c>
      <c r="B129" s="883" t="s">
        <v>523</v>
      </c>
      <c r="C129" s="881">
        <v>2698</v>
      </c>
      <c r="D129" s="881">
        <v>2679</v>
      </c>
      <c r="E129" s="881">
        <v>2736</v>
      </c>
      <c r="F129" s="881">
        <v>2909</v>
      </c>
      <c r="G129" s="881">
        <v>2672</v>
      </c>
      <c r="H129" s="881">
        <v>2791</v>
      </c>
      <c r="I129" s="881">
        <v>1804</v>
      </c>
      <c r="J129" s="881">
        <v>2341</v>
      </c>
      <c r="K129" s="881">
        <v>2480</v>
      </c>
      <c r="L129" s="881">
        <v>2367</v>
      </c>
      <c r="M129" s="881">
        <v>2423</v>
      </c>
      <c r="N129" s="881">
        <v>0</v>
      </c>
      <c r="O129" s="882">
        <v>2325</v>
      </c>
    </row>
    <row r="130" spans="1:15" x14ac:dyDescent="0.2">
      <c r="A130" s="879">
        <v>45106</v>
      </c>
      <c r="B130" s="883" t="s">
        <v>524</v>
      </c>
      <c r="C130" s="881">
        <v>758</v>
      </c>
      <c r="D130" s="881">
        <v>733</v>
      </c>
      <c r="E130" s="881">
        <v>838</v>
      </c>
      <c r="F130" s="881">
        <v>766</v>
      </c>
      <c r="G130" s="881">
        <v>690</v>
      </c>
      <c r="H130" s="881">
        <v>796</v>
      </c>
      <c r="I130" s="881">
        <v>714</v>
      </c>
      <c r="J130" s="881">
        <v>1096</v>
      </c>
      <c r="K130" s="881">
        <v>856</v>
      </c>
      <c r="L130" s="881">
        <v>726</v>
      </c>
      <c r="M130" s="881">
        <v>726</v>
      </c>
      <c r="N130" s="881">
        <v>746</v>
      </c>
      <c r="O130" s="882">
        <v>787.08333333333337</v>
      </c>
    </row>
    <row r="131" spans="1:15" x14ac:dyDescent="0.2">
      <c r="A131" s="879">
        <v>45113</v>
      </c>
      <c r="B131" s="883" t="s">
        <v>525</v>
      </c>
      <c r="C131" s="881">
        <v>3177</v>
      </c>
      <c r="D131" s="881">
        <v>2916</v>
      </c>
      <c r="E131" s="881">
        <v>3335</v>
      </c>
      <c r="F131" s="881">
        <v>3831</v>
      </c>
      <c r="G131" s="881">
        <v>3764</v>
      </c>
      <c r="H131" s="881">
        <v>3987</v>
      </c>
      <c r="I131" s="881">
        <v>2164</v>
      </c>
      <c r="J131" s="881">
        <v>3175</v>
      </c>
      <c r="K131" s="881">
        <v>3043</v>
      </c>
      <c r="L131" s="881">
        <v>2981</v>
      </c>
      <c r="M131" s="881">
        <v>0</v>
      </c>
      <c r="N131" s="881">
        <v>0</v>
      </c>
      <c r="O131" s="882">
        <v>2697.75</v>
      </c>
    </row>
    <row r="132" spans="1:15" x14ac:dyDescent="0.2">
      <c r="A132" s="879">
        <v>45102</v>
      </c>
      <c r="B132" s="883" t="s">
        <v>526</v>
      </c>
      <c r="C132" s="881">
        <v>2825</v>
      </c>
      <c r="D132" s="881">
        <v>2515</v>
      </c>
      <c r="E132" s="881">
        <v>2815</v>
      </c>
      <c r="F132" s="881">
        <v>3327</v>
      </c>
      <c r="G132" s="881">
        <v>3239</v>
      </c>
      <c r="H132" s="881">
        <v>3103</v>
      </c>
      <c r="I132" s="881">
        <v>1502</v>
      </c>
      <c r="J132" s="881">
        <v>2547</v>
      </c>
      <c r="K132" s="881">
        <v>2762</v>
      </c>
      <c r="L132" s="881">
        <v>2961</v>
      </c>
      <c r="M132" s="881">
        <v>2404</v>
      </c>
      <c r="N132" s="881">
        <v>2848</v>
      </c>
      <c r="O132" s="882">
        <v>2737.3333333333335</v>
      </c>
    </row>
    <row r="133" spans="1:15" x14ac:dyDescent="0.2">
      <c r="A133" s="884">
        <v>45122</v>
      </c>
      <c r="B133" s="883" t="s">
        <v>527</v>
      </c>
      <c r="C133" s="881">
        <v>5430</v>
      </c>
      <c r="D133" s="881">
        <v>5970</v>
      </c>
      <c r="E133" s="881">
        <v>5429</v>
      </c>
      <c r="F133" s="881">
        <v>6598</v>
      </c>
      <c r="G133" s="881">
        <v>5982</v>
      </c>
      <c r="H133" s="881">
        <v>6094</v>
      </c>
      <c r="I133" s="881">
        <v>4558</v>
      </c>
      <c r="J133" s="881">
        <v>5503</v>
      </c>
      <c r="K133" s="881">
        <v>5664</v>
      </c>
      <c r="L133" s="881">
        <v>5301</v>
      </c>
      <c r="M133" s="881">
        <v>5371</v>
      </c>
      <c r="N133" s="881">
        <v>5686</v>
      </c>
      <c r="O133" s="882">
        <v>5632.166666666667</v>
      </c>
    </row>
    <row r="134" spans="1:15" x14ac:dyDescent="0.2">
      <c r="A134" s="879">
        <v>45108</v>
      </c>
      <c r="B134" s="885" t="s">
        <v>528</v>
      </c>
      <c r="C134" s="881">
        <v>6800</v>
      </c>
      <c r="D134" s="881">
        <v>6562</v>
      </c>
      <c r="E134" s="881">
        <v>6637</v>
      </c>
      <c r="F134" s="881">
        <v>8327</v>
      </c>
      <c r="G134" s="881">
        <v>7070</v>
      </c>
      <c r="H134" s="881">
        <v>7535</v>
      </c>
      <c r="I134" s="881">
        <v>4853</v>
      </c>
      <c r="J134" s="881">
        <v>6215</v>
      </c>
      <c r="K134" s="881">
        <v>6708</v>
      </c>
      <c r="L134" s="881">
        <v>6191</v>
      </c>
      <c r="M134" s="881">
        <v>6912</v>
      </c>
      <c r="N134" s="881">
        <v>0</v>
      </c>
      <c r="O134" s="882">
        <v>6150.833333333333</v>
      </c>
    </row>
    <row r="135" spans="1:15" x14ac:dyDescent="0.2">
      <c r="A135" s="879">
        <v>45111</v>
      </c>
      <c r="B135" s="883" t="s">
        <v>529</v>
      </c>
      <c r="C135" s="881">
        <v>3686</v>
      </c>
      <c r="D135" s="881">
        <v>3962</v>
      </c>
      <c r="E135" s="881">
        <v>4264</v>
      </c>
      <c r="F135" s="881">
        <v>4705</v>
      </c>
      <c r="G135" s="881">
        <v>5103</v>
      </c>
      <c r="H135" s="881">
        <v>3742</v>
      </c>
      <c r="I135" s="881">
        <v>5655</v>
      </c>
      <c r="J135" s="881">
        <v>5383</v>
      </c>
      <c r="K135" s="881">
        <v>5601</v>
      </c>
      <c r="L135" s="881">
        <v>4303</v>
      </c>
      <c r="M135" s="881">
        <v>4926</v>
      </c>
      <c r="N135" s="881">
        <v>4543</v>
      </c>
      <c r="O135" s="882">
        <v>4656.083333333333</v>
      </c>
    </row>
    <row r="136" spans="1:15" x14ac:dyDescent="0.2">
      <c r="A136" s="879">
        <v>45109</v>
      </c>
      <c r="B136" s="885" t="s">
        <v>530</v>
      </c>
      <c r="C136" s="881">
        <v>178</v>
      </c>
      <c r="D136" s="881">
        <v>165</v>
      </c>
      <c r="E136" s="881">
        <v>142</v>
      </c>
      <c r="F136" s="881">
        <v>211</v>
      </c>
      <c r="G136" s="881">
        <v>212</v>
      </c>
      <c r="H136" s="881">
        <v>152</v>
      </c>
      <c r="I136" s="881">
        <v>83</v>
      </c>
      <c r="J136" s="881">
        <v>142</v>
      </c>
      <c r="K136" s="881">
        <v>134</v>
      </c>
      <c r="L136" s="881">
        <v>126</v>
      </c>
      <c r="M136" s="881">
        <v>206</v>
      </c>
      <c r="N136" s="881">
        <v>160</v>
      </c>
      <c r="O136" s="882">
        <v>159.25</v>
      </c>
    </row>
    <row r="137" spans="1:15" x14ac:dyDescent="0.2">
      <c r="A137" s="879">
        <v>45112</v>
      </c>
      <c r="B137" s="885" t="s">
        <v>531</v>
      </c>
      <c r="C137" s="881">
        <v>1065</v>
      </c>
      <c r="D137" s="881">
        <v>1291</v>
      </c>
      <c r="E137" s="881">
        <v>1248</v>
      </c>
      <c r="F137" s="881">
        <v>1619</v>
      </c>
      <c r="G137" s="881">
        <v>1323</v>
      </c>
      <c r="H137" s="881">
        <v>1370</v>
      </c>
      <c r="I137" s="881">
        <v>1031</v>
      </c>
      <c r="J137" s="881">
        <v>1021</v>
      </c>
      <c r="K137" s="881">
        <v>979</v>
      </c>
      <c r="L137" s="881">
        <v>1077</v>
      </c>
      <c r="M137" s="881">
        <v>0</v>
      </c>
      <c r="N137" s="881">
        <v>0</v>
      </c>
      <c r="O137" s="882">
        <v>1002</v>
      </c>
    </row>
    <row r="138" spans="1:15" x14ac:dyDescent="0.2">
      <c r="A138" s="879">
        <v>45101</v>
      </c>
      <c r="B138" s="885" t="s">
        <v>532</v>
      </c>
      <c r="C138" s="881">
        <v>3326</v>
      </c>
      <c r="D138" s="881">
        <v>3097</v>
      </c>
      <c r="E138" s="881">
        <v>3458</v>
      </c>
      <c r="F138" s="881">
        <v>3870</v>
      </c>
      <c r="G138" s="881">
        <v>3987</v>
      </c>
      <c r="H138" s="881">
        <v>3866</v>
      </c>
      <c r="I138" s="881">
        <v>2634</v>
      </c>
      <c r="J138" s="881">
        <v>3511</v>
      </c>
      <c r="K138" s="881">
        <v>3187</v>
      </c>
      <c r="L138" s="881">
        <v>3694</v>
      </c>
      <c r="M138" s="881">
        <v>3931</v>
      </c>
      <c r="N138" s="881">
        <v>3716</v>
      </c>
      <c r="O138" s="882">
        <v>3523.0833333333335</v>
      </c>
    </row>
    <row r="139" spans="1:15" x14ac:dyDescent="0.2">
      <c r="A139" s="879">
        <v>45117</v>
      </c>
      <c r="B139" s="883" t="s">
        <v>533</v>
      </c>
      <c r="C139" s="881">
        <v>4358</v>
      </c>
      <c r="D139" s="881">
        <v>4574</v>
      </c>
      <c r="E139" s="881">
        <v>4350</v>
      </c>
      <c r="F139" s="881">
        <v>5699</v>
      </c>
      <c r="G139" s="881">
        <v>5449</v>
      </c>
      <c r="H139" s="881">
        <v>5395</v>
      </c>
      <c r="I139" s="881">
        <v>2656</v>
      </c>
      <c r="J139" s="881">
        <v>3895</v>
      </c>
      <c r="K139" s="881">
        <v>5715</v>
      </c>
      <c r="L139" s="881">
        <v>4217</v>
      </c>
      <c r="M139" s="881">
        <v>0</v>
      </c>
      <c r="N139" s="881">
        <v>0</v>
      </c>
      <c r="O139" s="882">
        <v>3859</v>
      </c>
    </row>
    <row r="140" spans="1:15" x14ac:dyDescent="0.2">
      <c r="A140" s="879">
        <v>45119</v>
      </c>
      <c r="B140" s="885" t="s">
        <v>534</v>
      </c>
      <c r="C140" s="881">
        <v>1126</v>
      </c>
      <c r="D140" s="881">
        <v>1111</v>
      </c>
      <c r="E140" s="881">
        <v>1305</v>
      </c>
      <c r="F140" s="881">
        <v>1611</v>
      </c>
      <c r="G140" s="881">
        <v>1374</v>
      </c>
      <c r="H140" s="881">
        <v>1389</v>
      </c>
      <c r="I140" s="881">
        <v>487</v>
      </c>
      <c r="J140" s="881">
        <v>1164</v>
      </c>
      <c r="K140" s="881">
        <v>1557</v>
      </c>
      <c r="L140" s="881">
        <v>1294</v>
      </c>
      <c r="M140" s="881">
        <v>1190</v>
      </c>
      <c r="N140" s="881">
        <v>1196</v>
      </c>
      <c r="O140" s="882">
        <v>1233.6666666666667</v>
      </c>
    </row>
    <row r="141" spans="1:15" x14ac:dyDescent="0.2">
      <c r="A141" s="879">
        <v>45121</v>
      </c>
      <c r="B141" s="885" t="s">
        <v>535</v>
      </c>
      <c r="C141" s="881">
        <v>89</v>
      </c>
      <c r="D141" s="881">
        <v>142</v>
      </c>
      <c r="E141" s="881">
        <v>102</v>
      </c>
      <c r="F141" s="881">
        <v>98</v>
      </c>
      <c r="G141" s="881">
        <v>101</v>
      </c>
      <c r="H141" s="881">
        <v>102</v>
      </c>
      <c r="I141" s="881">
        <v>42</v>
      </c>
      <c r="J141" s="881">
        <v>68</v>
      </c>
      <c r="K141" s="881">
        <v>89</v>
      </c>
      <c r="L141" s="881">
        <v>140</v>
      </c>
      <c r="M141" s="881">
        <v>0</v>
      </c>
      <c r="N141" s="881">
        <v>0</v>
      </c>
      <c r="O141" s="882">
        <v>81.083333333333329</v>
      </c>
    </row>
    <row r="142" spans="1:15" x14ac:dyDescent="0.2">
      <c r="A142" s="879">
        <v>45120</v>
      </c>
      <c r="B142" s="883" t="s">
        <v>536</v>
      </c>
      <c r="C142" s="881">
        <v>68</v>
      </c>
      <c r="D142" s="881">
        <v>78</v>
      </c>
      <c r="E142" s="881">
        <v>65</v>
      </c>
      <c r="F142" s="881">
        <v>87</v>
      </c>
      <c r="G142" s="881">
        <v>84</v>
      </c>
      <c r="H142" s="881">
        <v>99</v>
      </c>
      <c r="I142" s="881">
        <v>24</v>
      </c>
      <c r="J142" s="881">
        <v>67</v>
      </c>
      <c r="K142" s="881">
        <v>58</v>
      </c>
      <c r="L142" s="881">
        <v>62</v>
      </c>
      <c r="M142" s="881">
        <v>52</v>
      </c>
      <c r="N142" s="881">
        <v>72</v>
      </c>
      <c r="O142" s="882">
        <v>68</v>
      </c>
    </row>
    <row r="143" spans="1:15" x14ac:dyDescent="0.2">
      <c r="A143" s="879">
        <v>45123</v>
      </c>
      <c r="B143" s="900" t="s">
        <v>537</v>
      </c>
      <c r="C143" s="896">
        <v>175</v>
      </c>
      <c r="D143" s="896">
        <v>116</v>
      </c>
      <c r="E143" s="896">
        <v>200</v>
      </c>
      <c r="F143" s="896">
        <v>344</v>
      </c>
      <c r="G143" s="896">
        <v>221</v>
      </c>
      <c r="H143" s="896">
        <v>248</v>
      </c>
      <c r="I143" s="896">
        <v>235</v>
      </c>
      <c r="J143" s="896">
        <v>149</v>
      </c>
      <c r="K143" s="896">
        <v>254</v>
      </c>
      <c r="L143" s="896">
        <v>252</v>
      </c>
      <c r="M143" s="896">
        <v>248</v>
      </c>
      <c r="N143" s="896">
        <v>301</v>
      </c>
      <c r="O143" s="882">
        <v>228.58333333333334</v>
      </c>
    </row>
    <row r="144" spans="1:15" s="862" customFormat="1" x14ac:dyDescent="0.2">
      <c r="A144" s="874"/>
      <c r="B144" s="874" t="s">
        <v>538</v>
      </c>
      <c r="C144" s="875">
        <f>SUM(C127:C143)</f>
        <v>46295</v>
      </c>
      <c r="D144" s="875">
        <f t="shared" ref="D144:O144" si="5">SUM(D127:D143)</f>
        <v>46894</v>
      </c>
      <c r="E144" s="875">
        <f t="shared" si="5"/>
        <v>48023</v>
      </c>
      <c r="F144" s="875">
        <f t="shared" si="5"/>
        <v>58347</v>
      </c>
      <c r="G144" s="875">
        <f t="shared" si="5"/>
        <v>53775</v>
      </c>
      <c r="H144" s="875">
        <f t="shared" si="5"/>
        <v>52994</v>
      </c>
      <c r="I144" s="875">
        <f t="shared" si="5"/>
        <v>35388</v>
      </c>
      <c r="J144" s="875">
        <f t="shared" si="5"/>
        <v>46611</v>
      </c>
      <c r="K144" s="875">
        <f t="shared" si="5"/>
        <v>48469</v>
      </c>
      <c r="L144" s="875">
        <f t="shared" si="5"/>
        <v>46154</v>
      </c>
      <c r="M144" s="875">
        <f t="shared" si="5"/>
        <v>32576</v>
      </c>
      <c r="N144" s="875">
        <f t="shared" si="5"/>
        <v>23612</v>
      </c>
      <c r="O144" s="876">
        <f t="shared" si="5"/>
        <v>44928.166666666672</v>
      </c>
    </row>
    <row r="145" spans="1:15" s="862" customFormat="1" x14ac:dyDescent="0.2">
      <c r="A145" s="874"/>
      <c r="B145" s="874" t="s">
        <v>61</v>
      </c>
      <c r="C145" s="875">
        <f>C144+C126+C119+C114+C111+C14+C13+C12+C6</f>
        <v>1185715</v>
      </c>
      <c r="D145" s="875">
        <f t="shared" ref="D145:O145" si="6">D144+D126+D119+D114+D111+D14+D13+D12+D6</f>
        <v>1152495</v>
      </c>
      <c r="E145" s="875">
        <f t="shared" si="6"/>
        <v>1187994</v>
      </c>
      <c r="F145" s="875">
        <f t="shared" si="6"/>
        <v>1216034</v>
      </c>
      <c r="G145" s="875">
        <f t="shared" si="6"/>
        <v>1282393</v>
      </c>
      <c r="H145" s="875">
        <f t="shared" si="6"/>
        <v>1225408</v>
      </c>
      <c r="I145" s="875">
        <f t="shared" si="6"/>
        <v>1161455</v>
      </c>
      <c r="J145" s="875">
        <f t="shared" si="6"/>
        <v>860906</v>
      </c>
      <c r="K145" s="875">
        <f t="shared" si="6"/>
        <v>1041557</v>
      </c>
      <c r="L145" s="875">
        <f t="shared" si="6"/>
        <v>1140624</v>
      </c>
      <c r="M145" s="875">
        <f t="shared" si="6"/>
        <v>760859</v>
      </c>
      <c r="N145" s="875">
        <f t="shared" si="6"/>
        <v>782613</v>
      </c>
      <c r="O145" s="876">
        <f t="shared" si="6"/>
        <v>1083171.0833333335</v>
      </c>
    </row>
    <row r="146" spans="1:15" x14ac:dyDescent="0.2">
      <c r="A146" s="841"/>
      <c r="B146" s="842" t="s">
        <v>539</v>
      </c>
      <c r="C146" s="843"/>
      <c r="D146" s="843"/>
      <c r="E146" s="842"/>
      <c r="F146" s="842"/>
      <c r="G146" s="842"/>
      <c r="H146" s="842"/>
      <c r="I146" s="842"/>
      <c r="J146" s="842"/>
      <c r="K146" s="842"/>
      <c r="L146" s="842"/>
      <c r="M146" s="842"/>
      <c r="N146" s="842"/>
      <c r="O146" s="844"/>
    </row>
    <row r="147" spans="1:15" x14ac:dyDescent="0.2">
      <c r="A147" s="841"/>
      <c r="B147" s="842"/>
      <c r="C147" s="843"/>
      <c r="D147" s="843"/>
      <c r="E147" s="842"/>
      <c r="F147" s="842"/>
      <c r="G147" s="842"/>
      <c r="H147" s="842"/>
      <c r="I147" s="842"/>
      <c r="J147" s="842"/>
      <c r="K147" s="842"/>
      <c r="L147" s="842"/>
      <c r="M147" s="842"/>
      <c r="N147" s="842"/>
      <c r="O147" s="844"/>
    </row>
    <row r="148" spans="1:15" ht="15.75" x14ac:dyDescent="0.25">
      <c r="A148" s="841"/>
      <c r="B148" s="842"/>
      <c r="C148" s="903"/>
      <c r="D148" s="903"/>
      <c r="E148" s="903"/>
      <c r="F148" s="903"/>
      <c r="G148" s="903"/>
      <c r="H148" s="903"/>
      <c r="I148" s="903"/>
      <c r="J148" s="903"/>
      <c r="K148" s="842"/>
      <c r="L148" s="842"/>
      <c r="M148" s="842"/>
      <c r="N148" s="842"/>
      <c r="O148" s="844"/>
    </row>
    <row r="149" spans="1:15" x14ac:dyDescent="0.2">
      <c r="A149" s="841"/>
      <c r="B149" s="842"/>
      <c r="C149" s="904"/>
      <c r="D149" s="904"/>
      <c r="E149" s="904"/>
      <c r="F149" s="904"/>
      <c r="G149" s="904"/>
      <c r="H149" s="904"/>
      <c r="I149" s="904"/>
      <c r="J149" s="904"/>
      <c r="K149" s="904"/>
      <c r="L149" s="904"/>
      <c r="M149" s="842"/>
      <c r="N149" s="842"/>
      <c r="O149" s="844"/>
    </row>
    <row r="150" spans="1:15" x14ac:dyDescent="0.2">
      <c r="A150" s="841"/>
      <c r="B150" s="842"/>
      <c r="C150" s="905"/>
      <c r="D150" s="905"/>
      <c r="E150" s="905"/>
      <c r="F150" s="905"/>
      <c r="G150" s="905"/>
      <c r="H150" s="905"/>
      <c r="I150" s="905"/>
      <c r="J150" s="905"/>
      <c r="K150" s="905"/>
      <c r="L150" s="905"/>
      <c r="M150" s="905"/>
      <c r="N150" s="905"/>
      <c r="O150" s="844"/>
    </row>
    <row r="151" spans="1:15" x14ac:dyDescent="0.2">
      <c r="A151" s="841"/>
      <c r="B151" s="842"/>
      <c r="C151" s="843"/>
      <c r="D151" s="843"/>
      <c r="E151" s="843"/>
      <c r="F151" s="843"/>
      <c r="G151" s="843"/>
      <c r="H151" s="843"/>
      <c r="I151" s="843"/>
      <c r="J151" s="843"/>
      <c r="K151" s="842"/>
      <c r="L151" s="843"/>
      <c r="M151" s="842"/>
      <c r="N151" s="842"/>
      <c r="O151" s="844"/>
    </row>
    <row r="152" spans="1:15" x14ac:dyDescent="0.2">
      <c r="A152" s="841"/>
      <c r="B152" s="842"/>
      <c r="C152" s="843"/>
      <c r="D152" s="843"/>
      <c r="E152" s="842"/>
      <c r="F152" s="842"/>
      <c r="G152" s="842"/>
      <c r="H152" s="842"/>
      <c r="I152" s="842"/>
      <c r="J152" s="842"/>
      <c r="K152" s="842"/>
      <c r="L152" s="842"/>
      <c r="M152" s="842"/>
      <c r="N152" s="842"/>
      <c r="O152" s="906"/>
    </row>
    <row r="153" spans="1:15" x14ac:dyDescent="0.2">
      <c r="A153" s="841"/>
      <c r="B153" s="842"/>
      <c r="C153" s="843"/>
      <c r="D153" s="843"/>
      <c r="E153" s="843"/>
      <c r="F153" s="843"/>
      <c r="G153" s="843"/>
      <c r="H153" s="843"/>
      <c r="I153" s="843"/>
      <c r="J153" s="843"/>
      <c r="K153" s="842"/>
      <c r="L153" s="843"/>
      <c r="M153" s="843"/>
      <c r="N153" s="842"/>
      <c r="O153" s="844"/>
    </row>
    <row r="154" spans="1:15" x14ac:dyDescent="0.2">
      <c r="K154" s="842"/>
    </row>
  </sheetData>
  <printOptions horizontalCentered="1"/>
  <pageMargins left="0.19685039370078741" right="0.19685039370078741" top="3.7401574803149606" bottom="0.19685039370078741" header="0.19685039370078741" footer="0"/>
  <pageSetup scale="9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9"/>
  <sheetViews>
    <sheetView showGridLines="0" zoomScale="80" zoomScaleNormal="80" workbookViewId="0">
      <selection activeCell="P8" sqref="P8"/>
    </sheetView>
  </sheetViews>
  <sheetFormatPr baseColWidth="10" defaultRowHeight="12.75" x14ac:dyDescent="0.2"/>
  <cols>
    <col min="1" max="1" width="6.5703125" style="935" bestFit="1" customWidth="1"/>
    <col min="2" max="2" width="45.28515625" style="845" customWidth="1"/>
    <col min="3" max="5" width="12.7109375" style="910" bestFit="1" customWidth="1"/>
    <col min="6" max="7" width="12.7109375" style="911" bestFit="1" customWidth="1"/>
    <col min="8" max="8" width="13.85546875" style="911" customWidth="1"/>
    <col min="9" max="9" width="12.5703125" style="911" customWidth="1"/>
    <col min="10" max="10" width="13" style="911" customWidth="1"/>
    <col min="11" max="11" width="12.7109375" style="911" bestFit="1" customWidth="1"/>
    <col min="12" max="12" width="11.5703125" style="911" customWidth="1"/>
    <col min="13" max="13" width="12.42578125" style="845" bestFit="1" customWidth="1"/>
    <col min="14" max="14" width="12" style="845" bestFit="1" customWidth="1"/>
    <col min="15" max="15" width="16.28515625" style="862" bestFit="1" customWidth="1"/>
    <col min="16" max="16384" width="11.42578125" style="845"/>
  </cols>
  <sheetData>
    <row r="1" spans="1:15" x14ac:dyDescent="0.2">
      <c r="A1" s="909"/>
    </row>
    <row r="2" spans="1:15" x14ac:dyDescent="0.2">
      <c r="A2" s="909"/>
      <c r="B2" s="846" t="s">
        <v>540</v>
      </c>
      <c r="C2" s="912"/>
      <c r="D2" s="912"/>
      <c r="E2" s="912"/>
      <c r="F2" s="848"/>
      <c r="G2" s="848"/>
      <c r="H2" s="848"/>
      <c r="I2" s="848"/>
      <c r="J2" s="848"/>
      <c r="K2" s="848"/>
      <c r="L2" s="848"/>
      <c r="M2" s="848"/>
      <c r="N2" s="848"/>
      <c r="O2" s="849"/>
    </row>
    <row r="3" spans="1:15" x14ac:dyDescent="0.2">
      <c r="A3" s="909"/>
      <c r="B3" s="846" t="s">
        <v>2</v>
      </c>
      <c r="C3" s="913"/>
      <c r="D3" s="913"/>
      <c r="E3" s="913"/>
      <c r="F3" s="849"/>
      <c r="G3" s="849"/>
      <c r="H3" s="849"/>
      <c r="I3" s="849"/>
      <c r="J3" s="849"/>
      <c r="K3" s="849"/>
      <c r="L3" s="849"/>
      <c r="M3" s="849"/>
      <c r="N3" s="849"/>
      <c r="O3" s="849"/>
    </row>
    <row r="4" spans="1:15" x14ac:dyDescent="0.2">
      <c r="A4" s="909"/>
      <c r="B4" s="914" t="s">
        <v>288</v>
      </c>
      <c r="C4" s="913"/>
      <c r="D4" s="913"/>
      <c r="E4" s="913"/>
      <c r="F4" s="849"/>
      <c r="G4" s="849"/>
      <c r="H4" s="849"/>
      <c r="I4" s="849"/>
      <c r="J4" s="849"/>
      <c r="K4" s="849"/>
      <c r="L4" s="849"/>
      <c r="M4" s="849"/>
      <c r="N4" s="849"/>
      <c r="O4" s="849"/>
    </row>
    <row r="5" spans="1:15" x14ac:dyDescent="0.2">
      <c r="A5" s="909"/>
      <c r="B5" s="849"/>
      <c r="C5" s="913"/>
      <c r="D5" s="913"/>
      <c r="E5" s="913"/>
      <c r="F5" s="849"/>
      <c r="G5" s="849"/>
      <c r="H5" s="849"/>
      <c r="I5" s="849"/>
      <c r="J5" s="849"/>
      <c r="K5" s="849"/>
      <c r="L5" s="849"/>
      <c r="M5" s="849"/>
      <c r="N5" s="849"/>
      <c r="O5" s="849"/>
    </row>
    <row r="6" spans="1:15" ht="13.5" thickBot="1" x14ac:dyDescent="0.25">
      <c r="A6" s="909"/>
      <c r="B6" s="850"/>
      <c r="C6" s="915"/>
      <c r="D6" s="915"/>
      <c r="E6" s="915"/>
      <c r="F6" s="850"/>
      <c r="G6" s="850"/>
      <c r="H6" s="850"/>
      <c r="I6" s="850"/>
      <c r="J6" s="850"/>
      <c r="K6" s="850"/>
      <c r="L6" s="850"/>
      <c r="M6" s="850"/>
      <c r="N6" s="850"/>
      <c r="O6" s="852"/>
    </row>
    <row r="7" spans="1:15" s="857" customFormat="1" ht="14.25" thickTop="1" thickBot="1" x14ac:dyDescent="0.25">
      <c r="A7" s="916"/>
      <c r="B7" s="917" t="s">
        <v>397</v>
      </c>
      <c r="C7" s="917" t="s">
        <v>110</v>
      </c>
      <c r="D7" s="917" t="s">
        <v>541</v>
      </c>
      <c r="E7" s="917" t="s">
        <v>112</v>
      </c>
      <c r="F7" s="917" t="s">
        <v>113</v>
      </c>
      <c r="G7" s="917" t="s">
        <v>542</v>
      </c>
      <c r="H7" s="917" t="s">
        <v>115</v>
      </c>
      <c r="I7" s="917" t="s">
        <v>296</v>
      </c>
      <c r="J7" s="917" t="s">
        <v>117</v>
      </c>
      <c r="K7" s="917" t="s">
        <v>118</v>
      </c>
      <c r="L7" s="917" t="s">
        <v>119</v>
      </c>
      <c r="M7" s="917" t="s">
        <v>400</v>
      </c>
      <c r="N7" s="917" t="s">
        <v>543</v>
      </c>
      <c r="O7" s="918" t="s">
        <v>22</v>
      </c>
    </row>
    <row r="8" spans="1:15" s="862" customFormat="1" ht="13.5" thickTop="1" x14ac:dyDescent="0.2">
      <c r="A8" s="909">
        <v>30100</v>
      </c>
      <c r="B8" s="858" t="s">
        <v>402</v>
      </c>
      <c r="C8" s="919">
        <v>2078105</v>
      </c>
      <c r="D8" s="919">
        <v>1948885</v>
      </c>
      <c r="E8" s="919">
        <v>2015857</v>
      </c>
      <c r="F8" s="860">
        <v>1994784</v>
      </c>
      <c r="G8" s="860">
        <v>1978110</v>
      </c>
      <c r="H8" s="860">
        <v>1986731</v>
      </c>
      <c r="I8" s="860">
        <v>2036641</v>
      </c>
      <c r="J8" s="860">
        <v>2066431</v>
      </c>
      <c r="K8" s="860">
        <v>2034338</v>
      </c>
      <c r="L8" s="860">
        <v>2130282</v>
      </c>
      <c r="M8" s="860">
        <v>2122205</v>
      </c>
      <c r="N8" s="860">
        <v>2036835</v>
      </c>
      <c r="O8" s="861">
        <f>SUM(C8:N8)</f>
        <v>24429204</v>
      </c>
    </row>
    <row r="9" spans="1:15" x14ac:dyDescent="0.2">
      <c r="A9" s="909">
        <v>10101</v>
      </c>
      <c r="B9" s="864" t="s">
        <v>406</v>
      </c>
      <c r="C9" s="920">
        <v>476954</v>
      </c>
      <c r="D9" s="920">
        <v>457913</v>
      </c>
      <c r="E9" s="920">
        <v>458076</v>
      </c>
      <c r="F9" s="898">
        <v>442574</v>
      </c>
      <c r="G9" s="898">
        <v>506431</v>
      </c>
      <c r="H9" s="898">
        <v>500151</v>
      </c>
      <c r="I9" s="898">
        <v>465717</v>
      </c>
      <c r="J9" s="898">
        <v>371609</v>
      </c>
      <c r="K9" s="898">
        <v>375290</v>
      </c>
      <c r="L9" s="898">
        <v>409889</v>
      </c>
      <c r="M9" s="898">
        <v>407765</v>
      </c>
      <c r="N9" s="898">
        <v>421272</v>
      </c>
      <c r="O9" s="899">
        <f t="shared" ref="O9:O72" si="0">SUM(C9:N9)</f>
        <v>5293641</v>
      </c>
    </row>
    <row r="10" spans="1:15" x14ac:dyDescent="0.2">
      <c r="A10" s="909">
        <v>10102</v>
      </c>
      <c r="B10" s="868" t="s">
        <v>404</v>
      </c>
      <c r="C10" s="921">
        <v>1433995</v>
      </c>
      <c r="D10" s="921">
        <v>1367906</v>
      </c>
      <c r="E10" s="921">
        <v>1407301</v>
      </c>
      <c r="F10" s="881">
        <v>1459235</v>
      </c>
      <c r="G10" s="881">
        <v>1759794</v>
      </c>
      <c r="H10" s="881">
        <v>1615800</v>
      </c>
      <c r="I10" s="881">
        <v>1575399</v>
      </c>
      <c r="J10" s="881">
        <v>743737</v>
      </c>
      <c r="K10" s="881">
        <v>1149511</v>
      </c>
      <c r="L10" s="881">
        <v>1496517</v>
      </c>
      <c r="M10" s="881">
        <v>1410328</v>
      </c>
      <c r="N10" s="881">
        <v>1491009</v>
      </c>
      <c r="O10" s="882">
        <f t="shared" si="0"/>
        <v>16910532</v>
      </c>
    </row>
    <row r="11" spans="1:15" x14ac:dyDescent="0.2">
      <c r="A11" s="909">
        <v>10103</v>
      </c>
      <c r="B11" s="868" t="s">
        <v>405</v>
      </c>
      <c r="C11" s="921">
        <v>128638</v>
      </c>
      <c r="D11" s="921">
        <v>111995</v>
      </c>
      <c r="E11" s="921">
        <v>111832</v>
      </c>
      <c r="F11" s="881">
        <v>117957</v>
      </c>
      <c r="G11" s="881">
        <v>117585</v>
      </c>
      <c r="H11" s="881">
        <v>123020</v>
      </c>
      <c r="I11" s="881">
        <v>121113</v>
      </c>
      <c r="J11" s="881">
        <v>116915</v>
      </c>
      <c r="K11" s="881">
        <v>118729</v>
      </c>
      <c r="L11" s="881">
        <v>126875</v>
      </c>
      <c r="M11" s="881">
        <v>115531</v>
      </c>
      <c r="N11" s="881">
        <v>117329</v>
      </c>
      <c r="O11" s="882">
        <f t="shared" si="0"/>
        <v>1427519</v>
      </c>
    </row>
    <row r="12" spans="1:15" x14ac:dyDescent="0.2">
      <c r="A12" s="909">
        <v>10105</v>
      </c>
      <c r="B12" s="868" t="s">
        <v>407</v>
      </c>
      <c r="C12" s="921">
        <v>834023</v>
      </c>
      <c r="D12" s="921">
        <v>826998</v>
      </c>
      <c r="E12" s="921">
        <v>845696</v>
      </c>
      <c r="F12" s="881">
        <v>882187</v>
      </c>
      <c r="G12" s="881">
        <v>1000567</v>
      </c>
      <c r="H12" s="881">
        <v>919447</v>
      </c>
      <c r="I12" s="881">
        <v>892799</v>
      </c>
      <c r="J12" s="881">
        <v>710213</v>
      </c>
      <c r="K12" s="881">
        <v>740717</v>
      </c>
      <c r="L12" s="881">
        <v>887436</v>
      </c>
      <c r="M12" s="881">
        <v>840765</v>
      </c>
      <c r="N12" s="881">
        <v>917029</v>
      </c>
      <c r="O12" s="882">
        <v>10297877</v>
      </c>
    </row>
    <row r="13" spans="1:15" x14ac:dyDescent="0.2">
      <c r="A13" s="909">
        <v>10106</v>
      </c>
      <c r="B13" s="871" t="s">
        <v>403</v>
      </c>
      <c r="C13" s="922">
        <v>288034</v>
      </c>
      <c r="D13" s="922">
        <v>251912</v>
      </c>
      <c r="E13" s="922">
        <v>265045</v>
      </c>
      <c r="F13" s="896">
        <v>295866</v>
      </c>
      <c r="G13" s="896">
        <v>315574</v>
      </c>
      <c r="H13" s="896">
        <v>295075</v>
      </c>
      <c r="I13" s="896">
        <v>288493</v>
      </c>
      <c r="J13" s="896">
        <v>166404</v>
      </c>
      <c r="K13" s="896">
        <v>245752</v>
      </c>
      <c r="L13" s="896">
        <v>250170</v>
      </c>
      <c r="M13" s="896">
        <v>249295</v>
      </c>
      <c r="N13" s="896">
        <v>244946</v>
      </c>
      <c r="O13" s="901">
        <v>3156566</v>
      </c>
    </row>
    <row r="14" spans="1:15" s="862" customFormat="1" x14ac:dyDescent="0.2">
      <c r="A14" s="909"/>
      <c r="B14" s="874" t="s">
        <v>408</v>
      </c>
      <c r="C14" s="923">
        <v>3161644</v>
      </c>
      <c r="D14" s="923">
        <v>3016724</v>
      </c>
      <c r="E14" s="923">
        <v>3087950</v>
      </c>
      <c r="F14" s="923">
        <v>3197819</v>
      </c>
      <c r="G14" s="923">
        <v>3699951</v>
      </c>
      <c r="H14" s="923">
        <v>3453493</v>
      </c>
      <c r="I14" s="923">
        <v>3343521</v>
      </c>
      <c r="J14" s="923">
        <v>2108878</v>
      </c>
      <c r="K14" s="923">
        <v>2629999</v>
      </c>
      <c r="L14" s="923">
        <v>3170887</v>
      </c>
      <c r="M14" s="875">
        <v>3023684</v>
      </c>
      <c r="N14" s="875">
        <v>3191585</v>
      </c>
      <c r="O14" s="876">
        <v>37086135</v>
      </c>
    </row>
    <row r="15" spans="1:15" s="862" customFormat="1" x14ac:dyDescent="0.2">
      <c r="A15" s="909">
        <v>41002</v>
      </c>
      <c r="B15" s="877" t="s">
        <v>409</v>
      </c>
      <c r="C15" s="923">
        <v>23990</v>
      </c>
      <c r="D15" s="923">
        <v>23211</v>
      </c>
      <c r="E15" s="923">
        <v>26294</v>
      </c>
      <c r="F15" s="875">
        <v>27683</v>
      </c>
      <c r="G15" s="875">
        <v>26425</v>
      </c>
      <c r="H15" s="875">
        <v>34143</v>
      </c>
      <c r="I15" s="875">
        <v>40059</v>
      </c>
      <c r="J15" s="875">
        <v>39646</v>
      </c>
      <c r="K15" s="875">
        <v>37916</v>
      </c>
      <c r="L15" s="875">
        <v>38537</v>
      </c>
      <c r="M15" s="875">
        <v>34629</v>
      </c>
      <c r="N15" s="875">
        <v>34447</v>
      </c>
      <c r="O15" s="876">
        <v>386980</v>
      </c>
    </row>
    <row r="16" spans="1:15" s="862" customFormat="1" ht="25.5" x14ac:dyDescent="0.2">
      <c r="A16" s="909">
        <v>80101</v>
      </c>
      <c r="B16" s="874" t="s">
        <v>410</v>
      </c>
      <c r="C16" s="923">
        <v>10857</v>
      </c>
      <c r="D16" s="923">
        <v>12644</v>
      </c>
      <c r="E16" s="923">
        <v>12885</v>
      </c>
      <c r="F16" s="875">
        <v>15853</v>
      </c>
      <c r="G16" s="875">
        <v>13465</v>
      </c>
      <c r="H16" s="875">
        <v>14962</v>
      </c>
      <c r="I16" s="875">
        <v>10766</v>
      </c>
      <c r="J16" s="875">
        <v>13398</v>
      </c>
      <c r="K16" s="875">
        <v>11417</v>
      </c>
      <c r="L16" s="875">
        <v>14321</v>
      </c>
      <c r="M16" s="875">
        <v>11556</v>
      </c>
      <c r="N16" s="875">
        <v>13649</v>
      </c>
      <c r="O16" s="876">
        <v>155773</v>
      </c>
    </row>
    <row r="17" spans="1:15" x14ac:dyDescent="0.2">
      <c r="A17" s="909">
        <v>60101</v>
      </c>
      <c r="B17" s="864" t="s">
        <v>411</v>
      </c>
      <c r="C17" s="920">
        <v>3034</v>
      </c>
      <c r="D17" s="920">
        <v>3392</v>
      </c>
      <c r="E17" s="920">
        <v>3347</v>
      </c>
      <c r="F17" s="898">
        <v>3671</v>
      </c>
      <c r="G17" s="898">
        <v>4353</v>
      </c>
      <c r="H17" s="898">
        <v>3643</v>
      </c>
      <c r="I17" s="898">
        <v>2967</v>
      </c>
      <c r="J17" s="898">
        <v>3300</v>
      </c>
      <c r="K17" s="898">
        <v>2911</v>
      </c>
      <c r="L17" s="898">
        <v>3097</v>
      </c>
      <c r="M17" s="898">
        <v>2830</v>
      </c>
      <c r="N17" s="898">
        <v>3122</v>
      </c>
      <c r="O17" s="899">
        <v>39667</v>
      </c>
    </row>
    <row r="18" spans="1:15" x14ac:dyDescent="0.2">
      <c r="A18" s="909">
        <v>60102</v>
      </c>
      <c r="B18" s="868" t="s">
        <v>412</v>
      </c>
      <c r="C18" s="921">
        <v>578</v>
      </c>
      <c r="D18" s="921">
        <v>611</v>
      </c>
      <c r="E18" s="921">
        <v>678</v>
      </c>
      <c r="F18" s="881">
        <v>842</v>
      </c>
      <c r="G18" s="881">
        <v>806</v>
      </c>
      <c r="H18" s="881">
        <v>808</v>
      </c>
      <c r="I18" s="881">
        <v>597</v>
      </c>
      <c r="J18" s="881">
        <v>563</v>
      </c>
      <c r="K18" s="881">
        <v>608</v>
      </c>
      <c r="L18" s="881">
        <v>593</v>
      </c>
      <c r="M18" s="881">
        <v>599</v>
      </c>
      <c r="N18" s="881">
        <v>603</v>
      </c>
      <c r="O18" s="882">
        <v>7886</v>
      </c>
    </row>
    <row r="19" spans="1:15" x14ac:dyDescent="0.2">
      <c r="A19" s="909">
        <v>60103</v>
      </c>
      <c r="B19" s="868" t="s">
        <v>413</v>
      </c>
      <c r="C19" s="921">
        <v>791</v>
      </c>
      <c r="D19" s="921">
        <v>757</v>
      </c>
      <c r="E19" s="921">
        <v>689</v>
      </c>
      <c r="F19" s="881">
        <v>830</v>
      </c>
      <c r="G19" s="881">
        <v>1036</v>
      </c>
      <c r="H19" s="881">
        <v>982</v>
      </c>
      <c r="I19" s="881">
        <v>627</v>
      </c>
      <c r="J19" s="881">
        <v>507</v>
      </c>
      <c r="K19" s="881">
        <v>459</v>
      </c>
      <c r="L19" s="881">
        <v>497</v>
      </c>
      <c r="M19" s="881">
        <v>574</v>
      </c>
      <c r="N19" s="881">
        <v>579</v>
      </c>
      <c r="O19" s="882">
        <v>8328</v>
      </c>
    </row>
    <row r="20" spans="1:15" x14ac:dyDescent="0.2">
      <c r="A20" s="909">
        <v>60104</v>
      </c>
      <c r="B20" s="868" t="s">
        <v>414</v>
      </c>
      <c r="C20" s="921">
        <v>1049</v>
      </c>
      <c r="D20" s="921">
        <v>1181</v>
      </c>
      <c r="E20" s="921">
        <v>1320</v>
      </c>
      <c r="F20" s="881">
        <v>1272</v>
      </c>
      <c r="G20" s="881">
        <v>1280</v>
      </c>
      <c r="H20" s="881">
        <v>1388</v>
      </c>
      <c r="I20" s="881">
        <v>1028</v>
      </c>
      <c r="J20" s="881">
        <v>1019</v>
      </c>
      <c r="K20" s="881">
        <v>1006</v>
      </c>
      <c r="L20" s="881">
        <v>1198</v>
      </c>
      <c r="M20" s="881">
        <v>1105</v>
      </c>
      <c r="N20" s="881">
        <v>1155</v>
      </c>
      <c r="O20" s="882">
        <v>14001</v>
      </c>
    </row>
    <row r="21" spans="1:15" x14ac:dyDescent="0.2">
      <c r="A21" s="909">
        <v>60105</v>
      </c>
      <c r="B21" s="868" t="s">
        <v>415</v>
      </c>
      <c r="C21" s="921">
        <v>2187</v>
      </c>
      <c r="D21" s="921">
        <v>2549</v>
      </c>
      <c r="E21" s="921">
        <v>2637</v>
      </c>
      <c r="F21" s="881">
        <v>3546</v>
      </c>
      <c r="G21" s="881">
        <v>2574</v>
      </c>
      <c r="H21" s="881">
        <v>2629</v>
      </c>
      <c r="I21" s="881">
        <v>1982</v>
      </c>
      <c r="J21" s="881">
        <v>2127</v>
      </c>
      <c r="K21" s="881">
        <v>2026</v>
      </c>
      <c r="L21" s="881">
        <v>2224</v>
      </c>
      <c r="M21" s="881">
        <v>1959</v>
      </c>
      <c r="N21" s="881">
        <v>2082</v>
      </c>
      <c r="O21" s="882">
        <v>28522</v>
      </c>
    </row>
    <row r="22" spans="1:15" x14ac:dyDescent="0.2">
      <c r="A22" s="909">
        <v>60106</v>
      </c>
      <c r="B22" s="868" t="s">
        <v>416</v>
      </c>
      <c r="C22" s="921">
        <v>411</v>
      </c>
      <c r="D22" s="921">
        <v>409</v>
      </c>
      <c r="E22" s="921">
        <v>501</v>
      </c>
      <c r="F22" s="881">
        <v>464</v>
      </c>
      <c r="G22" s="881">
        <v>495</v>
      </c>
      <c r="H22" s="881">
        <v>493</v>
      </c>
      <c r="I22" s="881">
        <v>226</v>
      </c>
      <c r="J22" s="881">
        <v>249</v>
      </c>
      <c r="K22" s="881">
        <v>194</v>
      </c>
      <c r="L22" s="881">
        <v>214</v>
      </c>
      <c r="M22" s="881">
        <v>218</v>
      </c>
      <c r="N22" s="881">
        <v>235</v>
      </c>
      <c r="O22" s="882">
        <v>4109</v>
      </c>
    </row>
    <row r="23" spans="1:15" x14ac:dyDescent="0.2">
      <c r="A23" s="909">
        <v>60107</v>
      </c>
      <c r="B23" s="868" t="s">
        <v>417</v>
      </c>
      <c r="C23" s="921">
        <v>1392</v>
      </c>
      <c r="D23" s="921">
        <v>1403</v>
      </c>
      <c r="E23" s="921">
        <v>1426</v>
      </c>
      <c r="F23" s="924">
        <v>0</v>
      </c>
      <c r="G23" s="924">
        <v>1519</v>
      </c>
      <c r="H23" s="924">
        <v>1486</v>
      </c>
      <c r="I23" s="924">
        <v>553</v>
      </c>
      <c r="J23" s="924">
        <v>655</v>
      </c>
      <c r="K23" s="924">
        <v>515</v>
      </c>
      <c r="L23" s="924">
        <v>668</v>
      </c>
      <c r="M23" s="924">
        <v>0</v>
      </c>
      <c r="N23" s="924">
        <v>0</v>
      </c>
      <c r="O23" s="925">
        <v>9617</v>
      </c>
    </row>
    <row r="24" spans="1:15" x14ac:dyDescent="0.2">
      <c r="A24" s="909">
        <v>60108</v>
      </c>
      <c r="B24" s="883" t="s">
        <v>418</v>
      </c>
      <c r="C24" s="921">
        <v>11</v>
      </c>
      <c r="D24" s="921">
        <v>26</v>
      </c>
      <c r="E24" s="921">
        <v>15</v>
      </c>
      <c r="F24" s="881">
        <v>8</v>
      </c>
      <c r="G24" s="881">
        <v>15</v>
      </c>
      <c r="H24" s="881">
        <v>29</v>
      </c>
      <c r="I24" s="881">
        <v>3</v>
      </c>
      <c r="J24" s="881">
        <v>16</v>
      </c>
      <c r="K24" s="881">
        <v>16</v>
      </c>
      <c r="L24" s="881">
        <v>42</v>
      </c>
      <c r="M24" s="881">
        <v>0</v>
      </c>
      <c r="N24" s="881">
        <v>27</v>
      </c>
      <c r="O24" s="882">
        <v>208</v>
      </c>
    </row>
    <row r="25" spans="1:15" x14ac:dyDescent="0.2">
      <c r="A25" s="909">
        <v>60109</v>
      </c>
      <c r="B25" s="868" t="s">
        <v>419</v>
      </c>
      <c r="C25" s="921">
        <v>1853</v>
      </c>
      <c r="D25" s="921">
        <v>1755</v>
      </c>
      <c r="E25" s="921">
        <v>1926</v>
      </c>
      <c r="F25" s="881">
        <v>1801</v>
      </c>
      <c r="G25" s="881">
        <v>1788</v>
      </c>
      <c r="H25" s="881">
        <v>1828</v>
      </c>
      <c r="I25" s="881">
        <v>1398</v>
      </c>
      <c r="J25" s="881">
        <v>1516</v>
      </c>
      <c r="K25" s="881">
        <v>1470</v>
      </c>
      <c r="L25" s="881">
        <v>1487</v>
      </c>
      <c r="M25" s="881">
        <v>1457</v>
      </c>
      <c r="N25" s="881">
        <v>1535</v>
      </c>
      <c r="O25" s="882">
        <v>19814</v>
      </c>
    </row>
    <row r="26" spans="1:15" x14ac:dyDescent="0.2">
      <c r="A26" s="909">
        <v>60110</v>
      </c>
      <c r="B26" s="868" t="s">
        <v>420</v>
      </c>
      <c r="C26" s="921">
        <v>3045</v>
      </c>
      <c r="D26" s="921">
        <v>3394</v>
      </c>
      <c r="E26" s="921">
        <v>4082</v>
      </c>
      <c r="F26" s="881">
        <v>3929</v>
      </c>
      <c r="G26" s="881">
        <v>3649</v>
      </c>
      <c r="H26" s="881">
        <v>3563</v>
      </c>
      <c r="I26" s="881">
        <v>2495</v>
      </c>
      <c r="J26" s="881">
        <v>2675</v>
      </c>
      <c r="K26" s="881">
        <v>2421</v>
      </c>
      <c r="L26" s="881">
        <v>2559</v>
      </c>
      <c r="M26" s="881">
        <v>9219</v>
      </c>
      <c r="N26" s="881">
        <v>2601</v>
      </c>
      <c r="O26" s="882">
        <v>43632</v>
      </c>
    </row>
    <row r="27" spans="1:15" x14ac:dyDescent="0.2">
      <c r="A27" s="909">
        <v>60111</v>
      </c>
      <c r="B27" s="868" t="s">
        <v>421</v>
      </c>
      <c r="C27" s="921">
        <v>450</v>
      </c>
      <c r="D27" s="921">
        <v>589</v>
      </c>
      <c r="E27" s="921">
        <v>491</v>
      </c>
      <c r="F27" s="881">
        <v>585</v>
      </c>
      <c r="G27" s="881">
        <v>618</v>
      </c>
      <c r="H27" s="881">
        <v>565</v>
      </c>
      <c r="I27" s="881">
        <v>304</v>
      </c>
      <c r="J27" s="881">
        <v>286</v>
      </c>
      <c r="K27" s="881">
        <v>313</v>
      </c>
      <c r="L27" s="881">
        <v>382</v>
      </c>
      <c r="M27" s="881">
        <v>523</v>
      </c>
      <c r="N27" s="881">
        <v>484</v>
      </c>
      <c r="O27" s="882">
        <v>5590</v>
      </c>
    </row>
    <row r="28" spans="1:15" x14ac:dyDescent="0.2">
      <c r="A28" s="909">
        <v>60112</v>
      </c>
      <c r="B28" s="883" t="s">
        <v>422</v>
      </c>
      <c r="C28" s="921">
        <v>1599</v>
      </c>
      <c r="D28" s="921">
        <v>1642</v>
      </c>
      <c r="E28" s="921">
        <v>2033</v>
      </c>
      <c r="F28" s="881">
        <v>2041</v>
      </c>
      <c r="G28" s="881">
        <v>2583</v>
      </c>
      <c r="H28" s="881">
        <v>2539</v>
      </c>
      <c r="I28" s="881">
        <v>1612</v>
      </c>
      <c r="J28" s="881">
        <v>1475</v>
      </c>
      <c r="K28" s="881">
        <v>1445</v>
      </c>
      <c r="L28" s="881">
        <v>1102</v>
      </c>
      <c r="M28" s="881">
        <v>0</v>
      </c>
      <c r="N28" s="881">
        <v>0</v>
      </c>
      <c r="O28" s="882">
        <v>18071</v>
      </c>
    </row>
    <row r="29" spans="1:15" x14ac:dyDescent="0.2">
      <c r="A29" s="909">
        <v>60113</v>
      </c>
      <c r="B29" s="885" t="s">
        <v>423</v>
      </c>
      <c r="C29" s="921">
        <v>161</v>
      </c>
      <c r="D29" s="921">
        <v>154</v>
      </c>
      <c r="E29" s="921">
        <v>135</v>
      </c>
      <c r="F29" s="881">
        <v>148</v>
      </c>
      <c r="G29" s="881">
        <v>190</v>
      </c>
      <c r="H29" s="881">
        <v>169</v>
      </c>
      <c r="I29" s="881">
        <v>111</v>
      </c>
      <c r="J29" s="881">
        <v>95</v>
      </c>
      <c r="K29" s="881">
        <v>103</v>
      </c>
      <c r="L29" s="881">
        <v>110</v>
      </c>
      <c r="M29" s="881">
        <v>84</v>
      </c>
      <c r="N29" s="881">
        <v>142</v>
      </c>
      <c r="O29" s="882">
        <v>1602</v>
      </c>
    </row>
    <row r="30" spans="1:15" x14ac:dyDescent="0.2">
      <c r="A30" s="909">
        <v>60114</v>
      </c>
      <c r="B30" s="868" t="s">
        <v>424</v>
      </c>
      <c r="C30" s="921">
        <v>1437</v>
      </c>
      <c r="D30" s="921">
        <v>1464</v>
      </c>
      <c r="E30" s="921">
        <v>1669</v>
      </c>
      <c r="F30" s="881">
        <v>1762</v>
      </c>
      <c r="G30" s="881">
        <v>1596</v>
      </c>
      <c r="H30" s="881">
        <v>1812</v>
      </c>
      <c r="I30" s="881">
        <v>1636</v>
      </c>
      <c r="J30" s="881">
        <v>1576</v>
      </c>
      <c r="K30" s="881">
        <v>1638</v>
      </c>
      <c r="L30" s="881">
        <v>1659</v>
      </c>
      <c r="M30" s="881">
        <v>1800</v>
      </c>
      <c r="N30" s="881">
        <v>1671</v>
      </c>
      <c r="O30" s="882">
        <v>19720</v>
      </c>
    </row>
    <row r="31" spans="1:15" x14ac:dyDescent="0.2">
      <c r="A31" s="909">
        <v>60115</v>
      </c>
      <c r="B31" s="868" t="s">
        <v>425</v>
      </c>
      <c r="C31" s="921">
        <v>1572</v>
      </c>
      <c r="D31" s="921">
        <v>3166</v>
      </c>
      <c r="E31" s="921">
        <v>1851</v>
      </c>
      <c r="F31" s="881">
        <v>2211</v>
      </c>
      <c r="G31" s="881">
        <v>1794</v>
      </c>
      <c r="H31" s="881">
        <v>1790</v>
      </c>
      <c r="I31" s="881">
        <v>1672</v>
      </c>
      <c r="J31" s="881">
        <v>1905</v>
      </c>
      <c r="K31" s="881">
        <v>1368</v>
      </c>
      <c r="L31" s="881">
        <v>1245</v>
      </c>
      <c r="M31" s="881">
        <v>1376</v>
      </c>
      <c r="N31" s="881">
        <v>1407</v>
      </c>
      <c r="O31" s="882">
        <v>21357</v>
      </c>
    </row>
    <row r="32" spans="1:15" x14ac:dyDescent="0.2">
      <c r="A32" s="909">
        <v>60116</v>
      </c>
      <c r="B32" s="868" t="s">
        <v>544</v>
      </c>
      <c r="C32" s="921">
        <v>2255</v>
      </c>
      <c r="D32" s="921">
        <v>2000</v>
      </c>
      <c r="E32" s="921">
        <v>2838</v>
      </c>
      <c r="F32" s="881">
        <v>2249</v>
      </c>
      <c r="G32" s="881">
        <v>2512</v>
      </c>
      <c r="H32" s="881">
        <v>2429</v>
      </c>
      <c r="I32" s="881">
        <v>1485</v>
      </c>
      <c r="J32" s="881">
        <v>1577</v>
      </c>
      <c r="K32" s="881">
        <v>1579</v>
      </c>
      <c r="L32" s="881">
        <v>1480</v>
      </c>
      <c r="M32" s="881">
        <v>0</v>
      </c>
      <c r="N32" s="881">
        <v>0</v>
      </c>
      <c r="O32" s="882">
        <v>20404</v>
      </c>
    </row>
    <row r="33" spans="1:15" x14ac:dyDescent="0.2">
      <c r="A33" s="909">
        <v>60117</v>
      </c>
      <c r="B33" s="868" t="s">
        <v>427</v>
      </c>
      <c r="C33" s="921">
        <v>1344</v>
      </c>
      <c r="D33" s="921">
        <v>1242</v>
      </c>
      <c r="E33" s="921">
        <v>1300</v>
      </c>
      <c r="F33" s="881">
        <v>1612</v>
      </c>
      <c r="G33" s="881">
        <v>1615</v>
      </c>
      <c r="H33" s="881">
        <v>1635</v>
      </c>
      <c r="I33" s="881">
        <v>1136</v>
      </c>
      <c r="J33" s="881">
        <v>1097</v>
      </c>
      <c r="K33" s="881">
        <v>1218</v>
      </c>
      <c r="L33" s="881">
        <v>1196</v>
      </c>
      <c r="M33" s="881">
        <v>1267</v>
      </c>
      <c r="N33" s="881">
        <v>1390</v>
      </c>
      <c r="O33" s="882">
        <v>16052</v>
      </c>
    </row>
    <row r="34" spans="1:15" x14ac:dyDescent="0.2">
      <c r="A34" s="909">
        <v>60118</v>
      </c>
      <c r="B34" s="868" t="s">
        <v>428</v>
      </c>
      <c r="C34" s="921">
        <v>1456</v>
      </c>
      <c r="D34" s="921">
        <v>1472</v>
      </c>
      <c r="E34" s="921">
        <v>1925</v>
      </c>
      <c r="F34" s="881">
        <v>2008</v>
      </c>
      <c r="G34" s="881">
        <v>1845</v>
      </c>
      <c r="H34" s="881">
        <v>2061</v>
      </c>
      <c r="I34" s="881">
        <v>1087</v>
      </c>
      <c r="J34" s="881">
        <v>1135</v>
      </c>
      <c r="K34" s="881">
        <v>1158</v>
      </c>
      <c r="L34" s="881">
        <v>1220</v>
      </c>
      <c r="M34" s="881">
        <v>0</v>
      </c>
      <c r="N34" s="881">
        <v>0</v>
      </c>
      <c r="O34" s="882">
        <v>15367</v>
      </c>
    </row>
    <row r="35" spans="1:15" x14ac:dyDescent="0.2">
      <c r="A35" s="909">
        <v>60119</v>
      </c>
      <c r="B35" s="868" t="s">
        <v>429</v>
      </c>
      <c r="C35" s="921">
        <v>2570</v>
      </c>
      <c r="D35" s="921">
        <v>2689</v>
      </c>
      <c r="E35" s="921">
        <v>0</v>
      </c>
      <c r="F35" s="881">
        <v>3331</v>
      </c>
      <c r="G35" s="881">
        <v>3006</v>
      </c>
      <c r="H35" s="881">
        <v>2908</v>
      </c>
      <c r="I35" s="881">
        <v>1764</v>
      </c>
      <c r="J35" s="881">
        <v>1904</v>
      </c>
      <c r="K35" s="881">
        <v>1912</v>
      </c>
      <c r="L35" s="881">
        <v>1900</v>
      </c>
      <c r="M35" s="881">
        <v>1954</v>
      </c>
      <c r="N35" s="881">
        <v>2007</v>
      </c>
      <c r="O35" s="882">
        <v>25945</v>
      </c>
    </row>
    <row r="36" spans="1:15" x14ac:dyDescent="0.2">
      <c r="A36" s="909">
        <v>60120</v>
      </c>
      <c r="B36" s="868" t="s">
        <v>430</v>
      </c>
      <c r="C36" s="921">
        <v>4111</v>
      </c>
      <c r="D36" s="921">
        <v>3908</v>
      </c>
      <c r="E36" s="921">
        <v>4199</v>
      </c>
      <c r="F36" s="881">
        <v>4197</v>
      </c>
      <c r="G36" s="881">
        <v>4449</v>
      </c>
      <c r="H36" s="881">
        <v>4258</v>
      </c>
      <c r="I36" s="881">
        <v>0</v>
      </c>
      <c r="J36" s="881">
        <v>0</v>
      </c>
      <c r="K36" s="881">
        <v>3096</v>
      </c>
      <c r="L36" s="881">
        <v>2921</v>
      </c>
      <c r="M36" s="881">
        <v>0</v>
      </c>
      <c r="N36" s="881">
        <v>3374</v>
      </c>
      <c r="O36" s="882">
        <v>34513</v>
      </c>
    </row>
    <row r="37" spans="1:15" x14ac:dyDescent="0.2">
      <c r="A37" s="909">
        <v>60121</v>
      </c>
      <c r="B37" s="868" t="s">
        <v>431</v>
      </c>
      <c r="C37" s="921">
        <v>0</v>
      </c>
      <c r="D37" s="921">
        <v>0</v>
      </c>
      <c r="E37" s="921">
        <v>0</v>
      </c>
      <c r="F37" s="881">
        <v>0</v>
      </c>
      <c r="G37" s="881">
        <v>0</v>
      </c>
      <c r="H37" s="881">
        <v>0</v>
      </c>
      <c r="I37" s="881">
        <v>0</v>
      </c>
      <c r="J37" s="881">
        <v>0</v>
      </c>
      <c r="K37" s="881">
        <v>0</v>
      </c>
      <c r="L37" s="881">
        <v>0</v>
      </c>
      <c r="M37" s="881">
        <v>0</v>
      </c>
      <c r="N37" s="881">
        <v>0</v>
      </c>
      <c r="O37" s="882">
        <v>0</v>
      </c>
    </row>
    <row r="38" spans="1:15" x14ac:dyDescent="0.2">
      <c r="A38" s="909">
        <v>60122</v>
      </c>
      <c r="B38" s="868" t="s">
        <v>432</v>
      </c>
      <c r="C38" s="921">
        <v>5577</v>
      </c>
      <c r="D38" s="921">
        <v>5806</v>
      </c>
      <c r="E38" s="921">
        <v>6479</v>
      </c>
      <c r="F38" s="881">
        <v>6156</v>
      </c>
      <c r="G38" s="881">
        <v>6050</v>
      </c>
      <c r="H38" s="881">
        <v>5991</v>
      </c>
      <c r="I38" s="881">
        <v>4012</v>
      </c>
      <c r="J38" s="881">
        <v>4476</v>
      </c>
      <c r="K38" s="881">
        <v>4393</v>
      </c>
      <c r="L38" s="881">
        <v>4558</v>
      </c>
      <c r="M38" s="881">
        <v>4473</v>
      </c>
      <c r="N38" s="881">
        <v>4845</v>
      </c>
      <c r="O38" s="882">
        <v>62816</v>
      </c>
    </row>
    <row r="39" spans="1:15" x14ac:dyDescent="0.2">
      <c r="A39" s="909">
        <v>60123</v>
      </c>
      <c r="B39" s="868" t="s">
        <v>433</v>
      </c>
      <c r="C39" s="921">
        <v>4185</v>
      </c>
      <c r="D39" s="921">
        <v>4776</v>
      </c>
      <c r="E39" s="921">
        <v>4601</v>
      </c>
      <c r="F39" s="881">
        <v>5916</v>
      </c>
      <c r="G39" s="881">
        <v>4755</v>
      </c>
      <c r="H39" s="881">
        <v>5170</v>
      </c>
      <c r="I39" s="881">
        <v>2947</v>
      </c>
      <c r="J39" s="881">
        <v>2998</v>
      </c>
      <c r="K39" s="881">
        <v>3400</v>
      </c>
      <c r="L39" s="881">
        <v>3385</v>
      </c>
      <c r="M39" s="881">
        <v>3334</v>
      </c>
      <c r="N39" s="881">
        <v>0</v>
      </c>
      <c r="O39" s="882">
        <v>45467</v>
      </c>
    </row>
    <row r="40" spans="1:15" x14ac:dyDescent="0.2">
      <c r="A40" s="909">
        <v>60124</v>
      </c>
      <c r="B40" s="868" t="s">
        <v>434</v>
      </c>
      <c r="C40" s="921">
        <v>2704</v>
      </c>
      <c r="D40" s="921">
        <v>3049</v>
      </c>
      <c r="E40" s="921">
        <v>2850</v>
      </c>
      <c r="F40" s="881">
        <v>3320</v>
      </c>
      <c r="G40" s="881">
        <v>3004</v>
      </c>
      <c r="H40" s="881">
        <v>3548</v>
      </c>
      <c r="I40" s="881">
        <v>1905</v>
      </c>
      <c r="J40" s="881">
        <v>0</v>
      </c>
      <c r="K40" s="881">
        <v>0</v>
      </c>
      <c r="L40" s="881">
        <v>0</v>
      </c>
      <c r="M40" s="881">
        <v>0</v>
      </c>
      <c r="N40" s="881">
        <v>0</v>
      </c>
      <c r="O40" s="882">
        <v>20380</v>
      </c>
    </row>
    <row r="41" spans="1:15" x14ac:dyDescent="0.2">
      <c r="A41" s="909">
        <v>60125</v>
      </c>
      <c r="B41" s="868" t="s">
        <v>435</v>
      </c>
      <c r="C41" s="921">
        <v>3854</v>
      </c>
      <c r="D41" s="921">
        <v>4264</v>
      </c>
      <c r="E41" s="921">
        <v>4649</v>
      </c>
      <c r="F41" s="881">
        <v>4973</v>
      </c>
      <c r="G41" s="881">
        <v>4711</v>
      </c>
      <c r="H41" s="881">
        <v>4685</v>
      </c>
      <c r="I41" s="881">
        <v>2948</v>
      </c>
      <c r="J41" s="881">
        <v>2841</v>
      </c>
      <c r="K41" s="881">
        <v>2828</v>
      </c>
      <c r="L41" s="881">
        <v>3162</v>
      </c>
      <c r="M41" s="881">
        <v>3268</v>
      </c>
      <c r="N41" s="881">
        <v>0</v>
      </c>
      <c r="O41" s="882">
        <v>42183</v>
      </c>
    </row>
    <row r="42" spans="1:15" x14ac:dyDescent="0.2">
      <c r="A42" s="909">
        <v>60126</v>
      </c>
      <c r="B42" s="868" t="s">
        <v>436</v>
      </c>
      <c r="C42" s="921">
        <v>2635</v>
      </c>
      <c r="D42" s="921">
        <v>2766</v>
      </c>
      <c r="E42" s="921">
        <v>3107</v>
      </c>
      <c r="F42" s="881">
        <v>3400</v>
      </c>
      <c r="G42" s="881">
        <v>3042</v>
      </c>
      <c r="H42" s="881">
        <v>2998</v>
      </c>
      <c r="I42" s="881">
        <v>2098</v>
      </c>
      <c r="J42" s="881">
        <v>2073</v>
      </c>
      <c r="K42" s="881">
        <v>2130</v>
      </c>
      <c r="L42" s="881">
        <v>2148</v>
      </c>
      <c r="M42" s="881">
        <v>2148</v>
      </c>
      <c r="N42" s="881">
        <v>2231</v>
      </c>
      <c r="O42" s="882">
        <v>30776</v>
      </c>
    </row>
    <row r="43" spans="1:15" x14ac:dyDescent="0.2">
      <c r="A43" s="909">
        <v>60127</v>
      </c>
      <c r="B43" s="868" t="s">
        <v>437</v>
      </c>
      <c r="C43" s="921">
        <v>4363</v>
      </c>
      <c r="D43" s="921">
        <v>4687</v>
      </c>
      <c r="E43" s="921">
        <v>4846</v>
      </c>
      <c r="F43" s="881">
        <v>5030</v>
      </c>
      <c r="G43" s="881">
        <v>5185</v>
      </c>
      <c r="H43" s="881">
        <v>5448</v>
      </c>
      <c r="I43" s="881">
        <v>3064</v>
      </c>
      <c r="J43" s="881">
        <v>2996</v>
      </c>
      <c r="K43" s="881">
        <v>3121</v>
      </c>
      <c r="L43" s="881">
        <v>2957</v>
      </c>
      <c r="M43" s="881">
        <v>3127</v>
      </c>
      <c r="N43" s="881">
        <v>3153</v>
      </c>
      <c r="O43" s="882">
        <v>47977</v>
      </c>
    </row>
    <row r="44" spans="1:15" x14ac:dyDescent="0.2">
      <c r="A44" s="909">
        <v>60128</v>
      </c>
      <c r="B44" s="868" t="s">
        <v>438</v>
      </c>
      <c r="C44" s="921">
        <v>3664</v>
      </c>
      <c r="D44" s="921">
        <v>4172</v>
      </c>
      <c r="E44" s="921">
        <v>4985</v>
      </c>
      <c r="F44" s="881">
        <v>6168</v>
      </c>
      <c r="G44" s="881">
        <v>4745</v>
      </c>
      <c r="H44" s="881">
        <v>4894</v>
      </c>
      <c r="I44" s="881">
        <v>2028</v>
      </c>
      <c r="J44" s="881">
        <v>2142</v>
      </c>
      <c r="K44" s="881">
        <v>2174</v>
      </c>
      <c r="L44" s="881">
        <v>2824</v>
      </c>
      <c r="M44" s="881">
        <v>2512</v>
      </c>
      <c r="N44" s="881">
        <v>2626</v>
      </c>
      <c r="O44" s="882">
        <v>42934</v>
      </c>
    </row>
    <row r="45" spans="1:15" x14ac:dyDescent="0.2">
      <c r="A45" s="909">
        <v>60130</v>
      </c>
      <c r="B45" s="883" t="s">
        <v>439</v>
      </c>
      <c r="C45" s="921">
        <v>530</v>
      </c>
      <c r="D45" s="921">
        <v>642</v>
      </c>
      <c r="E45" s="921">
        <v>605</v>
      </c>
      <c r="F45" s="881">
        <v>655</v>
      </c>
      <c r="G45" s="881">
        <v>625</v>
      </c>
      <c r="H45" s="881">
        <v>661</v>
      </c>
      <c r="I45" s="881">
        <v>343</v>
      </c>
      <c r="J45" s="881">
        <v>369</v>
      </c>
      <c r="K45" s="881">
        <v>339</v>
      </c>
      <c r="L45" s="881">
        <v>368</v>
      </c>
      <c r="M45" s="881">
        <v>0</v>
      </c>
      <c r="N45" s="881">
        <v>397</v>
      </c>
      <c r="O45" s="882">
        <v>5534</v>
      </c>
    </row>
    <row r="46" spans="1:15" x14ac:dyDescent="0.2">
      <c r="A46" s="909">
        <v>65101</v>
      </c>
      <c r="B46" s="868" t="s">
        <v>440</v>
      </c>
      <c r="C46" s="921">
        <v>2981</v>
      </c>
      <c r="D46" s="921">
        <v>2933</v>
      </c>
      <c r="E46" s="921">
        <v>3313</v>
      </c>
      <c r="F46" s="881">
        <v>4345</v>
      </c>
      <c r="G46" s="881">
        <v>3828</v>
      </c>
      <c r="H46" s="881">
        <v>3822</v>
      </c>
      <c r="I46" s="881">
        <v>2786</v>
      </c>
      <c r="J46" s="881">
        <v>3334</v>
      </c>
      <c r="K46" s="881">
        <v>3690</v>
      </c>
      <c r="L46" s="881">
        <v>3392</v>
      </c>
      <c r="M46" s="881">
        <v>3747</v>
      </c>
      <c r="N46" s="881">
        <v>3653</v>
      </c>
      <c r="O46" s="882">
        <v>41824</v>
      </c>
    </row>
    <row r="47" spans="1:15" x14ac:dyDescent="0.2">
      <c r="A47" s="909">
        <v>65102</v>
      </c>
      <c r="B47" s="868" t="s">
        <v>441</v>
      </c>
      <c r="C47" s="921">
        <v>132</v>
      </c>
      <c r="D47" s="921">
        <v>144</v>
      </c>
      <c r="E47" s="921">
        <v>173</v>
      </c>
      <c r="F47" s="881">
        <v>162</v>
      </c>
      <c r="G47" s="881">
        <v>225</v>
      </c>
      <c r="H47" s="881">
        <v>288</v>
      </c>
      <c r="I47" s="881">
        <v>362</v>
      </c>
      <c r="J47" s="881">
        <v>430</v>
      </c>
      <c r="K47" s="881">
        <v>163</v>
      </c>
      <c r="L47" s="881">
        <v>188</v>
      </c>
      <c r="M47" s="881">
        <v>244</v>
      </c>
      <c r="N47" s="881">
        <v>212</v>
      </c>
      <c r="O47" s="882">
        <v>2723</v>
      </c>
    </row>
    <row r="48" spans="1:15" x14ac:dyDescent="0.2">
      <c r="A48" s="909">
        <v>65103</v>
      </c>
      <c r="B48" s="868" t="s">
        <v>442</v>
      </c>
      <c r="C48" s="921">
        <v>0</v>
      </c>
      <c r="D48" s="921">
        <v>2</v>
      </c>
      <c r="E48" s="921">
        <v>4</v>
      </c>
      <c r="F48" s="881">
        <v>2</v>
      </c>
      <c r="G48" s="881">
        <v>2</v>
      </c>
      <c r="H48" s="881">
        <v>9</v>
      </c>
      <c r="I48" s="881">
        <v>6</v>
      </c>
      <c r="J48" s="881">
        <v>0</v>
      </c>
      <c r="K48" s="881">
        <v>0</v>
      </c>
      <c r="L48" s="881">
        <v>0</v>
      </c>
      <c r="M48" s="881">
        <v>0</v>
      </c>
      <c r="N48" s="881">
        <v>0</v>
      </c>
      <c r="O48" s="882">
        <v>25</v>
      </c>
    </row>
    <row r="49" spans="1:15" x14ac:dyDescent="0.2">
      <c r="A49" s="909">
        <v>65104</v>
      </c>
      <c r="B49" s="868" t="s">
        <v>443</v>
      </c>
      <c r="C49" s="921">
        <v>27</v>
      </c>
      <c r="D49" s="921">
        <v>45</v>
      </c>
      <c r="E49" s="921">
        <v>59</v>
      </c>
      <c r="F49" s="881">
        <v>115</v>
      </c>
      <c r="G49" s="881">
        <v>68</v>
      </c>
      <c r="H49" s="881">
        <v>67</v>
      </c>
      <c r="I49" s="881">
        <v>17</v>
      </c>
      <c r="J49" s="881">
        <v>17</v>
      </c>
      <c r="K49" s="881">
        <v>17</v>
      </c>
      <c r="L49" s="881">
        <v>17</v>
      </c>
      <c r="M49" s="881">
        <v>17</v>
      </c>
      <c r="N49" s="881">
        <v>29</v>
      </c>
      <c r="O49" s="882">
        <v>495</v>
      </c>
    </row>
    <row r="50" spans="1:15" x14ac:dyDescent="0.2">
      <c r="A50" s="909">
        <v>65105</v>
      </c>
      <c r="B50" s="868" t="s">
        <v>444</v>
      </c>
      <c r="C50" s="921">
        <v>386</v>
      </c>
      <c r="D50" s="921">
        <v>400</v>
      </c>
      <c r="E50" s="921">
        <v>539</v>
      </c>
      <c r="F50" s="881">
        <v>623</v>
      </c>
      <c r="G50" s="881">
        <v>565</v>
      </c>
      <c r="H50" s="881">
        <v>596</v>
      </c>
      <c r="I50" s="881">
        <v>749</v>
      </c>
      <c r="J50" s="881">
        <v>394</v>
      </c>
      <c r="K50" s="881">
        <v>610</v>
      </c>
      <c r="L50" s="881">
        <v>468</v>
      </c>
      <c r="M50" s="881">
        <v>521</v>
      </c>
      <c r="N50" s="881">
        <v>415</v>
      </c>
      <c r="O50" s="882">
        <v>6266</v>
      </c>
    </row>
    <row r="51" spans="1:15" x14ac:dyDescent="0.2">
      <c r="A51" s="909">
        <v>65106</v>
      </c>
      <c r="B51" s="868" t="s">
        <v>445</v>
      </c>
      <c r="C51" s="921">
        <v>5</v>
      </c>
      <c r="D51" s="921">
        <v>5</v>
      </c>
      <c r="E51" s="921">
        <v>31</v>
      </c>
      <c r="F51" s="881">
        <v>7</v>
      </c>
      <c r="G51" s="881">
        <v>7</v>
      </c>
      <c r="H51" s="881">
        <v>7</v>
      </c>
      <c r="I51" s="881">
        <v>0</v>
      </c>
      <c r="J51" s="881">
        <v>23</v>
      </c>
      <c r="K51" s="881">
        <v>17</v>
      </c>
      <c r="L51" s="881">
        <v>13</v>
      </c>
      <c r="M51" s="881">
        <v>21</v>
      </c>
      <c r="N51" s="881">
        <v>31</v>
      </c>
      <c r="O51" s="882">
        <v>167</v>
      </c>
    </row>
    <row r="52" spans="1:15" x14ac:dyDescent="0.2">
      <c r="A52" s="909">
        <v>65107</v>
      </c>
      <c r="B52" s="868" t="s">
        <v>446</v>
      </c>
      <c r="C52" s="921">
        <v>414</v>
      </c>
      <c r="D52" s="921">
        <v>411</v>
      </c>
      <c r="E52" s="921">
        <v>463</v>
      </c>
      <c r="F52" s="881">
        <v>452</v>
      </c>
      <c r="G52" s="881">
        <v>536</v>
      </c>
      <c r="H52" s="881">
        <v>570</v>
      </c>
      <c r="I52" s="881">
        <v>499</v>
      </c>
      <c r="J52" s="881">
        <v>395</v>
      </c>
      <c r="K52" s="881">
        <v>482</v>
      </c>
      <c r="L52" s="881">
        <v>472</v>
      </c>
      <c r="M52" s="881">
        <v>466</v>
      </c>
      <c r="N52" s="881">
        <v>457</v>
      </c>
      <c r="O52" s="882">
        <v>5617</v>
      </c>
    </row>
    <row r="53" spans="1:15" x14ac:dyDescent="0.2">
      <c r="A53" s="909">
        <v>65108</v>
      </c>
      <c r="B53" s="868" t="s">
        <v>447</v>
      </c>
      <c r="C53" s="921">
        <v>637</v>
      </c>
      <c r="D53" s="921">
        <v>506</v>
      </c>
      <c r="E53" s="921">
        <v>595</v>
      </c>
      <c r="F53" s="881">
        <v>593</v>
      </c>
      <c r="G53" s="881">
        <v>590</v>
      </c>
      <c r="H53" s="881">
        <v>729</v>
      </c>
      <c r="I53" s="881">
        <v>649</v>
      </c>
      <c r="J53" s="881">
        <v>570</v>
      </c>
      <c r="K53" s="881">
        <v>472</v>
      </c>
      <c r="L53" s="881">
        <v>579</v>
      </c>
      <c r="M53" s="881">
        <v>538</v>
      </c>
      <c r="N53" s="881">
        <v>632</v>
      </c>
      <c r="O53" s="882">
        <v>7090</v>
      </c>
    </row>
    <row r="54" spans="1:15" x14ac:dyDescent="0.2">
      <c r="A54" s="909">
        <v>65109</v>
      </c>
      <c r="B54" s="868" t="s">
        <v>448</v>
      </c>
      <c r="C54" s="921">
        <v>0</v>
      </c>
      <c r="D54" s="921">
        <v>0</v>
      </c>
      <c r="E54" s="921">
        <v>0</v>
      </c>
      <c r="F54" s="881">
        <v>0</v>
      </c>
      <c r="G54" s="881">
        <v>0</v>
      </c>
      <c r="H54" s="881">
        <v>0</v>
      </c>
      <c r="I54" s="881">
        <v>0</v>
      </c>
      <c r="J54" s="881">
        <v>0</v>
      </c>
      <c r="K54" s="881">
        <v>40</v>
      </c>
      <c r="L54" s="881">
        <v>40</v>
      </c>
      <c r="M54" s="881">
        <v>40</v>
      </c>
      <c r="N54" s="881">
        <v>40</v>
      </c>
      <c r="O54" s="882">
        <v>160</v>
      </c>
    </row>
    <row r="55" spans="1:15" ht="25.5" x14ac:dyDescent="0.2">
      <c r="A55" s="909">
        <v>65110</v>
      </c>
      <c r="B55" s="868" t="s">
        <v>449</v>
      </c>
      <c r="C55" s="921">
        <v>345</v>
      </c>
      <c r="D55" s="921">
        <v>289</v>
      </c>
      <c r="E55" s="921">
        <v>296</v>
      </c>
      <c r="F55" s="881">
        <v>301</v>
      </c>
      <c r="G55" s="881">
        <v>365</v>
      </c>
      <c r="H55" s="881">
        <v>314</v>
      </c>
      <c r="I55" s="881">
        <v>300</v>
      </c>
      <c r="J55" s="881">
        <v>304</v>
      </c>
      <c r="K55" s="881">
        <v>432</v>
      </c>
      <c r="L55" s="881">
        <v>291</v>
      </c>
      <c r="M55" s="881">
        <v>366</v>
      </c>
      <c r="N55" s="881">
        <v>357</v>
      </c>
      <c r="O55" s="882">
        <v>3960</v>
      </c>
    </row>
    <row r="56" spans="1:15" x14ac:dyDescent="0.2">
      <c r="A56" s="909">
        <v>65111</v>
      </c>
      <c r="B56" s="868" t="s">
        <v>450</v>
      </c>
      <c r="C56" s="921">
        <v>384</v>
      </c>
      <c r="D56" s="921">
        <v>385</v>
      </c>
      <c r="E56" s="921">
        <v>576</v>
      </c>
      <c r="F56" s="881">
        <v>465</v>
      </c>
      <c r="G56" s="881">
        <v>447</v>
      </c>
      <c r="H56" s="881">
        <v>456</v>
      </c>
      <c r="I56" s="881">
        <v>488</v>
      </c>
      <c r="J56" s="881">
        <v>427</v>
      </c>
      <c r="K56" s="881">
        <v>430</v>
      </c>
      <c r="L56" s="881">
        <v>497</v>
      </c>
      <c r="M56" s="881">
        <v>463</v>
      </c>
      <c r="N56" s="881">
        <v>479</v>
      </c>
      <c r="O56" s="882">
        <v>5497</v>
      </c>
    </row>
    <row r="57" spans="1:15" x14ac:dyDescent="0.2">
      <c r="A57" s="909">
        <v>65112</v>
      </c>
      <c r="B57" s="868" t="s">
        <v>451</v>
      </c>
      <c r="C57" s="921">
        <v>1078</v>
      </c>
      <c r="D57" s="921">
        <v>1062</v>
      </c>
      <c r="E57" s="921">
        <v>1549</v>
      </c>
      <c r="F57" s="881">
        <v>1257</v>
      </c>
      <c r="G57" s="881">
        <v>1392</v>
      </c>
      <c r="H57" s="881">
        <v>1651</v>
      </c>
      <c r="I57" s="881">
        <v>869</v>
      </c>
      <c r="J57" s="881">
        <v>1230</v>
      </c>
      <c r="K57" s="881">
        <v>1157</v>
      </c>
      <c r="L57" s="881">
        <v>1257</v>
      </c>
      <c r="M57" s="881">
        <v>1518</v>
      </c>
      <c r="N57" s="881">
        <v>1223</v>
      </c>
      <c r="O57" s="882">
        <v>15243</v>
      </c>
    </row>
    <row r="58" spans="1:15" x14ac:dyDescent="0.2">
      <c r="A58" s="909">
        <v>65113</v>
      </c>
      <c r="B58" s="868" t="s">
        <v>452</v>
      </c>
      <c r="C58" s="921">
        <v>77</v>
      </c>
      <c r="D58" s="921">
        <v>83</v>
      </c>
      <c r="E58" s="921">
        <v>142</v>
      </c>
      <c r="F58" s="881">
        <v>119</v>
      </c>
      <c r="G58" s="881">
        <v>116</v>
      </c>
      <c r="H58" s="881">
        <v>111</v>
      </c>
      <c r="I58" s="881">
        <v>73</v>
      </c>
      <c r="J58" s="881">
        <v>56</v>
      </c>
      <c r="K58" s="881">
        <v>63</v>
      </c>
      <c r="L58" s="881">
        <v>88</v>
      </c>
      <c r="M58" s="881">
        <v>69</v>
      </c>
      <c r="N58" s="881">
        <v>77</v>
      </c>
      <c r="O58" s="882">
        <v>1074</v>
      </c>
    </row>
    <row r="59" spans="1:15" x14ac:dyDescent="0.2">
      <c r="A59" s="909">
        <v>65114</v>
      </c>
      <c r="B59" s="868" t="s">
        <v>453</v>
      </c>
      <c r="C59" s="921">
        <v>175</v>
      </c>
      <c r="D59" s="921">
        <v>0</v>
      </c>
      <c r="E59" s="921">
        <v>240</v>
      </c>
      <c r="F59" s="881">
        <v>199</v>
      </c>
      <c r="G59" s="881">
        <v>199</v>
      </c>
      <c r="H59" s="881">
        <v>199</v>
      </c>
      <c r="I59" s="881">
        <v>88</v>
      </c>
      <c r="J59" s="881">
        <v>94</v>
      </c>
      <c r="K59" s="881">
        <v>94</v>
      </c>
      <c r="L59" s="881">
        <v>0</v>
      </c>
      <c r="M59" s="881">
        <v>96</v>
      </c>
      <c r="N59" s="881">
        <v>189</v>
      </c>
      <c r="O59" s="882">
        <v>1573</v>
      </c>
    </row>
    <row r="60" spans="1:15" x14ac:dyDescent="0.2">
      <c r="A60" s="909">
        <v>65115</v>
      </c>
      <c r="B60" s="868" t="s">
        <v>454</v>
      </c>
      <c r="C60" s="921">
        <v>7</v>
      </c>
      <c r="D60" s="921">
        <v>7</v>
      </c>
      <c r="E60" s="921">
        <v>22</v>
      </c>
      <c r="F60" s="881">
        <v>11</v>
      </c>
      <c r="G60" s="881">
        <v>11</v>
      </c>
      <c r="H60" s="881">
        <v>11</v>
      </c>
      <c r="I60" s="881">
        <v>10</v>
      </c>
      <c r="J60" s="881">
        <v>10</v>
      </c>
      <c r="K60" s="881">
        <v>10</v>
      </c>
      <c r="L60" s="881">
        <v>15</v>
      </c>
      <c r="M60" s="881">
        <v>0</v>
      </c>
      <c r="N60" s="881">
        <v>0</v>
      </c>
      <c r="O60" s="882">
        <v>114</v>
      </c>
    </row>
    <row r="61" spans="1:15" ht="25.5" x14ac:dyDescent="0.2">
      <c r="A61" s="909">
        <v>65116</v>
      </c>
      <c r="B61" s="868" t="s">
        <v>455</v>
      </c>
      <c r="C61" s="921">
        <v>265</v>
      </c>
      <c r="D61" s="921">
        <v>290</v>
      </c>
      <c r="E61" s="921">
        <v>342</v>
      </c>
      <c r="F61" s="881">
        <v>294</v>
      </c>
      <c r="G61" s="881">
        <v>412</v>
      </c>
      <c r="H61" s="881">
        <v>504</v>
      </c>
      <c r="I61" s="881">
        <v>412</v>
      </c>
      <c r="J61" s="881">
        <v>406</v>
      </c>
      <c r="K61" s="881">
        <v>397</v>
      </c>
      <c r="L61" s="881">
        <v>368</v>
      </c>
      <c r="M61" s="881">
        <v>367</v>
      </c>
      <c r="N61" s="881">
        <v>0</v>
      </c>
      <c r="O61" s="882">
        <v>4057</v>
      </c>
    </row>
    <row r="62" spans="1:15" x14ac:dyDescent="0.2">
      <c r="A62" s="909">
        <v>80000</v>
      </c>
      <c r="B62" s="883" t="s">
        <v>456</v>
      </c>
      <c r="C62" s="921">
        <v>0</v>
      </c>
      <c r="D62" s="921">
        <v>0</v>
      </c>
      <c r="E62" s="921">
        <v>0</v>
      </c>
      <c r="F62" s="881">
        <v>0</v>
      </c>
      <c r="G62" s="881">
        <v>0</v>
      </c>
      <c r="H62" s="881">
        <v>0</v>
      </c>
      <c r="I62" s="881">
        <v>0</v>
      </c>
      <c r="J62" s="881">
        <v>0</v>
      </c>
      <c r="K62" s="881">
        <v>0</v>
      </c>
      <c r="L62" s="881">
        <v>0</v>
      </c>
      <c r="M62" s="881">
        <v>0</v>
      </c>
      <c r="N62" s="881">
        <v>0</v>
      </c>
      <c r="O62" s="882">
        <v>0</v>
      </c>
    </row>
    <row r="63" spans="1:15" x14ac:dyDescent="0.2">
      <c r="A63" s="909">
        <v>80102</v>
      </c>
      <c r="B63" s="883" t="s">
        <v>457</v>
      </c>
      <c r="C63" s="921">
        <v>0</v>
      </c>
      <c r="D63" s="921">
        <v>0</v>
      </c>
      <c r="E63" s="921">
        <v>0</v>
      </c>
      <c r="F63" s="881">
        <v>0</v>
      </c>
      <c r="G63" s="881">
        <v>0</v>
      </c>
      <c r="H63" s="881">
        <v>0</v>
      </c>
      <c r="I63" s="881">
        <v>0</v>
      </c>
      <c r="J63" s="881">
        <v>0</v>
      </c>
      <c r="K63" s="881">
        <v>0</v>
      </c>
      <c r="L63" s="881">
        <v>0</v>
      </c>
      <c r="M63" s="881">
        <v>0</v>
      </c>
      <c r="N63" s="881">
        <v>0</v>
      </c>
      <c r="O63" s="882">
        <v>0</v>
      </c>
    </row>
    <row r="64" spans="1:15" x14ac:dyDescent="0.2">
      <c r="A64" s="909">
        <v>80104</v>
      </c>
      <c r="B64" s="883" t="s">
        <v>458</v>
      </c>
      <c r="C64" s="921">
        <v>63</v>
      </c>
      <c r="D64" s="921">
        <v>70</v>
      </c>
      <c r="E64" s="921">
        <v>70</v>
      </c>
      <c r="F64" s="881">
        <v>96</v>
      </c>
      <c r="G64" s="881">
        <v>96</v>
      </c>
      <c r="H64" s="881">
        <v>97</v>
      </c>
      <c r="I64" s="881">
        <v>88</v>
      </c>
      <c r="J64" s="881">
        <v>83</v>
      </c>
      <c r="K64" s="881">
        <v>0</v>
      </c>
      <c r="L64" s="881">
        <v>83</v>
      </c>
      <c r="M64" s="881">
        <v>83</v>
      </c>
      <c r="N64" s="881">
        <v>85</v>
      </c>
      <c r="O64" s="882">
        <v>914</v>
      </c>
    </row>
    <row r="65" spans="1:15" x14ac:dyDescent="0.2">
      <c r="A65" s="909">
        <v>80105</v>
      </c>
      <c r="B65" s="883" t="s">
        <v>459</v>
      </c>
      <c r="C65" s="921">
        <v>98</v>
      </c>
      <c r="D65" s="921">
        <v>107</v>
      </c>
      <c r="E65" s="921">
        <v>162</v>
      </c>
      <c r="F65" s="881">
        <v>111</v>
      </c>
      <c r="G65" s="881">
        <v>116</v>
      </c>
      <c r="H65" s="881">
        <v>118</v>
      </c>
      <c r="I65" s="881">
        <v>96</v>
      </c>
      <c r="J65" s="881">
        <v>104</v>
      </c>
      <c r="K65" s="881">
        <v>125</v>
      </c>
      <c r="L65" s="881">
        <v>102</v>
      </c>
      <c r="M65" s="881">
        <v>108</v>
      </c>
      <c r="N65" s="881">
        <v>136</v>
      </c>
      <c r="O65" s="882">
        <v>1383</v>
      </c>
    </row>
    <row r="66" spans="1:15" x14ac:dyDescent="0.2">
      <c r="A66" s="909">
        <v>80106</v>
      </c>
      <c r="B66" s="883" t="s">
        <v>460</v>
      </c>
      <c r="C66" s="921">
        <v>0</v>
      </c>
      <c r="D66" s="921">
        <v>0</v>
      </c>
      <c r="E66" s="921">
        <v>0</v>
      </c>
      <c r="F66" s="881">
        <v>0</v>
      </c>
      <c r="G66" s="881">
        <v>0</v>
      </c>
      <c r="H66" s="881">
        <v>0</v>
      </c>
      <c r="I66" s="881">
        <v>0</v>
      </c>
      <c r="J66" s="881">
        <v>0</v>
      </c>
      <c r="K66" s="881">
        <v>0</v>
      </c>
      <c r="L66" s="881">
        <v>0</v>
      </c>
      <c r="M66" s="881">
        <v>0</v>
      </c>
      <c r="N66" s="881">
        <v>0</v>
      </c>
      <c r="O66" s="882">
        <v>0</v>
      </c>
    </row>
    <row r="67" spans="1:15" x14ac:dyDescent="0.2">
      <c r="A67" s="909">
        <v>80107</v>
      </c>
      <c r="B67" s="885" t="s">
        <v>461</v>
      </c>
      <c r="C67" s="921">
        <v>0</v>
      </c>
      <c r="D67" s="921">
        <v>0</v>
      </c>
      <c r="E67" s="921">
        <v>0</v>
      </c>
      <c r="F67" s="881">
        <v>0</v>
      </c>
      <c r="G67" s="881">
        <v>0</v>
      </c>
      <c r="H67" s="881">
        <v>0</v>
      </c>
      <c r="I67" s="881">
        <v>0</v>
      </c>
      <c r="J67" s="881">
        <v>0</v>
      </c>
      <c r="K67" s="881">
        <v>0</v>
      </c>
      <c r="L67" s="881">
        <v>0</v>
      </c>
      <c r="M67" s="881">
        <v>0</v>
      </c>
      <c r="N67" s="881">
        <v>0</v>
      </c>
      <c r="O67" s="882">
        <v>0</v>
      </c>
    </row>
    <row r="68" spans="1:15" x14ac:dyDescent="0.2">
      <c r="A68" s="909">
        <v>80108</v>
      </c>
      <c r="B68" s="883" t="s">
        <v>462</v>
      </c>
      <c r="C68" s="921">
        <v>0</v>
      </c>
      <c r="D68" s="921">
        <v>0</v>
      </c>
      <c r="E68" s="921">
        <v>0</v>
      </c>
      <c r="F68" s="881">
        <v>0</v>
      </c>
      <c r="G68" s="881">
        <v>0</v>
      </c>
      <c r="H68" s="881">
        <v>0</v>
      </c>
      <c r="I68" s="881">
        <v>0</v>
      </c>
      <c r="J68" s="881">
        <v>0</v>
      </c>
      <c r="K68" s="881">
        <v>0</v>
      </c>
      <c r="L68" s="881">
        <v>0</v>
      </c>
      <c r="M68" s="881">
        <v>0</v>
      </c>
      <c r="N68" s="881">
        <v>0</v>
      </c>
      <c r="O68" s="882">
        <v>0</v>
      </c>
    </row>
    <row r="69" spans="1:15" x14ac:dyDescent="0.2">
      <c r="A69" s="909">
        <v>80109</v>
      </c>
      <c r="B69" s="883" t="s">
        <v>463</v>
      </c>
      <c r="C69" s="921">
        <v>0</v>
      </c>
      <c r="D69" s="921">
        <v>0</v>
      </c>
      <c r="E69" s="921">
        <v>0</v>
      </c>
      <c r="F69" s="881">
        <v>0</v>
      </c>
      <c r="G69" s="881">
        <v>0</v>
      </c>
      <c r="H69" s="881">
        <v>0</v>
      </c>
      <c r="I69" s="881">
        <v>0</v>
      </c>
      <c r="J69" s="881">
        <v>0</v>
      </c>
      <c r="K69" s="881">
        <v>0</v>
      </c>
      <c r="L69" s="881">
        <v>13</v>
      </c>
      <c r="M69" s="881">
        <v>0</v>
      </c>
      <c r="N69" s="881">
        <v>2</v>
      </c>
      <c r="O69" s="882">
        <v>15</v>
      </c>
    </row>
    <row r="70" spans="1:15" x14ac:dyDescent="0.2">
      <c r="A70" s="909">
        <v>80110</v>
      </c>
      <c r="B70" s="883" t="s">
        <v>464</v>
      </c>
      <c r="C70" s="921">
        <v>0</v>
      </c>
      <c r="D70" s="921">
        <v>0</v>
      </c>
      <c r="E70" s="921">
        <v>0</v>
      </c>
      <c r="F70" s="881">
        <v>0</v>
      </c>
      <c r="G70" s="881">
        <v>0</v>
      </c>
      <c r="H70" s="881">
        <v>0</v>
      </c>
      <c r="I70" s="881">
        <v>0</v>
      </c>
      <c r="J70" s="881">
        <v>0</v>
      </c>
      <c r="K70" s="881">
        <v>0</v>
      </c>
      <c r="L70" s="881">
        <v>0</v>
      </c>
      <c r="M70" s="881">
        <v>0</v>
      </c>
      <c r="N70" s="881">
        <v>0</v>
      </c>
      <c r="O70" s="882">
        <v>0</v>
      </c>
    </row>
    <row r="71" spans="1:15" x14ac:dyDescent="0.2">
      <c r="A71" s="909">
        <v>80111</v>
      </c>
      <c r="B71" s="885" t="s">
        <v>465</v>
      </c>
      <c r="C71" s="921">
        <v>41</v>
      </c>
      <c r="D71" s="921">
        <v>43</v>
      </c>
      <c r="E71" s="921">
        <v>56</v>
      </c>
      <c r="F71" s="881">
        <v>50</v>
      </c>
      <c r="G71" s="881">
        <v>50</v>
      </c>
      <c r="H71" s="881">
        <v>52</v>
      </c>
      <c r="I71" s="881">
        <v>95</v>
      </c>
      <c r="J71" s="881">
        <v>0</v>
      </c>
      <c r="K71" s="881">
        <v>0</v>
      </c>
      <c r="L71" s="881">
        <v>0</v>
      </c>
      <c r="M71" s="881">
        <v>0</v>
      </c>
      <c r="N71" s="881">
        <v>12</v>
      </c>
      <c r="O71" s="882">
        <v>399</v>
      </c>
    </row>
    <row r="72" spans="1:15" x14ac:dyDescent="0.2">
      <c r="A72" s="909">
        <v>80112</v>
      </c>
      <c r="B72" s="883" t="s">
        <v>466</v>
      </c>
      <c r="C72" s="921">
        <v>0</v>
      </c>
      <c r="D72" s="921">
        <v>0</v>
      </c>
      <c r="E72" s="921">
        <v>0</v>
      </c>
      <c r="F72" s="881">
        <v>0</v>
      </c>
      <c r="G72" s="881">
        <v>0</v>
      </c>
      <c r="H72" s="881">
        <v>0</v>
      </c>
      <c r="I72" s="881">
        <v>0</v>
      </c>
      <c r="J72" s="881">
        <v>0</v>
      </c>
      <c r="K72" s="881">
        <v>0</v>
      </c>
      <c r="L72" s="881">
        <v>0</v>
      </c>
      <c r="M72" s="881">
        <v>0</v>
      </c>
      <c r="N72" s="881">
        <v>0</v>
      </c>
      <c r="O72" s="882">
        <v>0</v>
      </c>
    </row>
    <row r="73" spans="1:15" x14ac:dyDescent="0.2">
      <c r="A73" s="909">
        <v>80113</v>
      </c>
      <c r="B73" s="883" t="s">
        <v>467</v>
      </c>
      <c r="C73" s="921">
        <v>22</v>
      </c>
      <c r="D73" s="921">
        <v>105</v>
      </c>
      <c r="E73" s="921">
        <v>54</v>
      </c>
      <c r="F73" s="881">
        <v>78</v>
      </c>
      <c r="G73" s="881">
        <v>42</v>
      </c>
      <c r="H73" s="881">
        <v>76</v>
      </c>
      <c r="I73" s="881">
        <v>31</v>
      </c>
      <c r="J73" s="881">
        <v>21</v>
      </c>
      <c r="K73" s="881">
        <v>27</v>
      </c>
      <c r="L73" s="881">
        <v>31</v>
      </c>
      <c r="M73" s="881">
        <v>57</v>
      </c>
      <c r="N73" s="881">
        <v>49</v>
      </c>
      <c r="O73" s="882">
        <v>593</v>
      </c>
    </row>
    <row r="74" spans="1:15" x14ac:dyDescent="0.2">
      <c r="A74" s="909">
        <v>80114</v>
      </c>
      <c r="B74" s="883" t="s">
        <v>468</v>
      </c>
      <c r="C74" s="921">
        <v>0</v>
      </c>
      <c r="D74" s="921">
        <v>0</v>
      </c>
      <c r="E74" s="921">
        <v>0</v>
      </c>
      <c r="F74" s="881">
        <v>0</v>
      </c>
      <c r="G74" s="881">
        <v>0</v>
      </c>
      <c r="H74" s="881">
        <v>0</v>
      </c>
      <c r="I74" s="881">
        <v>0</v>
      </c>
      <c r="J74" s="881">
        <v>0</v>
      </c>
      <c r="K74" s="881">
        <v>0</v>
      </c>
      <c r="L74" s="881">
        <v>0</v>
      </c>
      <c r="M74" s="881">
        <v>0</v>
      </c>
      <c r="N74" s="881">
        <v>0</v>
      </c>
      <c r="O74" s="882">
        <v>0</v>
      </c>
    </row>
    <row r="75" spans="1:15" x14ac:dyDescent="0.2">
      <c r="A75" s="909">
        <v>80115</v>
      </c>
      <c r="B75" s="883" t="s">
        <v>469</v>
      </c>
      <c r="C75" s="921">
        <v>40</v>
      </c>
      <c r="D75" s="921">
        <v>37</v>
      </c>
      <c r="E75" s="921">
        <v>38</v>
      </c>
      <c r="F75" s="881">
        <v>38</v>
      </c>
      <c r="G75" s="881">
        <v>38</v>
      </c>
      <c r="H75" s="881">
        <v>41</v>
      </c>
      <c r="I75" s="881">
        <v>46</v>
      </c>
      <c r="J75" s="881">
        <v>72</v>
      </c>
      <c r="K75" s="881">
        <v>91</v>
      </c>
      <c r="L75" s="881">
        <v>86</v>
      </c>
      <c r="M75" s="881">
        <v>61</v>
      </c>
      <c r="N75" s="881">
        <v>65</v>
      </c>
      <c r="O75" s="882">
        <v>653</v>
      </c>
    </row>
    <row r="76" spans="1:15" x14ac:dyDescent="0.2">
      <c r="A76" s="909">
        <v>80116</v>
      </c>
      <c r="B76" s="885" t="s">
        <v>470</v>
      </c>
      <c r="C76" s="921">
        <v>5</v>
      </c>
      <c r="D76" s="921">
        <v>5</v>
      </c>
      <c r="E76" s="921">
        <v>7</v>
      </c>
      <c r="F76" s="881">
        <v>7</v>
      </c>
      <c r="G76" s="881">
        <v>7</v>
      </c>
      <c r="H76" s="881">
        <v>11</v>
      </c>
      <c r="I76" s="881">
        <v>0</v>
      </c>
      <c r="J76" s="881">
        <v>0</v>
      </c>
      <c r="K76" s="881">
        <v>0</v>
      </c>
      <c r="L76" s="881">
        <v>0</v>
      </c>
      <c r="M76" s="881">
        <v>0</v>
      </c>
      <c r="N76" s="881">
        <v>0</v>
      </c>
      <c r="O76" s="882">
        <v>42</v>
      </c>
    </row>
    <row r="77" spans="1:15" x14ac:dyDescent="0.2">
      <c r="A77" s="909">
        <v>80117</v>
      </c>
      <c r="B77" s="885" t="s">
        <v>471</v>
      </c>
      <c r="C77" s="921">
        <v>0</v>
      </c>
      <c r="D77" s="921">
        <v>0</v>
      </c>
      <c r="E77" s="921">
        <v>0</v>
      </c>
      <c r="F77" s="881">
        <v>0</v>
      </c>
      <c r="G77" s="881">
        <v>0</v>
      </c>
      <c r="H77" s="881">
        <v>0</v>
      </c>
      <c r="I77" s="881">
        <v>0</v>
      </c>
      <c r="J77" s="881">
        <v>0</v>
      </c>
      <c r="K77" s="881">
        <v>0</v>
      </c>
      <c r="L77" s="881">
        <v>0</v>
      </c>
      <c r="M77" s="881">
        <v>0</v>
      </c>
      <c r="N77" s="881">
        <v>0</v>
      </c>
      <c r="O77" s="882">
        <v>0</v>
      </c>
    </row>
    <row r="78" spans="1:15" ht="25.5" x14ac:dyDescent="0.2">
      <c r="A78" s="909">
        <v>80118</v>
      </c>
      <c r="B78" s="883" t="s">
        <v>472</v>
      </c>
      <c r="C78" s="921">
        <v>0</v>
      </c>
      <c r="D78" s="921">
        <v>0</v>
      </c>
      <c r="E78" s="921">
        <v>0</v>
      </c>
      <c r="F78" s="881">
        <v>0</v>
      </c>
      <c r="G78" s="881">
        <v>0</v>
      </c>
      <c r="H78" s="881">
        <v>0</v>
      </c>
      <c r="I78" s="881">
        <v>0</v>
      </c>
      <c r="J78" s="881">
        <v>0</v>
      </c>
      <c r="K78" s="881">
        <v>0</v>
      </c>
      <c r="L78" s="881">
        <v>0</v>
      </c>
      <c r="M78" s="881">
        <v>0</v>
      </c>
      <c r="N78" s="881">
        <v>0</v>
      </c>
      <c r="O78" s="882">
        <v>0</v>
      </c>
    </row>
    <row r="79" spans="1:15" x14ac:dyDescent="0.2">
      <c r="A79" s="909">
        <v>80119</v>
      </c>
      <c r="B79" s="885" t="s">
        <v>473</v>
      </c>
      <c r="C79" s="921">
        <v>0</v>
      </c>
      <c r="D79" s="921">
        <v>0</v>
      </c>
      <c r="E79" s="921">
        <v>0</v>
      </c>
      <c r="F79" s="881">
        <v>0</v>
      </c>
      <c r="G79" s="881">
        <v>0</v>
      </c>
      <c r="H79" s="881">
        <v>0</v>
      </c>
      <c r="I79" s="881">
        <v>0</v>
      </c>
      <c r="J79" s="881">
        <v>0</v>
      </c>
      <c r="K79" s="881">
        <v>0</v>
      </c>
      <c r="L79" s="881">
        <v>0</v>
      </c>
      <c r="M79" s="881">
        <v>0</v>
      </c>
      <c r="N79" s="881">
        <v>0</v>
      </c>
      <c r="O79" s="882">
        <v>0</v>
      </c>
    </row>
    <row r="80" spans="1:15" x14ac:dyDescent="0.2">
      <c r="A80" s="909">
        <v>80120</v>
      </c>
      <c r="B80" s="883" t="s">
        <v>474</v>
      </c>
      <c r="C80" s="921">
        <v>5</v>
      </c>
      <c r="D80" s="921">
        <v>5</v>
      </c>
      <c r="E80" s="921">
        <v>5</v>
      </c>
      <c r="F80" s="881">
        <v>5</v>
      </c>
      <c r="G80" s="881">
        <v>5</v>
      </c>
      <c r="H80" s="881">
        <v>5</v>
      </c>
      <c r="I80" s="881">
        <v>5</v>
      </c>
      <c r="J80" s="881">
        <v>2</v>
      </c>
      <c r="K80" s="881">
        <v>2</v>
      </c>
      <c r="L80" s="881">
        <v>2</v>
      </c>
      <c r="M80" s="881">
        <v>6</v>
      </c>
      <c r="N80" s="881">
        <v>6</v>
      </c>
      <c r="O80" s="882">
        <v>53</v>
      </c>
    </row>
    <row r="81" spans="1:15" x14ac:dyDescent="0.2">
      <c r="A81" s="909">
        <v>80121</v>
      </c>
      <c r="B81" s="883" t="s">
        <v>475</v>
      </c>
      <c r="C81" s="921">
        <v>29</v>
      </c>
      <c r="D81" s="921">
        <v>32</v>
      </c>
      <c r="E81" s="921">
        <v>32</v>
      </c>
      <c r="F81" s="881">
        <v>59</v>
      </c>
      <c r="G81" s="881">
        <v>110</v>
      </c>
      <c r="H81" s="881">
        <v>76</v>
      </c>
      <c r="I81" s="881">
        <v>42</v>
      </c>
      <c r="J81" s="881">
        <v>44</v>
      </c>
      <c r="K81" s="881">
        <v>44</v>
      </c>
      <c r="L81" s="881">
        <v>44</v>
      </c>
      <c r="M81" s="881">
        <v>67</v>
      </c>
      <c r="N81" s="881">
        <v>42</v>
      </c>
      <c r="O81" s="882">
        <v>621</v>
      </c>
    </row>
    <row r="82" spans="1:15" x14ac:dyDescent="0.2">
      <c r="A82" s="909">
        <v>80122</v>
      </c>
      <c r="B82" s="885" t="s">
        <v>476</v>
      </c>
      <c r="C82" s="921">
        <v>154</v>
      </c>
      <c r="D82" s="921">
        <v>203</v>
      </c>
      <c r="E82" s="921">
        <v>160</v>
      </c>
      <c r="F82" s="881">
        <v>169</v>
      </c>
      <c r="G82" s="881">
        <v>162</v>
      </c>
      <c r="H82" s="881">
        <v>232</v>
      </c>
      <c r="I82" s="881">
        <v>150</v>
      </c>
      <c r="J82" s="881">
        <v>152</v>
      </c>
      <c r="K82" s="881">
        <v>161</v>
      </c>
      <c r="L82" s="881">
        <v>150</v>
      </c>
      <c r="M82" s="881">
        <v>165</v>
      </c>
      <c r="N82" s="881">
        <v>184</v>
      </c>
      <c r="O82" s="882">
        <v>2042</v>
      </c>
    </row>
    <row r="83" spans="1:15" x14ac:dyDescent="0.2">
      <c r="A83" s="909">
        <v>80124</v>
      </c>
      <c r="B83" s="883" t="s">
        <v>477</v>
      </c>
      <c r="C83" s="921">
        <v>0</v>
      </c>
      <c r="D83" s="921">
        <v>0</v>
      </c>
      <c r="E83" s="921">
        <v>0</v>
      </c>
      <c r="F83" s="881">
        <v>0</v>
      </c>
      <c r="G83" s="881">
        <v>0</v>
      </c>
      <c r="H83" s="881">
        <v>0</v>
      </c>
      <c r="I83" s="881">
        <v>0</v>
      </c>
      <c r="J83" s="881">
        <v>0</v>
      </c>
      <c r="K83" s="881">
        <v>0</v>
      </c>
      <c r="L83" s="881">
        <v>0</v>
      </c>
      <c r="M83" s="881">
        <v>0</v>
      </c>
      <c r="N83" s="881">
        <v>0</v>
      </c>
      <c r="O83" s="882">
        <v>0</v>
      </c>
    </row>
    <row r="84" spans="1:15" x14ac:dyDescent="0.2">
      <c r="A84" s="909">
        <v>80125</v>
      </c>
      <c r="B84" s="883" t="s">
        <v>478</v>
      </c>
      <c r="C84" s="921">
        <v>27</v>
      </c>
      <c r="D84" s="921">
        <v>27</v>
      </c>
      <c r="E84" s="921">
        <v>27</v>
      </c>
      <c r="F84" s="881">
        <v>27</v>
      </c>
      <c r="G84" s="881">
        <v>27</v>
      </c>
      <c r="H84" s="881">
        <v>27</v>
      </c>
      <c r="I84" s="881">
        <v>0</v>
      </c>
      <c r="J84" s="881">
        <v>4</v>
      </c>
      <c r="K84" s="881">
        <v>2</v>
      </c>
      <c r="L84" s="881">
        <v>2</v>
      </c>
      <c r="M84" s="881">
        <v>2</v>
      </c>
      <c r="N84" s="881">
        <v>2</v>
      </c>
      <c r="O84" s="882">
        <v>174</v>
      </c>
    </row>
    <row r="85" spans="1:15" x14ac:dyDescent="0.2">
      <c r="A85" s="909">
        <v>80126</v>
      </c>
      <c r="B85" s="885" t="s">
        <v>479</v>
      </c>
      <c r="C85" s="921">
        <v>0</v>
      </c>
      <c r="D85" s="921">
        <v>0</v>
      </c>
      <c r="E85" s="921">
        <v>0</v>
      </c>
      <c r="F85" s="881">
        <v>0</v>
      </c>
      <c r="G85" s="881">
        <v>0</v>
      </c>
      <c r="H85" s="881">
        <v>0</v>
      </c>
      <c r="I85" s="881">
        <v>0</v>
      </c>
      <c r="J85" s="881">
        <v>0</v>
      </c>
      <c r="K85" s="881">
        <v>0</v>
      </c>
      <c r="L85" s="881">
        <v>0</v>
      </c>
      <c r="M85" s="881">
        <v>0</v>
      </c>
      <c r="N85" s="881">
        <v>0</v>
      </c>
      <c r="O85" s="882">
        <v>0</v>
      </c>
    </row>
    <row r="86" spans="1:15" x14ac:dyDescent="0.2">
      <c r="A86" s="909">
        <v>80127</v>
      </c>
      <c r="B86" s="883" t="s">
        <v>480</v>
      </c>
      <c r="C86" s="921">
        <v>677</v>
      </c>
      <c r="D86" s="921">
        <v>726</v>
      </c>
      <c r="E86" s="921">
        <v>844</v>
      </c>
      <c r="F86" s="881">
        <v>765</v>
      </c>
      <c r="G86" s="881">
        <v>819</v>
      </c>
      <c r="H86" s="881">
        <v>772</v>
      </c>
      <c r="I86" s="881">
        <v>750</v>
      </c>
      <c r="J86" s="881">
        <v>775</v>
      </c>
      <c r="K86" s="881">
        <v>807</v>
      </c>
      <c r="L86" s="881">
        <v>835</v>
      </c>
      <c r="M86" s="881">
        <v>873</v>
      </c>
      <c r="N86" s="881">
        <v>804</v>
      </c>
      <c r="O86" s="882">
        <v>9447</v>
      </c>
    </row>
    <row r="87" spans="1:15" x14ac:dyDescent="0.2">
      <c r="A87" s="909">
        <v>80128</v>
      </c>
      <c r="B87" s="883" t="s">
        <v>481</v>
      </c>
      <c r="C87" s="921">
        <v>38</v>
      </c>
      <c r="D87" s="921">
        <v>38</v>
      </c>
      <c r="E87" s="921">
        <v>38</v>
      </c>
      <c r="F87" s="881">
        <v>34</v>
      </c>
      <c r="G87" s="881">
        <v>34</v>
      </c>
      <c r="H87" s="881">
        <v>34</v>
      </c>
      <c r="I87" s="881">
        <v>0</v>
      </c>
      <c r="J87" s="881">
        <v>4</v>
      </c>
      <c r="K87" s="881">
        <v>21</v>
      </c>
      <c r="L87" s="881">
        <v>23</v>
      </c>
      <c r="M87" s="881">
        <v>0</v>
      </c>
      <c r="N87" s="881">
        <v>21</v>
      </c>
      <c r="O87" s="882">
        <v>285</v>
      </c>
    </row>
    <row r="88" spans="1:15" x14ac:dyDescent="0.2">
      <c r="A88" s="909">
        <v>80129</v>
      </c>
      <c r="B88" s="883" t="s">
        <v>482</v>
      </c>
      <c r="C88" s="921">
        <v>323</v>
      </c>
      <c r="D88" s="921">
        <v>362</v>
      </c>
      <c r="E88" s="921">
        <v>319</v>
      </c>
      <c r="F88" s="881">
        <v>327</v>
      </c>
      <c r="G88" s="881">
        <v>318</v>
      </c>
      <c r="H88" s="881">
        <v>322</v>
      </c>
      <c r="I88" s="881">
        <v>251</v>
      </c>
      <c r="J88" s="881">
        <v>256</v>
      </c>
      <c r="K88" s="881">
        <v>274</v>
      </c>
      <c r="L88" s="881">
        <v>244</v>
      </c>
      <c r="M88" s="881">
        <v>264</v>
      </c>
      <c r="N88" s="881">
        <v>293</v>
      </c>
      <c r="O88" s="882">
        <v>3553</v>
      </c>
    </row>
    <row r="89" spans="1:15" x14ac:dyDescent="0.2">
      <c r="A89" s="909">
        <v>80130</v>
      </c>
      <c r="B89" s="883" t="s">
        <v>483</v>
      </c>
      <c r="C89" s="921">
        <v>5</v>
      </c>
      <c r="D89" s="921">
        <v>5</v>
      </c>
      <c r="E89" s="921">
        <v>5</v>
      </c>
      <c r="F89" s="881">
        <v>5</v>
      </c>
      <c r="G89" s="881">
        <v>5</v>
      </c>
      <c r="H89" s="881">
        <v>5</v>
      </c>
      <c r="I89" s="881">
        <v>5</v>
      </c>
      <c r="J89" s="881">
        <v>5</v>
      </c>
      <c r="K89" s="881">
        <v>5</v>
      </c>
      <c r="L89" s="881">
        <v>4</v>
      </c>
      <c r="M89" s="881">
        <v>4</v>
      </c>
      <c r="N89" s="881">
        <v>4</v>
      </c>
      <c r="O89" s="882">
        <v>57</v>
      </c>
    </row>
    <row r="90" spans="1:15" x14ac:dyDescent="0.2">
      <c r="A90" s="909">
        <v>80131</v>
      </c>
      <c r="B90" s="885" t="s">
        <v>484</v>
      </c>
      <c r="C90" s="921">
        <v>54</v>
      </c>
      <c r="D90" s="921">
        <v>40</v>
      </c>
      <c r="E90" s="921">
        <v>39</v>
      </c>
      <c r="F90" s="881">
        <v>39</v>
      </c>
      <c r="G90" s="881">
        <v>37</v>
      </c>
      <c r="H90" s="881">
        <v>43</v>
      </c>
      <c r="I90" s="881">
        <v>72</v>
      </c>
      <c r="J90" s="881">
        <v>45</v>
      </c>
      <c r="K90" s="881">
        <v>48</v>
      </c>
      <c r="L90" s="881">
        <v>52</v>
      </c>
      <c r="M90" s="881">
        <v>47</v>
      </c>
      <c r="N90" s="881">
        <v>47</v>
      </c>
      <c r="O90" s="882">
        <v>563</v>
      </c>
    </row>
    <row r="91" spans="1:15" x14ac:dyDescent="0.2">
      <c r="A91" s="909">
        <v>80132</v>
      </c>
      <c r="B91" s="885" t="s">
        <v>485</v>
      </c>
      <c r="C91" s="921">
        <v>0</v>
      </c>
      <c r="D91" s="921">
        <v>20</v>
      </c>
      <c r="E91" s="921">
        <v>20</v>
      </c>
      <c r="F91" s="881">
        <v>20</v>
      </c>
      <c r="G91" s="881">
        <v>23</v>
      </c>
      <c r="H91" s="881">
        <v>35</v>
      </c>
      <c r="I91" s="881">
        <v>12</v>
      </c>
      <c r="J91" s="881">
        <v>12</v>
      </c>
      <c r="K91" s="881">
        <v>12</v>
      </c>
      <c r="L91" s="881">
        <v>12</v>
      </c>
      <c r="M91" s="881">
        <v>8</v>
      </c>
      <c r="N91" s="881">
        <v>8</v>
      </c>
      <c r="O91" s="882">
        <v>182</v>
      </c>
    </row>
    <row r="92" spans="1:15" x14ac:dyDescent="0.2">
      <c r="A92" s="909">
        <v>80133</v>
      </c>
      <c r="B92" s="885" t="s">
        <v>486</v>
      </c>
      <c r="C92" s="921">
        <v>974</v>
      </c>
      <c r="D92" s="921">
        <v>836</v>
      </c>
      <c r="E92" s="921">
        <v>872</v>
      </c>
      <c r="F92" s="881">
        <v>1010</v>
      </c>
      <c r="G92" s="881">
        <v>1116</v>
      </c>
      <c r="H92" s="881">
        <v>956</v>
      </c>
      <c r="I92" s="881">
        <v>322</v>
      </c>
      <c r="J92" s="881">
        <v>911</v>
      </c>
      <c r="K92" s="881">
        <v>1164</v>
      </c>
      <c r="L92" s="881">
        <v>838</v>
      </c>
      <c r="M92" s="881">
        <v>976</v>
      </c>
      <c r="N92" s="881">
        <v>968</v>
      </c>
      <c r="O92" s="882">
        <v>10943</v>
      </c>
    </row>
    <row r="93" spans="1:15" x14ac:dyDescent="0.2">
      <c r="A93" s="909">
        <v>80139</v>
      </c>
      <c r="B93" s="885" t="s">
        <v>545</v>
      </c>
      <c r="C93" s="921">
        <v>0</v>
      </c>
      <c r="D93" s="921">
        <v>0</v>
      </c>
      <c r="E93" s="921">
        <v>0</v>
      </c>
      <c r="F93" s="881">
        <v>0</v>
      </c>
      <c r="G93" s="881">
        <v>0</v>
      </c>
      <c r="H93" s="926">
        <v>0</v>
      </c>
      <c r="I93" s="881">
        <v>0</v>
      </c>
      <c r="J93" s="881">
        <v>0</v>
      </c>
      <c r="K93" s="881">
        <v>0</v>
      </c>
      <c r="L93" s="881">
        <v>0</v>
      </c>
      <c r="M93" s="881">
        <v>0</v>
      </c>
      <c r="N93" s="881">
        <v>0</v>
      </c>
      <c r="O93" s="882">
        <v>0</v>
      </c>
    </row>
    <row r="94" spans="1:15" x14ac:dyDescent="0.2">
      <c r="A94" s="909">
        <v>95010</v>
      </c>
      <c r="B94" s="885" t="s">
        <v>546</v>
      </c>
      <c r="C94" s="921">
        <v>22</v>
      </c>
      <c r="D94" s="921">
        <v>25</v>
      </c>
      <c r="E94" s="921">
        <v>42</v>
      </c>
      <c r="F94" s="881">
        <v>25</v>
      </c>
      <c r="G94" s="881">
        <v>27</v>
      </c>
      <c r="H94" s="881">
        <v>25</v>
      </c>
      <c r="I94" s="881">
        <v>35</v>
      </c>
      <c r="J94" s="881">
        <v>35</v>
      </c>
      <c r="K94" s="881">
        <v>33</v>
      </c>
      <c r="L94" s="881">
        <v>36</v>
      </c>
      <c r="M94" s="881">
        <v>35</v>
      </c>
      <c r="N94" s="881">
        <v>35</v>
      </c>
      <c r="O94" s="882">
        <v>375</v>
      </c>
    </row>
    <row r="95" spans="1:15" x14ac:dyDescent="0.2">
      <c r="A95" s="909">
        <v>95016</v>
      </c>
      <c r="B95" s="885" t="s">
        <v>487</v>
      </c>
      <c r="C95" s="921">
        <v>0</v>
      </c>
      <c r="D95" s="921">
        <v>0</v>
      </c>
      <c r="E95" s="921">
        <v>0</v>
      </c>
      <c r="F95" s="881">
        <v>0</v>
      </c>
      <c r="G95" s="881">
        <v>0</v>
      </c>
      <c r="H95" s="881">
        <v>0</v>
      </c>
      <c r="I95" s="881">
        <v>0</v>
      </c>
      <c r="J95" s="881">
        <v>0</v>
      </c>
      <c r="K95" s="881">
        <v>0</v>
      </c>
      <c r="L95" s="881">
        <v>0</v>
      </c>
      <c r="M95" s="881">
        <v>0</v>
      </c>
      <c r="N95" s="881">
        <v>0</v>
      </c>
      <c r="O95" s="882">
        <v>0</v>
      </c>
    </row>
    <row r="96" spans="1:15" x14ac:dyDescent="0.2">
      <c r="A96" s="909">
        <v>95017</v>
      </c>
      <c r="B96" s="885" t="s">
        <v>488</v>
      </c>
      <c r="C96" s="921">
        <v>0</v>
      </c>
      <c r="D96" s="921">
        <v>0</v>
      </c>
      <c r="E96" s="921">
        <v>0</v>
      </c>
      <c r="F96" s="881">
        <v>0</v>
      </c>
      <c r="G96" s="881">
        <v>0</v>
      </c>
      <c r="H96" s="881">
        <v>0</v>
      </c>
      <c r="I96" s="881">
        <v>0</v>
      </c>
      <c r="J96" s="881">
        <v>0</v>
      </c>
      <c r="K96" s="881">
        <v>0</v>
      </c>
      <c r="L96" s="881">
        <v>0</v>
      </c>
      <c r="M96" s="881">
        <v>0</v>
      </c>
      <c r="N96" s="881">
        <v>0</v>
      </c>
      <c r="O96" s="882">
        <v>0</v>
      </c>
    </row>
    <row r="97" spans="1:15" x14ac:dyDescent="0.2">
      <c r="A97" s="909">
        <v>95019</v>
      </c>
      <c r="B97" s="885" t="s">
        <v>489</v>
      </c>
      <c r="C97" s="921">
        <v>4</v>
      </c>
      <c r="D97" s="921">
        <v>4</v>
      </c>
      <c r="E97" s="921">
        <v>4</v>
      </c>
      <c r="F97" s="881">
        <v>4</v>
      </c>
      <c r="G97" s="881">
        <v>4</v>
      </c>
      <c r="H97" s="881">
        <v>4</v>
      </c>
      <c r="I97" s="881">
        <v>0</v>
      </c>
      <c r="J97" s="881">
        <v>0</v>
      </c>
      <c r="K97" s="881">
        <v>0</v>
      </c>
      <c r="L97" s="881">
        <v>0</v>
      </c>
      <c r="M97" s="881">
        <v>0</v>
      </c>
      <c r="N97" s="881">
        <v>0</v>
      </c>
      <c r="O97" s="882">
        <v>24</v>
      </c>
    </row>
    <row r="98" spans="1:15" x14ac:dyDescent="0.2">
      <c r="A98" s="909">
        <v>95020</v>
      </c>
      <c r="B98" s="885" t="s">
        <v>490</v>
      </c>
      <c r="C98" s="921">
        <v>5</v>
      </c>
      <c r="D98" s="921">
        <v>5</v>
      </c>
      <c r="E98" s="921">
        <v>5</v>
      </c>
      <c r="F98" s="881">
        <v>5</v>
      </c>
      <c r="G98" s="881">
        <v>5</v>
      </c>
      <c r="H98" s="881">
        <v>5</v>
      </c>
      <c r="I98" s="881">
        <v>0</v>
      </c>
      <c r="J98" s="881">
        <v>4</v>
      </c>
      <c r="K98" s="881">
        <v>2</v>
      </c>
      <c r="L98" s="881">
        <v>2</v>
      </c>
      <c r="M98" s="881">
        <v>2</v>
      </c>
      <c r="N98" s="881">
        <v>2</v>
      </c>
      <c r="O98" s="882">
        <v>42</v>
      </c>
    </row>
    <row r="99" spans="1:15" x14ac:dyDescent="0.2">
      <c r="A99" s="909">
        <v>95022</v>
      </c>
      <c r="B99" s="885" t="s">
        <v>491</v>
      </c>
      <c r="C99" s="921">
        <v>18</v>
      </c>
      <c r="D99" s="921">
        <v>16</v>
      </c>
      <c r="E99" s="921">
        <v>16</v>
      </c>
      <c r="F99" s="881">
        <v>16</v>
      </c>
      <c r="G99" s="881">
        <v>16</v>
      </c>
      <c r="H99" s="881">
        <v>19</v>
      </c>
      <c r="I99" s="881">
        <v>17</v>
      </c>
      <c r="J99" s="881">
        <v>0</v>
      </c>
      <c r="K99" s="881">
        <v>0</v>
      </c>
      <c r="L99" s="881">
        <v>0</v>
      </c>
      <c r="M99" s="881">
        <v>0</v>
      </c>
      <c r="N99" s="881">
        <v>0</v>
      </c>
      <c r="O99" s="882">
        <v>118</v>
      </c>
    </row>
    <row r="100" spans="1:15" x14ac:dyDescent="0.2">
      <c r="A100" s="909">
        <v>95026</v>
      </c>
      <c r="B100" s="885" t="s">
        <v>492</v>
      </c>
      <c r="C100" s="921">
        <v>0</v>
      </c>
      <c r="D100" s="921">
        <v>0</v>
      </c>
      <c r="E100" s="921">
        <v>0</v>
      </c>
      <c r="F100" s="881">
        <v>0</v>
      </c>
      <c r="G100" s="881">
        <v>0</v>
      </c>
      <c r="H100" s="881">
        <v>4</v>
      </c>
      <c r="I100" s="881">
        <v>4</v>
      </c>
      <c r="J100" s="881">
        <v>4</v>
      </c>
      <c r="K100" s="881">
        <v>4</v>
      </c>
      <c r="L100" s="881">
        <v>18</v>
      </c>
      <c r="M100" s="881">
        <v>0</v>
      </c>
      <c r="N100" s="881">
        <v>0</v>
      </c>
      <c r="O100" s="882">
        <v>34</v>
      </c>
    </row>
    <row r="101" spans="1:15" x14ac:dyDescent="0.2">
      <c r="A101" s="909">
        <v>95030</v>
      </c>
      <c r="B101" s="885" t="s">
        <v>493</v>
      </c>
      <c r="C101" s="921">
        <v>0</v>
      </c>
      <c r="D101" s="921">
        <v>0</v>
      </c>
      <c r="E101" s="921">
        <v>0</v>
      </c>
      <c r="F101" s="881">
        <v>0</v>
      </c>
      <c r="G101" s="881">
        <v>0</v>
      </c>
      <c r="H101" s="881">
        <v>0</v>
      </c>
      <c r="I101" s="881">
        <v>0</v>
      </c>
      <c r="J101" s="881">
        <v>0</v>
      </c>
      <c r="K101" s="881">
        <v>0</v>
      </c>
      <c r="L101" s="881">
        <v>0</v>
      </c>
      <c r="M101" s="881">
        <v>0</v>
      </c>
      <c r="N101" s="881">
        <v>0</v>
      </c>
      <c r="O101" s="882">
        <v>0</v>
      </c>
    </row>
    <row r="102" spans="1:15" x14ac:dyDescent="0.2">
      <c r="A102" s="909">
        <v>95043</v>
      </c>
      <c r="B102" s="885" t="s">
        <v>494</v>
      </c>
      <c r="C102" s="921">
        <v>0</v>
      </c>
      <c r="D102" s="921">
        <v>0</v>
      </c>
      <c r="E102" s="921">
        <v>0</v>
      </c>
      <c r="F102" s="881">
        <v>0</v>
      </c>
      <c r="G102" s="881">
        <v>0</v>
      </c>
      <c r="H102" s="881">
        <v>0</v>
      </c>
      <c r="I102" s="881">
        <v>0</v>
      </c>
      <c r="J102" s="881">
        <v>0</v>
      </c>
      <c r="K102" s="881">
        <v>0</v>
      </c>
      <c r="L102" s="881">
        <v>0</v>
      </c>
      <c r="M102" s="881">
        <v>0</v>
      </c>
      <c r="N102" s="881">
        <v>0</v>
      </c>
      <c r="O102" s="882">
        <v>0</v>
      </c>
    </row>
    <row r="103" spans="1:15" x14ac:dyDescent="0.2">
      <c r="A103" s="909">
        <v>95050</v>
      </c>
      <c r="B103" s="883" t="s">
        <v>547</v>
      </c>
      <c r="C103" s="921">
        <v>0</v>
      </c>
      <c r="D103" s="921">
        <v>0</v>
      </c>
      <c r="E103" s="921">
        <v>0</v>
      </c>
      <c r="F103" s="881">
        <v>0</v>
      </c>
      <c r="G103" s="881">
        <v>0</v>
      </c>
      <c r="H103" s="881">
        <v>0</v>
      </c>
      <c r="I103" s="881">
        <v>0</v>
      </c>
      <c r="J103" s="881">
        <v>0</v>
      </c>
      <c r="K103" s="881">
        <v>0</v>
      </c>
      <c r="L103" s="881">
        <v>0</v>
      </c>
      <c r="M103" s="881">
        <v>0</v>
      </c>
      <c r="N103" s="881">
        <v>0</v>
      </c>
      <c r="O103" s="882">
        <v>0</v>
      </c>
    </row>
    <row r="104" spans="1:15" x14ac:dyDescent="0.2">
      <c r="A104" s="909">
        <v>95053</v>
      </c>
      <c r="B104" s="883" t="s">
        <v>548</v>
      </c>
      <c r="C104" s="921">
        <v>17564</v>
      </c>
      <c r="D104" s="921">
        <v>17406</v>
      </c>
      <c r="E104" s="921">
        <v>17274</v>
      </c>
      <c r="F104" s="881">
        <v>17779</v>
      </c>
      <c r="G104" s="881">
        <v>18473</v>
      </c>
      <c r="H104" s="881">
        <v>18589</v>
      </c>
      <c r="I104" s="881">
        <v>16506</v>
      </c>
      <c r="J104" s="881">
        <v>16114</v>
      </c>
      <c r="K104" s="881">
        <v>16998</v>
      </c>
      <c r="L104" s="881">
        <v>16833</v>
      </c>
      <c r="M104" s="881">
        <v>0</v>
      </c>
      <c r="N104" s="881">
        <v>0</v>
      </c>
      <c r="O104" s="882">
        <v>173536</v>
      </c>
    </row>
    <row r="105" spans="1:15" x14ac:dyDescent="0.2">
      <c r="A105" s="909">
        <v>95058</v>
      </c>
      <c r="B105" s="883" t="s">
        <v>549</v>
      </c>
      <c r="C105" s="921">
        <v>140</v>
      </c>
      <c r="D105" s="921">
        <v>162</v>
      </c>
      <c r="E105" s="921">
        <v>178</v>
      </c>
      <c r="F105" s="881">
        <v>242</v>
      </c>
      <c r="G105" s="881">
        <v>216</v>
      </c>
      <c r="H105" s="881">
        <v>90</v>
      </c>
      <c r="I105" s="881">
        <v>12</v>
      </c>
      <c r="J105" s="881">
        <v>15</v>
      </c>
      <c r="K105" s="881">
        <v>105</v>
      </c>
      <c r="L105" s="881">
        <v>0</v>
      </c>
      <c r="M105" s="881">
        <v>0</v>
      </c>
      <c r="N105" s="926">
        <v>0</v>
      </c>
      <c r="O105" s="882">
        <v>1160</v>
      </c>
    </row>
    <row r="106" spans="1:15" x14ac:dyDescent="0.2">
      <c r="A106" s="909">
        <v>95062</v>
      </c>
      <c r="B106" s="883" t="s">
        <v>496</v>
      </c>
      <c r="C106" s="921">
        <v>20</v>
      </c>
      <c r="D106" s="921">
        <v>20</v>
      </c>
      <c r="E106" s="921">
        <v>20</v>
      </c>
      <c r="F106" s="881">
        <v>20</v>
      </c>
      <c r="G106" s="881">
        <v>20</v>
      </c>
      <c r="H106" s="881">
        <v>20</v>
      </c>
      <c r="I106" s="881">
        <v>20</v>
      </c>
      <c r="J106" s="881">
        <v>23</v>
      </c>
      <c r="K106" s="881">
        <v>17</v>
      </c>
      <c r="L106" s="881">
        <v>17</v>
      </c>
      <c r="M106" s="881">
        <v>17</v>
      </c>
      <c r="N106" s="881">
        <v>17</v>
      </c>
      <c r="O106" s="882">
        <v>231</v>
      </c>
    </row>
    <row r="107" spans="1:15" x14ac:dyDescent="0.2">
      <c r="A107" s="909">
        <v>95081</v>
      </c>
      <c r="B107" s="883" t="s">
        <v>497</v>
      </c>
      <c r="C107" s="921">
        <v>0</v>
      </c>
      <c r="D107" s="921">
        <v>0</v>
      </c>
      <c r="E107" s="921">
        <v>0</v>
      </c>
      <c r="F107" s="881">
        <v>0</v>
      </c>
      <c r="G107" s="881">
        <v>0</v>
      </c>
      <c r="H107" s="881">
        <v>0</v>
      </c>
      <c r="I107" s="881">
        <v>0</v>
      </c>
      <c r="J107" s="881">
        <v>0</v>
      </c>
      <c r="K107" s="881">
        <v>0</v>
      </c>
      <c r="L107" s="881">
        <v>0</v>
      </c>
      <c r="M107" s="881">
        <v>0</v>
      </c>
      <c r="N107" s="881">
        <v>0</v>
      </c>
      <c r="O107" s="882">
        <v>0</v>
      </c>
    </row>
    <row r="108" spans="1:15" x14ac:dyDescent="0.2">
      <c r="A108" s="909">
        <v>95082</v>
      </c>
      <c r="B108" s="883" t="s">
        <v>498</v>
      </c>
      <c r="C108" s="927">
        <v>0</v>
      </c>
      <c r="D108" s="927">
        <v>0</v>
      </c>
      <c r="E108" s="927">
        <v>0</v>
      </c>
      <c r="F108" s="881">
        <v>0</v>
      </c>
      <c r="G108" s="881">
        <v>0</v>
      </c>
      <c r="H108" s="881">
        <v>0</v>
      </c>
      <c r="I108" s="881">
        <v>0</v>
      </c>
      <c r="J108" s="881">
        <v>0</v>
      </c>
      <c r="K108" s="881">
        <v>0</v>
      </c>
      <c r="L108" s="881">
        <v>0</v>
      </c>
      <c r="M108" s="881">
        <v>0</v>
      </c>
      <c r="N108" s="890">
        <v>0</v>
      </c>
      <c r="O108" s="882">
        <v>0</v>
      </c>
    </row>
    <row r="109" spans="1:15" x14ac:dyDescent="0.2">
      <c r="A109" s="909">
        <v>95108</v>
      </c>
      <c r="B109" s="883" t="s">
        <v>499</v>
      </c>
      <c r="C109" s="921">
        <v>4</v>
      </c>
      <c r="D109" s="921">
        <v>4</v>
      </c>
      <c r="E109" s="921">
        <v>4</v>
      </c>
      <c r="F109" s="881">
        <v>4</v>
      </c>
      <c r="G109" s="881">
        <v>4</v>
      </c>
      <c r="H109" s="881">
        <v>4</v>
      </c>
      <c r="I109" s="881">
        <v>4</v>
      </c>
      <c r="J109" s="881">
        <v>4</v>
      </c>
      <c r="K109" s="881">
        <v>4</v>
      </c>
      <c r="L109" s="881">
        <v>4</v>
      </c>
      <c r="M109" s="881">
        <v>4</v>
      </c>
      <c r="N109" s="881">
        <v>4</v>
      </c>
      <c r="O109" s="882">
        <v>48</v>
      </c>
    </row>
    <row r="110" spans="1:15" x14ac:dyDescent="0.2">
      <c r="A110" s="909">
        <v>95115</v>
      </c>
      <c r="B110" s="883" t="s">
        <v>500</v>
      </c>
      <c r="C110" s="921">
        <v>11</v>
      </c>
      <c r="D110" s="921">
        <v>11</v>
      </c>
      <c r="E110" s="921">
        <v>11</v>
      </c>
      <c r="F110" s="881">
        <v>11</v>
      </c>
      <c r="G110" s="881">
        <v>11</v>
      </c>
      <c r="H110" s="881">
        <v>11</v>
      </c>
      <c r="I110" s="881">
        <v>0</v>
      </c>
      <c r="J110" s="881">
        <v>0</v>
      </c>
      <c r="K110" s="881">
        <v>0</v>
      </c>
      <c r="L110" s="881">
        <v>0</v>
      </c>
      <c r="M110" s="881">
        <v>0</v>
      </c>
      <c r="N110" s="881">
        <v>0</v>
      </c>
      <c r="O110" s="882">
        <v>66</v>
      </c>
    </row>
    <row r="111" spans="1:15" x14ac:dyDescent="0.2">
      <c r="A111" s="909">
        <v>95119</v>
      </c>
      <c r="B111" s="891" t="s">
        <v>501</v>
      </c>
      <c r="C111" s="921">
        <v>9</v>
      </c>
      <c r="D111" s="921">
        <v>9</v>
      </c>
      <c r="E111" s="921">
        <v>43</v>
      </c>
      <c r="F111" s="881">
        <v>21</v>
      </c>
      <c r="G111" s="881">
        <v>21</v>
      </c>
      <c r="H111" s="881">
        <v>21</v>
      </c>
      <c r="I111" s="881">
        <v>0</v>
      </c>
      <c r="J111" s="881">
        <v>8</v>
      </c>
      <c r="K111" s="881">
        <v>4</v>
      </c>
      <c r="L111" s="881">
        <v>4</v>
      </c>
      <c r="M111" s="881">
        <v>4</v>
      </c>
      <c r="N111" s="881">
        <v>4</v>
      </c>
      <c r="O111" s="882">
        <v>148</v>
      </c>
    </row>
    <row r="112" spans="1:15" x14ac:dyDescent="0.2">
      <c r="A112" s="909">
        <v>95121</v>
      </c>
      <c r="B112" s="883" t="s">
        <v>502</v>
      </c>
      <c r="C112" s="921">
        <v>7</v>
      </c>
      <c r="D112" s="921">
        <v>7</v>
      </c>
      <c r="E112" s="921">
        <v>18</v>
      </c>
      <c r="F112" s="881">
        <v>11</v>
      </c>
      <c r="G112" s="881">
        <v>11</v>
      </c>
      <c r="H112" s="881">
        <v>11</v>
      </c>
      <c r="I112" s="881">
        <v>0</v>
      </c>
      <c r="J112" s="881">
        <v>8</v>
      </c>
      <c r="K112" s="881">
        <v>4</v>
      </c>
      <c r="L112" s="881">
        <v>4</v>
      </c>
      <c r="M112" s="881">
        <v>4</v>
      </c>
      <c r="N112" s="881">
        <v>4</v>
      </c>
      <c r="O112" s="882">
        <v>89</v>
      </c>
    </row>
    <row r="113" spans="1:15" ht="25.5" x14ac:dyDescent="0.2">
      <c r="A113" s="909">
        <v>95132</v>
      </c>
      <c r="B113" s="883" t="s">
        <v>503</v>
      </c>
      <c r="C113" s="921">
        <v>0</v>
      </c>
      <c r="D113" s="921">
        <v>9</v>
      </c>
      <c r="E113" s="921">
        <v>9</v>
      </c>
      <c r="F113" s="881">
        <v>13</v>
      </c>
      <c r="G113" s="881">
        <v>13</v>
      </c>
      <c r="H113" s="881">
        <v>13</v>
      </c>
      <c r="I113" s="881">
        <v>0</v>
      </c>
      <c r="J113" s="881">
        <v>0</v>
      </c>
      <c r="K113" s="881">
        <v>0</v>
      </c>
      <c r="L113" s="881">
        <v>0</v>
      </c>
      <c r="M113" s="881">
        <v>0</v>
      </c>
      <c r="N113" s="881">
        <v>0</v>
      </c>
      <c r="O113" s="882">
        <v>57</v>
      </c>
    </row>
    <row r="114" spans="1:15" x14ac:dyDescent="0.2">
      <c r="A114" s="909">
        <v>95160</v>
      </c>
      <c r="B114" s="883" t="s">
        <v>505</v>
      </c>
      <c r="C114" s="921">
        <v>0</v>
      </c>
      <c r="D114" s="921">
        <v>0</v>
      </c>
      <c r="E114" s="921">
        <v>0</v>
      </c>
      <c r="F114" s="881">
        <v>0</v>
      </c>
      <c r="G114" s="881">
        <v>0</v>
      </c>
      <c r="H114" s="881">
        <v>0</v>
      </c>
      <c r="I114" s="881">
        <v>0</v>
      </c>
      <c r="J114" s="881">
        <v>0</v>
      </c>
      <c r="K114" s="881">
        <v>0</v>
      </c>
      <c r="L114" s="881">
        <v>0</v>
      </c>
      <c r="M114" s="881">
        <v>0</v>
      </c>
      <c r="N114" s="881">
        <v>0</v>
      </c>
      <c r="O114" s="882">
        <v>0</v>
      </c>
    </row>
    <row r="115" spans="1:15" x14ac:dyDescent="0.2">
      <c r="A115" s="909">
        <v>95164</v>
      </c>
      <c r="B115" s="885" t="s">
        <v>506</v>
      </c>
      <c r="C115" s="921">
        <v>0</v>
      </c>
      <c r="D115" s="921">
        <v>0</v>
      </c>
      <c r="E115" s="921">
        <v>0</v>
      </c>
      <c r="F115" s="881">
        <v>0</v>
      </c>
      <c r="G115" s="881">
        <v>0</v>
      </c>
      <c r="H115" s="881">
        <v>0</v>
      </c>
      <c r="I115" s="881">
        <v>0</v>
      </c>
      <c r="J115" s="881">
        <v>0</v>
      </c>
      <c r="K115" s="881">
        <v>0</v>
      </c>
      <c r="L115" s="881">
        <v>0</v>
      </c>
      <c r="M115" s="881">
        <v>0</v>
      </c>
      <c r="N115" s="881">
        <v>0</v>
      </c>
      <c r="O115" s="882">
        <v>0</v>
      </c>
    </row>
    <row r="116" spans="1:15" ht="25.5" x14ac:dyDescent="0.2">
      <c r="A116" s="909">
        <v>95167</v>
      </c>
      <c r="B116" s="885" t="s">
        <v>550</v>
      </c>
      <c r="C116" s="921">
        <v>47</v>
      </c>
      <c r="D116" s="921">
        <v>59</v>
      </c>
      <c r="E116" s="921">
        <v>65</v>
      </c>
      <c r="F116" s="881">
        <v>67</v>
      </c>
      <c r="G116" s="881">
        <v>56</v>
      </c>
      <c r="H116" s="881">
        <v>131</v>
      </c>
      <c r="I116" s="881">
        <v>83</v>
      </c>
      <c r="J116" s="881">
        <v>70</v>
      </c>
      <c r="K116" s="881">
        <v>56</v>
      </c>
      <c r="L116" s="881">
        <v>54</v>
      </c>
      <c r="M116" s="881">
        <v>58</v>
      </c>
      <c r="N116" s="881">
        <v>52</v>
      </c>
      <c r="O116" s="882">
        <v>798</v>
      </c>
    </row>
    <row r="117" spans="1:15" s="862" customFormat="1" x14ac:dyDescent="0.2">
      <c r="A117" s="909"/>
      <c r="B117" s="874" t="s">
        <v>507</v>
      </c>
      <c r="C117" s="923">
        <v>86137</v>
      </c>
      <c r="D117" s="923">
        <v>90925</v>
      </c>
      <c r="E117" s="923">
        <v>93965</v>
      </c>
      <c r="F117" s="923">
        <v>102128</v>
      </c>
      <c r="G117" s="923">
        <v>100485</v>
      </c>
      <c r="H117" s="923">
        <v>101593</v>
      </c>
      <c r="I117" s="923">
        <v>67982</v>
      </c>
      <c r="J117" s="923">
        <v>68037</v>
      </c>
      <c r="K117" s="923">
        <v>71925</v>
      </c>
      <c r="L117" s="923">
        <v>72374</v>
      </c>
      <c r="M117" s="875">
        <v>55145</v>
      </c>
      <c r="N117" s="875">
        <v>46306</v>
      </c>
      <c r="O117" s="876">
        <v>957002</v>
      </c>
    </row>
    <row r="118" spans="1:15" x14ac:dyDescent="0.2">
      <c r="A118" s="909">
        <v>30501</v>
      </c>
      <c r="B118" s="897" t="s">
        <v>509</v>
      </c>
      <c r="C118" s="920">
        <v>21443</v>
      </c>
      <c r="D118" s="920">
        <v>20675</v>
      </c>
      <c r="E118" s="920">
        <v>20207</v>
      </c>
      <c r="F118" s="898">
        <v>24380</v>
      </c>
      <c r="G118" s="898">
        <v>31787</v>
      </c>
      <c r="H118" s="898">
        <v>22375</v>
      </c>
      <c r="I118" s="898">
        <v>25202</v>
      </c>
      <c r="J118" s="898">
        <v>12065</v>
      </c>
      <c r="K118" s="898">
        <v>19168</v>
      </c>
      <c r="L118" s="898">
        <v>27266</v>
      </c>
      <c r="M118" s="898">
        <v>21488</v>
      </c>
      <c r="N118" s="898">
        <v>21340</v>
      </c>
      <c r="O118" s="899">
        <v>267396</v>
      </c>
    </row>
    <row r="119" spans="1:15" x14ac:dyDescent="0.2">
      <c r="A119" s="909">
        <v>30502</v>
      </c>
      <c r="B119" s="900" t="s">
        <v>508</v>
      </c>
      <c r="C119" s="922">
        <v>21226</v>
      </c>
      <c r="D119" s="922">
        <v>21312</v>
      </c>
      <c r="E119" s="922">
        <v>21200</v>
      </c>
      <c r="F119" s="896">
        <v>21454</v>
      </c>
      <c r="G119" s="896">
        <v>20281</v>
      </c>
      <c r="H119" s="896">
        <v>20072</v>
      </c>
      <c r="I119" s="896">
        <v>24138</v>
      </c>
      <c r="J119" s="896">
        <v>23728</v>
      </c>
      <c r="K119" s="896">
        <v>23349</v>
      </c>
      <c r="L119" s="896">
        <v>23263</v>
      </c>
      <c r="M119" s="896">
        <v>23308</v>
      </c>
      <c r="N119" s="896">
        <v>23117</v>
      </c>
      <c r="O119" s="901">
        <v>266448</v>
      </c>
    </row>
    <row r="120" spans="1:15" s="862" customFormat="1" x14ac:dyDescent="0.2">
      <c r="A120" s="909"/>
      <c r="B120" s="874" t="s">
        <v>510</v>
      </c>
      <c r="C120" s="923">
        <v>42669</v>
      </c>
      <c r="D120" s="923">
        <v>41987</v>
      </c>
      <c r="E120" s="923">
        <v>41407</v>
      </c>
      <c r="F120" s="923">
        <v>45834</v>
      </c>
      <c r="G120" s="923">
        <v>52068</v>
      </c>
      <c r="H120" s="923">
        <v>42447</v>
      </c>
      <c r="I120" s="923">
        <v>49340</v>
      </c>
      <c r="J120" s="923">
        <v>35793</v>
      </c>
      <c r="K120" s="923">
        <v>42517</v>
      </c>
      <c r="L120" s="923">
        <v>50529</v>
      </c>
      <c r="M120" s="875">
        <v>44796</v>
      </c>
      <c r="N120" s="875">
        <v>44457</v>
      </c>
      <c r="O120" s="876">
        <v>533844</v>
      </c>
    </row>
    <row r="121" spans="1:15" x14ac:dyDescent="0.2">
      <c r="A121" s="909">
        <v>20111</v>
      </c>
      <c r="B121" s="864" t="s">
        <v>38</v>
      </c>
      <c r="C121" s="920">
        <v>17752</v>
      </c>
      <c r="D121" s="920">
        <v>14891</v>
      </c>
      <c r="E121" s="920">
        <v>28865</v>
      </c>
      <c r="F121" s="898">
        <v>24479</v>
      </c>
      <c r="G121" s="898">
        <v>15424</v>
      </c>
      <c r="H121" s="898">
        <v>26870</v>
      </c>
      <c r="I121" s="898">
        <v>0</v>
      </c>
      <c r="J121" s="898">
        <v>7961</v>
      </c>
      <c r="K121" s="898">
        <v>11393</v>
      </c>
      <c r="L121" s="898">
        <v>17044</v>
      </c>
      <c r="M121" s="898">
        <v>39043</v>
      </c>
      <c r="N121" s="898">
        <v>26310</v>
      </c>
      <c r="O121" s="899">
        <v>230032</v>
      </c>
    </row>
    <row r="122" spans="1:15" x14ac:dyDescent="0.2">
      <c r="A122" s="909">
        <v>20112</v>
      </c>
      <c r="B122" s="868" t="s">
        <v>40</v>
      </c>
      <c r="C122" s="921">
        <v>4373</v>
      </c>
      <c r="D122" s="921">
        <v>4101</v>
      </c>
      <c r="E122" s="921">
        <v>5688</v>
      </c>
      <c r="F122" s="881">
        <v>6062</v>
      </c>
      <c r="G122" s="881">
        <v>6250</v>
      </c>
      <c r="H122" s="881">
        <v>5009</v>
      </c>
      <c r="I122" s="881">
        <v>1397</v>
      </c>
      <c r="J122" s="881">
        <v>4394</v>
      </c>
      <c r="K122" s="881">
        <v>5838</v>
      </c>
      <c r="L122" s="881">
        <v>4546</v>
      </c>
      <c r="M122" s="881">
        <v>5068</v>
      </c>
      <c r="N122" s="881">
        <v>5178</v>
      </c>
      <c r="O122" s="882">
        <v>57904</v>
      </c>
    </row>
    <row r="123" spans="1:15" x14ac:dyDescent="0.2">
      <c r="A123" s="909">
        <v>20113</v>
      </c>
      <c r="B123" s="868" t="s">
        <v>511</v>
      </c>
      <c r="C123" s="921">
        <v>12766</v>
      </c>
      <c r="D123" s="921">
        <v>13982</v>
      </c>
      <c r="E123" s="921">
        <v>12159</v>
      </c>
      <c r="F123" s="881">
        <v>21449</v>
      </c>
      <c r="G123" s="881">
        <v>16808</v>
      </c>
      <c r="H123" s="881">
        <v>17720</v>
      </c>
      <c r="I123" s="881">
        <v>4584</v>
      </c>
      <c r="J123" s="881">
        <v>13330</v>
      </c>
      <c r="K123" s="881">
        <v>18361</v>
      </c>
      <c r="L123" s="881">
        <v>19932</v>
      </c>
      <c r="M123" s="881">
        <v>14359</v>
      </c>
      <c r="N123" s="881">
        <v>15395</v>
      </c>
      <c r="O123" s="882">
        <v>180845</v>
      </c>
    </row>
    <row r="124" spans="1:15" x14ac:dyDescent="0.2">
      <c r="A124" s="909">
        <v>30200</v>
      </c>
      <c r="B124" s="900" t="s">
        <v>512</v>
      </c>
      <c r="C124" s="922">
        <v>21832</v>
      </c>
      <c r="D124" s="922">
        <v>20844</v>
      </c>
      <c r="E124" s="922">
        <v>22142</v>
      </c>
      <c r="F124" s="896">
        <v>22206</v>
      </c>
      <c r="G124" s="896">
        <v>22323</v>
      </c>
      <c r="H124" s="896">
        <v>25543</v>
      </c>
      <c r="I124" s="896">
        <v>24710</v>
      </c>
      <c r="J124" s="896">
        <v>25201</v>
      </c>
      <c r="K124" s="896">
        <v>24297</v>
      </c>
      <c r="L124" s="896">
        <v>28521</v>
      </c>
      <c r="M124" s="896">
        <v>22909</v>
      </c>
      <c r="N124" s="896">
        <v>0</v>
      </c>
      <c r="O124" s="901">
        <v>260528</v>
      </c>
    </row>
    <row r="125" spans="1:15" s="862" customFormat="1" x14ac:dyDescent="0.2">
      <c r="A125" s="909"/>
      <c r="B125" s="874" t="s">
        <v>513</v>
      </c>
      <c r="C125" s="923">
        <v>56723</v>
      </c>
      <c r="D125" s="923">
        <v>53818</v>
      </c>
      <c r="E125" s="923">
        <v>68854</v>
      </c>
      <c r="F125" s="923">
        <v>74196</v>
      </c>
      <c r="G125" s="923">
        <v>60805</v>
      </c>
      <c r="H125" s="923">
        <v>75142</v>
      </c>
      <c r="I125" s="923">
        <v>30691</v>
      </c>
      <c r="J125" s="923">
        <v>50886</v>
      </c>
      <c r="K125" s="923">
        <v>59889</v>
      </c>
      <c r="L125" s="923">
        <v>70043</v>
      </c>
      <c r="M125" s="875">
        <v>81379</v>
      </c>
      <c r="N125" s="875">
        <v>46883</v>
      </c>
      <c r="O125" s="876">
        <v>729309</v>
      </c>
    </row>
    <row r="126" spans="1:15" x14ac:dyDescent="0.2">
      <c r="A126" s="909">
        <v>40103</v>
      </c>
      <c r="B126" s="897" t="s">
        <v>515</v>
      </c>
      <c r="C126" s="920">
        <v>9543</v>
      </c>
      <c r="D126" s="920">
        <v>11921</v>
      </c>
      <c r="E126" s="920">
        <v>11663</v>
      </c>
      <c r="F126" s="898">
        <v>15566</v>
      </c>
      <c r="G126" s="898">
        <v>14266</v>
      </c>
      <c r="H126" s="898">
        <v>18255</v>
      </c>
      <c r="I126" s="898">
        <v>3953</v>
      </c>
      <c r="J126" s="898">
        <v>14417</v>
      </c>
      <c r="K126" s="898">
        <v>15174</v>
      </c>
      <c r="L126" s="898">
        <v>12374</v>
      </c>
      <c r="M126" s="898">
        <v>13138</v>
      </c>
      <c r="N126" s="898">
        <v>13293</v>
      </c>
      <c r="O126" s="899">
        <v>153563</v>
      </c>
    </row>
    <row r="127" spans="1:15" x14ac:dyDescent="0.2">
      <c r="A127" s="909">
        <v>40105</v>
      </c>
      <c r="B127" s="885" t="s">
        <v>516</v>
      </c>
      <c r="C127" s="921">
        <v>91122</v>
      </c>
      <c r="D127" s="921">
        <v>88773</v>
      </c>
      <c r="E127" s="921">
        <v>97398</v>
      </c>
      <c r="F127" s="881">
        <v>113437</v>
      </c>
      <c r="G127" s="881">
        <v>103289</v>
      </c>
      <c r="H127" s="881">
        <v>94403</v>
      </c>
      <c r="I127" s="881">
        <v>43478</v>
      </c>
      <c r="J127" s="881">
        <v>107935</v>
      </c>
      <c r="K127" s="881">
        <v>130272</v>
      </c>
      <c r="L127" s="881">
        <v>91927</v>
      </c>
      <c r="M127" s="881">
        <v>95039</v>
      </c>
      <c r="N127" s="881">
        <v>108063</v>
      </c>
      <c r="O127" s="882">
        <v>1165136</v>
      </c>
    </row>
    <row r="128" spans="1:15" x14ac:dyDescent="0.2">
      <c r="A128" s="909">
        <v>40107</v>
      </c>
      <c r="B128" s="883" t="s">
        <v>517</v>
      </c>
      <c r="C128" s="921">
        <v>34249</v>
      </c>
      <c r="D128" s="921">
        <v>33769</v>
      </c>
      <c r="E128" s="921">
        <v>35540</v>
      </c>
      <c r="F128" s="881">
        <v>60019</v>
      </c>
      <c r="G128" s="881">
        <v>43407</v>
      </c>
      <c r="H128" s="881">
        <v>44054</v>
      </c>
      <c r="I128" s="881">
        <v>10707</v>
      </c>
      <c r="J128" s="881">
        <v>51852</v>
      </c>
      <c r="K128" s="881">
        <v>48963</v>
      </c>
      <c r="L128" s="881">
        <v>47577</v>
      </c>
      <c r="M128" s="881">
        <v>62927</v>
      </c>
      <c r="N128" s="890">
        <v>48905</v>
      </c>
      <c r="O128" s="882">
        <v>521969</v>
      </c>
    </row>
    <row r="129" spans="1:15" x14ac:dyDescent="0.2">
      <c r="A129" s="909">
        <v>40109</v>
      </c>
      <c r="B129" s="883" t="s">
        <v>518</v>
      </c>
      <c r="C129" s="921">
        <v>187517</v>
      </c>
      <c r="D129" s="921">
        <v>199207</v>
      </c>
      <c r="E129" s="921">
        <v>187012</v>
      </c>
      <c r="F129" s="881">
        <v>268651</v>
      </c>
      <c r="G129" s="881">
        <v>237004</v>
      </c>
      <c r="H129" s="881">
        <v>241636</v>
      </c>
      <c r="I129" s="881">
        <v>129591</v>
      </c>
      <c r="J129" s="881">
        <v>257766</v>
      </c>
      <c r="K129" s="881">
        <v>239985</v>
      </c>
      <c r="L129" s="881">
        <v>241111</v>
      </c>
      <c r="M129" s="881">
        <v>215594</v>
      </c>
      <c r="N129" s="881">
        <v>254288</v>
      </c>
      <c r="O129" s="882">
        <v>2659362</v>
      </c>
    </row>
    <row r="130" spans="1:15" x14ac:dyDescent="0.2">
      <c r="A130" s="909">
        <v>40111</v>
      </c>
      <c r="B130" s="883" t="s">
        <v>519</v>
      </c>
      <c r="C130" s="921">
        <v>90267</v>
      </c>
      <c r="D130" s="921">
        <v>88803</v>
      </c>
      <c r="E130" s="921">
        <v>92427</v>
      </c>
      <c r="F130" s="881">
        <v>91489</v>
      </c>
      <c r="G130" s="881">
        <v>80205</v>
      </c>
      <c r="H130" s="881">
        <v>81590</v>
      </c>
      <c r="I130" s="881">
        <v>77514</v>
      </c>
      <c r="J130" s="881">
        <v>132499</v>
      </c>
      <c r="K130" s="881">
        <v>125838</v>
      </c>
      <c r="L130" s="881">
        <v>149161</v>
      </c>
      <c r="M130" s="881">
        <v>114816</v>
      </c>
      <c r="N130" s="881">
        <v>100505</v>
      </c>
      <c r="O130" s="882">
        <v>1225114</v>
      </c>
    </row>
    <row r="131" spans="1:15" x14ac:dyDescent="0.2">
      <c r="A131" s="909">
        <v>40114</v>
      </c>
      <c r="B131" s="871" t="s">
        <v>514</v>
      </c>
      <c r="C131" s="922">
        <v>328</v>
      </c>
      <c r="D131" s="922">
        <v>166</v>
      </c>
      <c r="E131" s="922">
        <v>323</v>
      </c>
      <c r="F131" s="896">
        <v>246</v>
      </c>
      <c r="G131" s="896">
        <v>699</v>
      </c>
      <c r="H131" s="896">
        <v>658</v>
      </c>
      <c r="I131" s="896">
        <v>286</v>
      </c>
      <c r="J131" s="896">
        <v>612</v>
      </c>
      <c r="K131" s="896">
        <v>432</v>
      </c>
      <c r="L131" s="896">
        <v>276</v>
      </c>
      <c r="M131" s="896">
        <v>1539</v>
      </c>
      <c r="N131" s="896">
        <v>991</v>
      </c>
      <c r="O131" s="901">
        <v>6556</v>
      </c>
    </row>
    <row r="132" spans="1:15" s="862" customFormat="1" ht="25.5" x14ac:dyDescent="0.2">
      <c r="A132" s="909"/>
      <c r="B132" s="874" t="s">
        <v>520</v>
      </c>
      <c r="C132" s="923">
        <v>413026</v>
      </c>
      <c r="D132" s="923">
        <v>422639</v>
      </c>
      <c r="E132" s="923">
        <v>424363</v>
      </c>
      <c r="F132" s="923">
        <v>549408</v>
      </c>
      <c r="G132" s="923">
        <v>478870</v>
      </c>
      <c r="H132" s="923">
        <v>480596</v>
      </c>
      <c r="I132" s="923">
        <v>265529</v>
      </c>
      <c r="J132" s="923">
        <v>565081</v>
      </c>
      <c r="K132" s="923">
        <v>560664</v>
      </c>
      <c r="L132" s="923">
        <v>542426</v>
      </c>
      <c r="M132" s="875">
        <v>503053</v>
      </c>
      <c r="N132" s="875">
        <v>526045</v>
      </c>
      <c r="O132" s="876">
        <v>5731700</v>
      </c>
    </row>
    <row r="133" spans="1:15" x14ac:dyDescent="0.2">
      <c r="A133" s="909">
        <v>45101</v>
      </c>
      <c r="B133" s="902" t="s">
        <v>532</v>
      </c>
      <c r="C133" s="920">
        <v>24959</v>
      </c>
      <c r="D133" s="920">
        <v>22708</v>
      </c>
      <c r="E133" s="920">
        <v>24216</v>
      </c>
      <c r="F133" s="898">
        <v>26072</v>
      </c>
      <c r="G133" s="898">
        <v>26990</v>
      </c>
      <c r="H133" s="898">
        <v>27297</v>
      </c>
      <c r="I133" s="898">
        <v>18039</v>
      </c>
      <c r="J133" s="898">
        <v>24886</v>
      </c>
      <c r="K133" s="898">
        <v>24176</v>
      </c>
      <c r="L133" s="898">
        <v>27340</v>
      </c>
      <c r="M133" s="898">
        <v>29434</v>
      </c>
      <c r="N133" s="898">
        <v>28230</v>
      </c>
      <c r="O133" s="899">
        <v>304347</v>
      </c>
    </row>
    <row r="134" spans="1:15" x14ac:dyDescent="0.2">
      <c r="A134" s="909">
        <v>45102</v>
      </c>
      <c r="B134" s="883" t="s">
        <v>526</v>
      </c>
      <c r="C134" s="921">
        <v>22131</v>
      </c>
      <c r="D134" s="921">
        <v>19670</v>
      </c>
      <c r="E134" s="921">
        <v>21825</v>
      </c>
      <c r="F134" s="881">
        <v>25178</v>
      </c>
      <c r="G134" s="881">
        <v>24284</v>
      </c>
      <c r="H134" s="881">
        <v>24707</v>
      </c>
      <c r="I134" s="881">
        <v>12904</v>
      </c>
      <c r="J134" s="881">
        <v>21429</v>
      </c>
      <c r="K134" s="881">
        <v>23611</v>
      </c>
      <c r="L134" s="881">
        <v>24256</v>
      </c>
      <c r="M134" s="881">
        <v>20345</v>
      </c>
      <c r="N134" s="881">
        <v>24430</v>
      </c>
      <c r="O134" s="882">
        <v>264770</v>
      </c>
    </row>
    <row r="135" spans="1:15" x14ac:dyDescent="0.2">
      <c r="A135" s="909">
        <v>45103</v>
      </c>
      <c r="B135" s="883" t="s">
        <v>523</v>
      </c>
      <c r="C135" s="921">
        <v>24646</v>
      </c>
      <c r="D135" s="921">
        <v>21871</v>
      </c>
      <c r="E135" s="921">
        <v>22389</v>
      </c>
      <c r="F135" s="881">
        <v>28793</v>
      </c>
      <c r="G135" s="881">
        <v>25034</v>
      </c>
      <c r="H135" s="881">
        <v>24268</v>
      </c>
      <c r="I135" s="881">
        <v>20164</v>
      </c>
      <c r="J135" s="881">
        <v>21574</v>
      </c>
      <c r="K135" s="881">
        <v>25394</v>
      </c>
      <c r="L135" s="881">
        <v>22920</v>
      </c>
      <c r="M135" s="881">
        <v>21602</v>
      </c>
      <c r="N135" s="881">
        <v>25183</v>
      </c>
      <c r="O135" s="882">
        <v>283838</v>
      </c>
    </row>
    <row r="136" spans="1:15" x14ac:dyDescent="0.2">
      <c r="A136" s="909">
        <v>45106</v>
      </c>
      <c r="B136" s="883" t="s">
        <v>524</v>
      </c>
      <c r="C136" s="921">
        <v>4903</v>
      </c>
      <c r="D136" s="921">
        <v>4744</v>
      </c>
      <c r="E136" s="921">
        <v>5276</v>
      </c>
      <c r="F136" s="881">
        <v>4656</v>
      </c>
      <c r="G136" s="881">
        <v>4345</v>
      </c>
      <c r="H136" s="881">
        <v>4718</v>
      </c>
      <c r="I136" s="881">
        <v>3608</v>
      </c>
      <c r="J136" s="881">
        <v>7410</v>
      </c>
      <c r="K136" s="881">
        <v>5102</v>
      </c>
      <c r="L136" s="881">
        <v>4988</v>
      </c>
      <c r="M136" s="881">
        <v>4850</v>
      </c>
      <c r="N136" s="881">
        <v>4871</v>
      </c>
      <c r="O136" s="882">
        <v>59471</v>
      </c>
    </row>
    <row r="137" spans="1:15" x14ac:dyDescent="0.2">
      <c r="A137" s="909">
        <v>45107</v>
      </c>
      <c r="B137" s="885" t="s">
        <v>551</v>
      </c>
      <c r="C137" s="921">
        <v>42417</v>
      </c>
      <c r="D137" s="921">
        <v>42048</v>
      </c>
      <c r="E137" s="921">
        <v>42576</v>
      </c>
      <c r="F137" s="881">
        <v>62093</v>
      </c>
      <c r="G137" s="881">
        <v>48964</v>
      </c>
      <c r="H137" s="881">
        <v>48705</v>
      </c>
      <c r="I137" s="881">
        <v>26688</v>
      </c>
      <c r="J137" s="881">
        <v>44336</v>
      </c>
      <c r="K137" s="881">
        <v>47999</v>
      </c>
      <c r="L137" s="881">
        <v>48422</v>
      </c>
      <c r="M137" s="881">
        <v>49497</v>
      </c>
      <c r="N137" s="881">
        <v>52668</v>
      </c>
      <c r="O137" s="882">
        <v>556413</v>
      </c>
    </row>
    <row r="138" spans="1:15" x14ac:dyDescent="0.2">
      <c r="A138" s="909">
        <v>45124</v>
      </c>
      <c r="B138" s="885" t="s">
        <v>528</v>
      </c>
      <c r="C138" s="921">
        <v>50103</v>
      </c>
      <c r="D138" s="921">
        <v>47560</v>
      </c>
      <c r="E138" s="921">
        <v>47580</v>
      </c>
      <c r="F138" s="881">
        <v>57484</v>
      </c>
      <c r="G138" s="881">
        <v>48683</v>
      </c>
      <c r="H138" s="881">
        <v>49867</v>
      </c>
      <c r="I138" s="881">
        <v>35825</v>
      </c>
      <c r="J138" s="881">
        <v>47008</v>
      </c>
      <c r="K138" s="881">
        <v>51449</v>
      </c>
      <c r="L138" s="881">
        <v>47002</v>
      </c>
      <c r="M138" s="881">
        <v>50804</v>
      </c>
      <c r="N138" s="881">
        <v>51559</v>
      </c>
      <c r="O138" s="882">
        <v>584924</v>
      </c>
    </row>
    <row r="139" spans="1:15" x14ac:dyDescent="0.2">
      <c r="A139" s="909">
        <v>45109</v>
      </c>
      <c r="B139" s="885" t="s">
        <v>530</v>
      </c>
      <c r="C139" s="921">
        <v>1243</v>
      </c>
      <c r="D139" s="921">
        <v>1339</v>
      </c>
      <c r="E139" s="921">
        <v>1177</v>
      </c>
      <c r="F139" s="881">
        <v>1807</v>
      </c>
      <c r="G139" s="881">
        <v>1763</v>
      </c>
      <c r="H139" s="881">
        <v>1266</v>
      </c>
      <c r="I139" s="881">
        <v>712</v>
      </c>
      <c r="J139" s="881">
        <v>2528</v>
      </c>
      <c r="K139" s="881">
        <v>1166</v>
      </c>
      <c r="L139" s="881">
        <v>1695</v>
      </c>
      <c r="M139" s="881">
        <v>1706</v>
      </c>
      <c r="N139" s="881">
        <v>1410</v>
      </c>
      <c r="O139" s="882">
        <v>17812</v>
      </c>
    </row>
    <row r="140" spans="1:15" x14ac:dyDescent="0.2">
      <c r="A140" s="909">
        <v>45111</v>
      </c>
      <c r="B140" s="883" t="s">
        <v>529</v>
      </c>
      <c r="C140" s="921">
        <v>22533</v>
      </c>
      <c r="D140" s="921">
        <v>23824</v>
      </c>
      <c r="E140" s="921">
        <v>25486</v>
      </c>
      <c r="F140" s="881">
        <v>27156</v>
      </c>
      <c r="G140" s="881">
        <v>25923</v>
      </c>
      <c r="H140" s="881">
        <v>30937</v>
      </c>
      <c r="I140" s="881">
        <v>26376</v>
      </c>
      <c r="J140" s="881">
        <v>28488</v>
      </c>
      <c r="K140" s="881">
        <v>30854</v>
      </c>
      <c r="L140" s="881">
        <v>26455</v>
      </c>
      <c r="M140" s="881">
        <v>29261</v>
      </c>
      <c r="N140" s="881">
        <v>27005</v>
      </c>
      <c r="O140" s="882">
        <v>324298</v>
      </c>
    </row>
    <row r="141" spans="1:15" x14ac:dyDescent="0.2">
      <c r="A141" s="909">
        <v>45112</v>
      </c>
      <c r="B141" s="885" t="s">
        <v>531</v>
      </c>
      <c r="C141" s="921">
        <v>6566</v>
      </c>
      <c r="D141" s="921">
        <v>7590</v>
      </c>
      <c r="E141" s="921">
        <v>7806</v>
      </c>
      <c r="F141" s="881">
        <v>9882</v>
      </c>
      <c r="G141" s="881">
        <v>8364</v>
      </c>
      <c r="H141" s="881">
        <v>7811</v>
      </c>
      <c r="I141" s="881">
        <v>6049</v>
      </c>
      <c r="J141" s="881">
        <v>6838</v>
      </c>
      <c r="K141" s="881">
        <v>6767</v>
      </c>
      <c r="L141" s="881">
        <v>6580</v>
      </c>
      <c r="M141" s="881">
        <v>7175</v>
      </c>
      <c r="N141" s="881">
        <v>7343</v>
      </c>
      <c r="O141" s="882">
        <v>88771</v>
      </c>
    </row>
    <row r="142" spans="1:15" x14ac:dyDescent="0.2">
      <c r="A142" s="909">
        <v>45113</v>
      </c>
      <c r="B142" s="883" t="s">
        <v>525</v>
      </c>
      <c r="C142" s="921">
        <v>21773</v>
      </c>
      <c r="D142" s="921">
        <v>21093</v>
      </c>
      <c r="E142" s="921">
        <v>24308</v>
      </c>
      <c r="F142" s="881">
        <v>26597</v>
      </c>
      <c r="G142" s="881">
        <v>24341</v>
      </c>
      <c r="H142" s="881">
        <v>26101</v>
      </c>
      <c r="I142" s="881">
        <v>13982</v>
      </c>
      <c r="J142" s="881">
        <v>23978</v>
      </c>
      <c r="K142" s="881">
        <v>22937</v>
      </c>
      <c r="L142" s="881">
        <v>22708</v>
      </c>
      <c r="M142" s="881">
        <v>24256</v>
      </c>
      <c r="N142" s="881">
        <v>24453</v>
      </c>
      <c r="O142" s="882">
        <v>276527</v>
      </c>
    </row>
    <row r="143" spans="1:15" x14ac:dyDescent="0.2">
      <c r="A143" s="909">
        <v>45116</v>
      </c>
      <c r="B143" s="885" t="s">
        <v>522</v>
      </c>
      <c r="C143" s="921">
        <v>31580</v>
      </c>
      <c r="D143" s="921">
        <v>32863</v>
      </c>
      <c r="E143" s="921">
        <v>31953</v>
      </c>
      <c r="F143" s="881">
        <v>35273</v>
      </c>
      <c r="G143" s="881">
        <v>35812</v>
      </c>
      <c r="H143" s="881">
        <v>33560</v>
      </c>
      <c r="I143" s="881">
        <v>20644</v>
      </c>
      <c r="J143" s="881">
        <v>32135</v>
      </c>
      <c r="K143" s="881">
        <v>24416</v>
      </c>
      <c r="L143" s="881">
        <v>32008</v>
      </c>
      <c r="M143" s="881">
        <v>32073</v>
      </c>
      <c r="N143" s="881">
        <v>32625</v>
      </c>
      <c r="O143" s="882">
        <v>374942</v>
      </c>
    </row>
    <row r="144" spans="1:15" x14ac:dyDescent="0.2">
      <c r="A144" s="909">
        <v>45117</v>
      </c>
      <c r="B144" s="883" t="s">
        <v>533</v>
      </c>
      <c r="C144" s="921">
        <v>33143</v>
      </c>
      <c r="D144" s="921">
        <v>33627</v>
      </c>
      <c r="E144" s="921">
        <v>33143</v>
      </c>
      <c r="F144" s="881">
        <v>41336</v>
      </c>
      <c r="G144" s="881">
        <v>40402</v>
      </c>
      <c r="H144" s="881">
        <v>37981</v>
      </c>
      <c r="I144" s="881">
        <v>16822</v>
      </c>
      <c r="J144" s="881">
        <v>29657</v>
      </c>
      <c r="K144" s="881">
        <v>43619</v>
      </c>
      <c r="L144" s="881">
        <v>32865</v>
      </c>
      <c r="M144" s="881">
        <v>35744</v>
      </c>
      <c r="N144" s="881">
        <v>38577</v>
      </c>
      <c r="O144" s="882">
        <v>416916</v>
      </c>
    </row>
    <row r="145" spans="1:15" x14ac:dyDescent="0.2">
      <c r="A145" s="909">
        <v>45119</v>
      </c>
      <c r="B145" s="885" t="s">
        <v>534</v>
      </c>
      <c r="C145" s="921">
        <v>8531</v>
      </c>
      <c r="D145" s="921">
        <v>8791</v>
      </c>
      <c r="E145" s="921">
        <v>10095</v>
      </c>
      <c r="F145" s="881">
        <v>11608</v>
      </c>
      <c r="G145" s="881">
        <v>10083</v>
      </c>
      <c r="H145" s="881">
        <v>9694</v>
      </c>
      <c r="I145" s="881">
        <v>3218</v>
      </c>
      <c r="J145" s="881">
        <v>9295</v>
      </c>
      <c r="K145" s="881">
        <v>11534</v>
      </c>
      <c r="L145" s="881">
        <v>9948</v>
      </c>
      <c r="M145" s="881">
        <v>9924</v>
      </c>
      <c r="N145" s="881">
        <v>9757</v>
      </c>
      <c r="O145" s="882">
        <v>112478</v>
      </c>
    </row>
    <row r="146" spans="1:15" x14ac:dyDescent="0.2">
      <c r="A146" s="909">
        <v>45120</v>
      </c>
      <c r="B146" s="883" t="s">
        <v>536</v>
      </c>
      <c r="C146" s="921">
        <v>525</v>
      </c>
      <c r="D146" s="921">
        <v>605</v>
      </c>
      <c r="E146" s="921">
        <v>532</v>
      </c>
      <c r="F146" s="881">
        <v>720</v>
      </c>
      <c r="G146" s="881">
        <v>647</v>
      </c>
      <c r="H146" s="881">
        <v>651</v>
      </c>
      <c r="I146" s="881">
        <v>200</v>
      </c>
      <c r="J146" s="881">
        <v>605</v>
      </c>
      <c r="K146" s="881">
        <v>539</v>
      </c>
      <c r="L146" s="881">
        <v>555</v>
      </c>
      <c r="M146" s="881">
        <v>439</v>
      </c>
      <c r="N146" s="881">
        <v>646</v>
      </c>
      <c r="O146" s="882">
        <v>6664</v>
      </c>
    </row>
    <row r="147" spans="1:15" x14ac:dyDescent="0.2">
      <c r="A147" s="909">
        <v>45121</v>
      </c>
      <c r="B147" s="885" t="s">
        <v>535</v>
      </c>
      <c r="C147" s="921">
        <v>571</v>
      </c>
      <c r="D147" s="921">
        <v>1004</v>
      </c>
      <c r="E147" s="921">
        <v>692</v>
      </c>
      <c r="F147" s="881">
        <v>675</v>
      </c>
      <c r="G147" s="881">
        <v>715</v>
      </c>
      <c r="H147" s="881">
        <v>712</v>
      </c>
      <c r="I147" s="881">
        <v>522</v>
      </c>
      <c r="J147" s="881">
        <v>549</v>
      </c>
      <c r="K147" s="881">
        <v>741</v>
      </c>
      <c r="L147" s="881">
        <v>901</v>
      </c>
      <c r="M147" s="881">
        <v>850</v>
      </c>
      <c r="N147" s="881">
        <v>0</v>
      </c>
      <c r="O147" s="882">
        <v>7932</v>
      </c>
    </row>
    <row r="148" spans="1:15" x14ac:dyDescent="0.2">
      <c r="A148" s="909">
        <v>45122</v>
      </c>
      <c r="B148" s="883" t="s">
        <v>527</v>
      </c>
      <c r="C148" s="921">
        <v>39583</v>
      </c>
      <c r="D148" s="921">
        <v>42253</v>
      </c>
      <c r="E148" s="921">
        <v>39980</v>
      </c>
      <c r="F148" s="881">
        <v>46246</v>
      </c>
      <c r="G148" s="881">
        <v>41746</v>
      </c>
      <c r="H148" s="881">
        <v>42028</v>
      </c>
      <c r="I148" s="881">
        <v>32566</v>
      </c>
      <c r="J148" s="881">
        <v>40409</v>
      </c>
      <c r="K148" s="881">
        <v>43420</v>
      </c>
      <c r="L148" s="881">
        <v>40095</v>
      </c>
      <c r="M148" s="881">
        <v>40733</v>
      </c>
      <c r="N148" s="881">
        <v>43341</v>
      </c>
      <c r="O148" s="882">
        <v>492400</v>
      </c>
    </row>
    <row r="149" spans="1:15" x14ac:dyDescent="0.2">
      <c r="A149" s="909">
        <v>45123</v>
      </c>
      <c r="B149" s="900" t="s">
        <v>537</v>
      </c>
      <c r="C149" s="922">
        <v>975</v>
      </c>
      <c r="D149" s="922">
        <v>695</v>
      </c>
      <c r="E149" s="922">
        <v>1025</v>
      </c>
      <c r="F149" s="896">
        <v>1802</v>
      </c>
      <c r="G149" s="896">
        <v>1003</v>
      </c>
      <c r="H149" s="896">
        <v>1281</v>
      </c>
      <c r="I149" s="896">
        <v>945</v>
      </c>
      <c r="J149" s="896">
        <v>775</v>
      </c>
      <c r="K149" s="896">
        <v>1603</v>
      </c>
      <c r="L149" s="896">
        <v>1242</v>
      </c>
      <c r="M149" s="896">
        <v>1310</v>
      </c>
      <c r="N149" s="896">
        <v>1714</v>
      </c>
      <c r="O149" s="901">
        <v>14370</v>
      </c>
    </row>
    <row r="150" spans="1:15" s="862" customFormat="1" x14ac:dyDescent="0.2">
      <c r="A150" s="916"/>
      <c r="B150" s="874" t="s">
        <v>538</v>
      </c>
      <c r="C150" s="923">
        <v>336182</v>
      </c>
      <c r="D150" s="923">
        <v>332285</v>
      </c>
      <c r="E150" s="923">
        <v>340059</v>
      </c>
      <c r="F150" s="923">
        <v>407378</v>
      </c>
      <c r="G150" s="923">
        <v>369099</v>
      </c>
      <c r="H150" s="923">
        <v>371584</v>
      </c>
      <c r="I150" s="923">
        <v>239264</v>
      </c>
      <c r="J150" s="923">
        <v>341900</v>
      </c>
      <c r="K150" s="923">
        <v>365327</v>
      </c>
      <c r="L150" s="923">
        <v>349980</v>
      </c>
      <c r="M150" s="875">
        <v>360003</v>
      </c>
      <c r="N150" s="875">
        <v>373812</v>
      </c>
      <c r="O150" s="876">
        <v>4186873</v>
      </c>
    </row>
    <row r="151" spans="1:15" s="862" customFormat="1" ht="13.5" thickBot="1" x14ac:dyDescent="0.25">
      <c r="A151" s="909"/>
      <c r="B151" s="928" t="s">
        <v>61</v>
      </c>
      <c r="C151" s="929">
        <v>6209333</v>
      </c>
      <c r="D151" s="929">
        <v>5943118</v>
      </c>
      <c r="E151" s="929">
        <v>6111634</v>
      </c>
      <c r="F151" s="929">
        <v>6415083</v>
      </c>
      <c r="G151" s="929">
        <v>6779278</v>
      </c>
      <c r="H151" s="929">
        <v>6560691</v>
      </c>
      <c r="I151" s="929">
        <v>6083793</v>
      </c>
      <c r="J151" s="929">
        <v>5290050</v>
      </c>
      <c r="K151" s="929">
        <v>5813992</v>
      </c>
      <c r="L151" s="930">
        <v>6439379</v>
      </c>
      <c r="M151" s="930">
        <v>6236450</v>
      </c>
      <c r="N151" s="930">
        <v>6314019</v>
      </c>
      <c r="O151" s="931">
        <v>74196820</v>
      </c>
    </row>
    <row r="152" spans="1:15" ht="13.5" thickTop="1" x14ac:dyDescent="0.2">
      <c r="A152" s="909"/>
      <c r="B152" s="845" t="s">
        <v>552</v>
      </c>
    </row>
    <row r="153" spans="1:15" x14ac:dyDescent="0.2">
      <c r="A153" s="909"/>
      <c r="B153" s="842" t="s">
        <v>553</v>
      </c>
    </row>
    <row r="154" spans="1:15" x14ac:dyDescent="0.2">
      <c r="A154" s="909"/>
      <c r="M154" s="911"/>
      <c r="N154" s="911"/>
    </row>
    <row r="155" spans="1:15" x14ac:dyDescent="0.2">
      <c r="A155" s="909"/>
      <c r="C155" s="915"/>
      <c r="D155" s="915"/>
      <c r="E155" s="915"/>
      <c r="F155" s="915"/>
      <c r="G155" s="915"/>
      <c r="H155" s="915"/>
      <c r="I155" s="915"/>
      <c r="J155" s="915"/>
      <c r="M155" s="911"/>
      <c r="N155" s="911"/>
      <c r="O155" s="906"/>
    </row>
    <row r="156" spans="1:15" x14ac:dyDescent="0.2">
      <c r="A156" s="909"/>
      <c r="C156" s="932"/>
      <c r="D156" s="932"/>
      <c r="E156" s="932"/>
      <c r="F156" s="932"/>
      <c r="G156" s="932"/>
      <c r="H156" s="932"/>
      <c r="I156" s="932"/>
      <c r="J156" s="933"/>
      <c r="K156" s="933"/>
    </row>
    <row r="157" spans="1:15" x14ac:dyDescent="0.2">
      <c r="A157" s="909"/>
      <c r="B157" s="934"/>
      <c r="C157" s="915"/>
      <c r="D157" s="915"/>
      <c r="E157" s="915"/>
      <c r="F157" s="915"/>
      <c r="G157" s="915"/>
      <c r="H157" s="910"/>
      <c r="I157" s="910"/>
      <c r="J157" s="910"/>
    </row>
    <row r="158" spans="1:15" x14ac:dyDescent="0.2">
      <c r="C158" s="915"/>
      <c r="D158" s="915"/>
      <c r="E158" s="915"/>
      <c r="F158" s="850"/>
      <c r="G158" s="850"/>
    </row>
    <row r="159" spans="1:15" x14ac:dyDescent="0.2">
      <c r="F159" s="910"/>
      <c r="G159" s="910"/>
      <c r="H159" s="910"/>
      <c r="I159" s="910"/>
      <c r="J159" s="910"/>
      <c r="K159" s="910"/>
      <c r="L159" s="910"/>
      <c r="M159" s="910"/>
      <c r="N159" s="910"/>
      <c r="O159" s="910"/>
    </row>
  </sheetData>
  <printOptions horizontalCentered="1"/>
  <pageMargins left="0.19685039370078741" right="0.19685039370078741" top="0.78740157480314965" bottom="0.19685039370078741" header="0" footer="0"/>
  <pageSetup scale="53" fitToHeight="3"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86"/>
  <sheetViews>
    <sheetView showGridLines="0" zoomScale="80" zoomScaleNormal="80" workbookViewId="0">
      <selection activeCell="B4" sqref="B4"/>
    </sheetView>
  </sheetViews>
  <sheetFormatPr baseColWidth="10" defaultColWidth="4.5703125" defaultRowHeight="12.75" x14ac:dyDescent="0.2"/>
  <cols>
    <col min="1" max="1" width="4.5703125" style="798" customWidth="1"/>
    <col min="2" max="2" width="33.7109375" style="798" customWidth="1"/>
    <col min="3" max="3" width="13" style="798" customWidth="1"/>
    <col min="4" max="4" width="14.42578125" style="798" bestFit="1" customWidth="1"/>
    <col min="5" max="5" width="13.28515625" style="798" bestFit="1" customWidth="1"/>
    <col min="6" max="6" width="13.42578125" style="798" bestFit="1" customWidth="1"/>
    <col min="7" max="7" width="14" style="798" bestFit="1" customWidth="1"/>
    <col min="8" max="8" width="12.28515625" style="798" customWidth="1"/>
    <col min="9" max="9" width="11.5703125" style="798" customWidth="1"/>
    <col min="10" max="10" width="14.7109375" style="798" bestFit="1" customWidth="1"/>
    <col min="11" max="11" width="14" style="798" bestFit="1" customWidth="1"/>
    <col min="12" max="12" width="11.5703125" style="798" customWidth="1"/>
    <col min="13" max="13" width="12.7109375" style="798" bestFit="1" customWidth="1"/>
    <col min="14" max="14" width="13.42578125" style="798" bestFit="1" customWidth="1"/>
    <col min="15" max="15" width="13.140625" style="798" bestFit="1" customWidth="1"/>
    <col min="16" max="16384" width="4.5703125" style="798"/>
  </cols>
  <sheetData>
    <row r="2" spans="2:15" ht="19.5" customHeight="1" x14ac:dyDescent="0.2">
      <c r="B2" s="936" t="s">
        <v>554</v>
      </c>
      <c r="C2" s="936"/>
      <c r="D2" s="936"/>
      <c r="E2" s="936"/>
      <c r="F2" s="936"/>
      <c r="G2" s="936"/>
      <c r="H2" s="936"/>
      <c r="I2" s="936"/>
      <c r="J2" s="936"/>
      <c r="K2" s="936"/>
      <c r="L2" s="936"/>
      <c r="M2" s="936"/>
      <c r="N2" s="936"/>
      <c r="O2" s="936"/>
    </row>
    <row r="3" spans="2:15" ht="18.75" customHeight="1" x14ac:dyDescent="0.2">
      <c r="B3" s="937">
        <v>2015</v>
      </c>
      <c r="C3" s="937"/>
      <c r="D3" s="937"/>
      <c r="E3" s="937"/>
      <c r="F3" s="937"/>
      <c r="G3" s="937"/>
      <c r="H3" s="937"/>
      <c r="I3" s="937"/>
      <c r="J3" s="937"/>
      <c r="K3" s="937"/>
      <c r="L3" s="937"/>
      <c r="M3" s="937"/>
      <c r="N3" s="937"/>
      <c r="O3" s="937"/>
    </row>
    <row r="4" spans="2:15" ht="13.5" thickBot="1" x14ac:dyDescent="0.25">
      <c r="B4" s="938"/>
    </row>
    <row r="5" spans="2:15" ht="14.25" thickTop="1" thickBot="1" x14ac:dyDescent="0.25">
      <c r="B5" s="853" t="s">
        <v>555</v>
      </c>
      <c r="C5" s="939" t="s">
        <v>110</v>
      </c>
      <c r="D5" s="939" t="s">
        <v>111</v>
      </c>
      <c r="E5" s="939" t="s">
        <v>112</v>
      </c>
      <c r="F5" s="939" t="s">
        <v>113</v>
      </c>
      <c r="G5" s="939" t="s">
        <v>114</v>
      </c>
      <c r="H5" s="939" t="s">
        <v>115</v>
      </c>
      <c r="I5" s="939" t="s">
        <v>116</v>
      </c>
      <c r="J5" s="939" t="s">
        <v>117</v>
      </c>
      <c r="K5" s="939" t="s">
        <v>118</v>
      </c>
      <c r="L5" s="939" t="s">
        <v>119</v>
      </c>
      <c r="M5" s="939" t="s">
        <v>120</v>
      </c>
      <c r="N5" s="939" t="s">
        <v>121</v>
      </c>
      <c r="O5" s="918" t="s">
        <v>16</v>
      </c>
    </row>
    <row r="6" spans="2:15" ht="13.5" thickTop="1" x14ac:dyDescent="0.2">
      <c r="B6" s="940" t="s">
        <v>556</v>
      </c>
      <c r="C6" s="941">
        <v>1261882</v>
      </c>
      <c r="D6" s="941">
        <v>1289100</v>
      </c>
      <c r="E6" s="941">
        <v>1292329</v>
      </c>
      <c r="F6" s="941">
        <v>1299919</v>
      </c>
      <c r="G6" s="941">
        <v>1311565</v>
      </c>
      <c r="H6" s="941">
        <v>1310809</v>
      </c>
      <c r="I6" s="941">
        <v>1299312</v>
      </c>
      <c r="J6" s="941">
        <v>1283975</v>
      </c>
      <c r="K6" s="941">
        <v>1284871</v>
      </c>
      <c r="L6" s="941">
        <v>1294034</v>
      </c>
      <c r="M6" s="941">
        <v>1307734</v>
      </c>
      <c r="N6" s="941">
        <v>1316456</v>
      </c>
      <c r="O6" s="942">
        <f>AVERAGE(C6:N6)</f>
        <v>1295998.8333333333</v>
      </c>
    </row>
    <row r="7" spans="2:15" x14ac:dyDescent="0.2">
      <c r="B7" s="940" t="s">
        <v>557</v>
      </c>
      <c r="C7" s="941">
        <v>4517</v>
      </c>
      <c r="D7" s="941">
        <v>4535</v>
      </c>
      <c r="E7" s="941">
        <v>4378</v>
      </c>
      <c r="F7" s="941">
        <v>4470</v>
      </c>
      <c r="G7" s="941">
        <v>4806</v>
      </c>
      <c r="H7" s="941">
        <v>4463</v>
      </c>
      <c r="I7" s="941">
        <v>4245</v>
      </c>
      <c r="J7" s="941">
        <v>4434</v>
      </c>
      <c r="K7" s="941">
        <v>5930</v>
      </c>
      <c r="L7" s="941">
        <v>4153</v>
      </c>
      <c r="M7" s="941">
        <v>3890</v>
      </c>
      <c r="N7" s="941">
        <v>4305</v>
      </c>
      <c r="O7" s="942">
        <f t="shared" ref="O7:O13" si="0">AVERAGE(C7:N7)</f>
        <v>4510.5</v>
      </c>
    </row>
    <row r="8" spans="2:15" x14ac:dyDescent="0.2">
      <c r="B8" s="940" t="s">
        <v>558</v>
      </c>
      <c r="C8" s="941">
        <v>692370</v>
      </c>
      <c r="D8" s="941">
        <v>706581</v>
      </c>
      <c r="E8" s="941">
        <v>708722</v>
      </c>
      <c r="F8" s="941">
        <v>713045</v>
      </c>
      <c r="G8" s="941">
        <v>718069</v>
      </c>
      <c r="H8" s="941">
        <v>716205</v>
      </c>
      <c r="I8" s="941">
        <v>708296</v>
      </c>
      <c r="J8" s="941">
        <v>698261</v>
      </c>
      <c r="K8" s="941">
        <v>698045</v>
      </c>
      <c r="L8" s="941">
        <v>702124</v>
      </c>
      <c r="M8" s="941">
        <v>709001</v>
      </c>
      <c r="N8" s="941">
        <v>713281</v>
      </c>
      <c r="O8" s="942">
        <f t="shared" si="0"/>
        <v>707000</v>
      </c>
    </row>
    <row r="9" spans="2:15" x14ac:dyDescent="0.2">
      <c r="B9" s="940" t="s">
        <v>559</v>
      </c>
      <c r="C9" s="941">
        <v>2987</v>
      </c>
      <c r="D9" s="941">
        <v>3055</v>
      </c>
      <c r="E9" s="941">
        <v>3003</v>
      </c>
      <c r="F9" s="941">
        <v>3217</v>
      </c>
      <c r="G9" s="941">
        <v>3267</v>
      </c>
      <c r="H9" s="941">
        <v>3250</v>
      </c>
      <c r="I9" s="941">
        <v>3218</v>
      </c>
      <c r="J9" s="941">
        <v>3151</v>
      </c>
      <c r="K9" s="941">
        <v>3145</v>
      </c>
      <c r="L9" s="941">
        <v>3155</v>
      </c>
      <c r="M9" s="941">
        <v>3184</v>
      </c>
      <c r="N9" s="941">
        <v>3205</v>
      </c>
      <c r="O9" s="942">
        <f t="shared" si="0"/>
        <v>3153.0833333333335</v>
      </c>
    </row>
    <row r="10" spans="2:15" x14ac:dyDescent="0.2">
      <c r="B10" s="943" t="s">
        <v>560</v>
      </c>
      <c r="C10" s="944">
        <v>1108</v>
      </c>
      <c r="D10" s="944">
        <v>1140</v>
      </c>
      <c r="E10" s="944">
        <v>1184</v>
      </c>
      <c r="F10" s="944">
        <v>975</v>
      </c>
      <c r="G10" s="944">
        <v>941</v>
      </c>
      <c r="H10" s="944">
        <v>927</v>
      </c>
      <c r="I10" s="944">
        <v>894</v>
      </c>
      <c r="J10" s="944">
        <v>674</v>
      </c>
      <c r="K10" s="944">
        <v>677</v>
      </c>
      <c r="L10" s="944">
        <v>690</v>
      </c>
      <c r="M10" s="944">
        <v>698</v>
      </c>
      <c r="N10" s="944">
        <v>710</v>
      </c>
      <c r="O10" s="945">
        <f t="shared" si="0"/>
        <v>884.83333333333337</v>
      </c>
    </row>
    <row r="11" spans="2:15" x14ac:dyDescent="0.2">
      <c r="B11" s="946" t="s">
        <v>561</v>
      </c>
      <c r="C11" s="947">
        <f>SUM(C6:C10)</f>
        <v>1962864</v>
      </c>
      <c r="D11" s="947">
        <f t="shared" ref="D11:N11" si="1">SUM(D6:D10)</f>
        <v>2004411</v>
      </c>
      <c r="E11" s="947">
        <f t="shared" si="1"/>
        <v>2009616</v>
      </c>
      <c r="F11" s="947">
        <f t="shared" si="1"/>
        <v>2021626</v>
      </c>
      <c r="G11" s="947">
        <f t="shared" si="1"/>
        <v>2038648</v>
      </c>
      <c r="H11" s="947">
        <f t="shared" si="1"/>
        <v>2035654</v>
      </c>
      <c r="I11" s="947">
        <f t="shared" si="1"/>
        <v>2015965</v>
      </c>
      <c r="J11" s="947">
        <f t="shared" si="1"/>
        <v>1990495</v>
      </c>
      <c r="K11" s="947">
        <f t="shared" si="1"/>
        <v>1992668</v>
      </c>
      <c r="L11" s="947">
        <f t="shared" si="1"/>
        <v>2004156</v>
      </c>
      <c r="M11" s="947">
        <f t="shared" si="1"/>
        <v>2024507</v>
      </c>
      <c r="N11" s="947">
        <f t="shared" si="1"/>
        <v>2037957</v>
      </c>
      <c r="O11" s="948">
        <f t="shared" si="0"/>
        <v>2011547.25</v>
      </c>
    </row>
    <row r="12" spans="2:15" s="950" customFormat="1" x14ac:dyDescent="0.2">
      <c r="B12" s="949" t="s">
        <v>562</v>
      </c>
      <c r="C12" s="947">
        <v>808990</v>
      </c>
      <c r="D12" s="947">
        <v>819158</v>
      </c>
      <c r="E12" s="947">
        <v>820387</v>
      </c>
      <c r="F12" s="947">
        <v>824172</v>
      </c>
      <c r="G12" s="947">
        <v>831298</v>
      </c>
      <c r="H12" s="947">
        <v>830170</v>
      </c>
      <c r="I12" s="947">
        <v>823378</v>
      </c>
      <c r="J12" s="947">
        <v>813864</v>
      </c>
      <c r="K12" s="947">
        <v>813865</v>
      </c>
      <c r="L12" s="947">
        <v>815962</v>
      </c>
      <c r="M12" s="947">
        <v>821921</v>
      </c>
      <c r="N12" s="947">
        <v>825899</v>
      </c>
      <c r="O12" s="948">
        <f t="shared" si="0"/>
        <v>820755.33333333337</v>
      </c>
    </row>
    <row r="13" spans="2:15" ht="13.5" thickBot="1" x14ac:dyDescent="0.25">
      <c r="B13" s="951" t="s">
        <v>563</v>
      </c>
      <c r="C13" s="952">
        <v>18578955.536000002</v>
      </c>
      <c r="D13" s="952">
        <v>18710647.009999998</v>
      </c>
      <c r="E13" s="952">
        <v>18788875.384</v>
      </c>
      <c r="F13" s="952">
        <v>18873439.396000002</v>
      </c>
      <c r="G13" s="952">
        <v>18880075.152000003</v>
      </c>
      <c r="H13" s="952">
        <v>18312642</v>
      </c>
      <c r="I13" s="952">
        <v>20136934</v>
      </c>
      <c r="J13" s="952">
        <v>19886888</v>
      </c>
      <c r="K13" s="952">
        <v>19931676.879999999</v>
      </c>
      <c r="L13" s="952">
        <v>20034321.096999999</v>
      </c>
      <c r="M13" s="952">
        <v>20235498.473999999</v>
      </c>
      <c r="N13" s="952">
        <v>20372689.408999998</v>
      </c>
      <c r="O13" s="953">
        <f t="shared" si="0"/>
        <v>19395220.194833335</v>
      </c>
    </row>
    <row r="14" spans="2:15" ht="26.25" customHeight="1" thickTop="1" x14ac:dyDescent="0.2"/>
    <row r="15" spans="2:15" x14ac:dyDescent="0.2">
      <c r="B15" s="954" t="s">
        <v>564</v>
      </c>
      <c r="C15" s="955"/>
      <c r="D15" s="955"/>
      <c r="E15" s="955"/>
      <c r="F15" s="955"/>
      <c r="G15" s="955"/>
      <c r="H15" s="955"/>
      <c r="I15" s="955"/>
      <c r="J15" s="955"/>
      <c r="K15" s="955"/>
      <c r="L15" s="955"/>
      <c r="M15" s="955"/>
      <c r="N15" s="955"/>
      <c r="O15" s="955"/>
    </row>
    <row r="16" spans="2:15" x14ac:dyDescent="0.2">
      <c r="B16" s="954" t="s">
        <v>2</v>
      </c>
      <c r="C16" s="955"/>
      <c r="D16" s="955"/>
      <c r="E16" s="955"/>
      <c r="F16" s="955"/>
      <c r="G16" s="955"/>
      <c r="H16" s="955"/>
      <c r="I16" s="955"/>
      <c r="J16" s="955"/>
      <c r="K16" s="955"/>
      <c r="L16" s="955"/>
      <c r="M16" s="955"/>
      <c r="N16" s="955"/>
      <c r="O16" s="955"/>
    </row>
    <row r="17" spans="2:15" ht="13.5" thickBot="1" x14ac:dyDescent="0.25"/>
    <row r="18" spans="2:15" s="959" customFormat="1" ht="13.5" thickTop="1" x14ac:dyDescent="0.2">
      <c r="B18" s="956" t="s">
        <v>89</v>
      </c>
      <c r="C18" s="957" t="s">
        <v>110</v>
      </c>
      <c r="D18" s="957" t="s">
        <v>111</v>
      </c>
      <c r="E18" s="957" t="s">
        <v>112</v>
      </c>
      <c r="F18" s="957" t="s">
        <v>113</v>
      </c>
      <c r="G18" s="957" t="s">
        <v>114</v>
      </c>
      <c r="H18" s="957" t="s">
        <v>115</v>
      </c>
      <c r="I18" s="957" t="s">
        <v>116</v>
      </c>
      <c r="J18" s="957" t="s">
        <v>117</v>
      </c>
      <c r="K18" s="957" t="s">
        <v>118</v>
      </c>
      <c r="L18" s="957" t="s">
        <v>119</v>
      </c>
      <c r="M18" s="957" t="s">
        <v>120</v>
      </c>
      <c r="N18" s="957" t="s">
        <v>121</v>
      </c>
      <c r="O18" s="958" t="s">
        <v>122</v>
      </c>
    </row>
    <row r="19" spans="2:15" ht="18" customHeight="1" x14ac:dyDescent="0.2">
      <c r="B19" s="960" t="s">
        <v>565</v>
      </c>
      <c r="C19" s="961">
        <v>24546</v>
      </c>
      <c r="D19" s="962">
        <v>25223</v>
      </c>
      <c r="E19" s="962">
        <v>25407</v>
      </c>
      <c r="F19" s="962">
        <v>25758</v>
      </c>
      <c r="G19" s="962">
        <v>26066</v>
      </c>
      <c r="H19" s="962">
        <v>26094</v>
      </c>
      <c r="I19" s="962">
        <v>25814</v>
      </c>
      <c r="J19" s="962">
        <v>25400</v>
      </c>
      <c r="K19" s="962">
        <v>25391</v>
      </c>
      <c r="L19" s="962">
        <v>25656</v>
      </c>
      <c r="M19" s="962">
        <v>26181</v>
      </c>
      <c r="N19" s="962">
        <v>26439</v>
      </c>
      <c r="O19" s="963">
        <f>AVERAGE(C19:N19)</f>
        <v>25664.583333333332</v>
      </c>
    </row>
    <row r="20" spans="2:15" ht="18" customHeight="1" x14ac:dyDescent="0.2">
      <c r="B20" s="960" t="s">
        <v>566</v>
      </c>
      <c r="C20" s="961">
        <v>34027</v>
      </c>
      <c r="D20" s="962">
        <v>34759</v>
      </c>
      <c r="E20" s="962">
        <v>34637</v>
      </c>
      <c r="F20" s="962">
        <v>34832</v>
      </c>
      <c r="G20" s="962">
        <v>35173</v>
      </c>
      <c r="H20" s="962">
        <v>35152</v>
      </c>
      <c r="I20" s="962">
        <v>34811</v>
      </c>
      <c r="J20" s="962">
        <v>34176</v>
      </c>
      <c r="K20" s="962">
        <v>33961</v>
      </c>
      <c r="L20" s="962">
        <v>34112</v>
      </c>
      <c r="M20" s="962">
        <v>34523</v>
      </c>
      <c r="N20" s="962">
        <v>34830</v>
      </c>
      <c r="O20" s="963">
        <f t="shared" ref="O20:O33" si="2">AVERAGE(C20:N20)</f>
        <v>34582.75</v>
      </c>
    </row>
    <row r="21" spans="2:15" ht="18" customHeight="1" x14ac:dyDescent="0.2">
      <c r="B21" s="960" t="s">
        <v>567</v>
      </c>
      <c r="C21" s="961">
        <v>20950</v>
      </c>
      <c r="D21" s="962">
        <v>21480</v>
      </c>
      <c r="E21" s="962">
        <v>21629</v>
      </c>
      <c r="F21" s="962">
        <v>21732</v>
      </c>
      <c r="G21" s="962">
        <v>21961</v>
      </c>
      <c r="H21" s="962">
        <v>21971</v>
      </c>
      <c r="I21" s="962">
        <v>21746</v>
      </c>
      <c r="J21" s="962">
        <v>21267</v>
      </c>
      <c r="K21" s="962">
        <v>20978</v>
      </c>
      <c r="L21" s="962">
        <v>21113</v>
      </c>
      <c r="M21" s="962">
        <v>21654</v>
      </c>
      <c r="N21" s="962">
        <v>21975</v>
      </c>
      <c r="O21" s="963">
        <f t="shared" si="2"/>
        <v>21538</v>
      </c>
    </row>
    <row r="22" spans="2:15" ht="18" customHeight="1" x14ac:dyDescent="0.2">
      <c r="B22" s="960" t="s">
        <v>568</v>
      </c>
      <c r="C22" s="961">
        <v>33580</v>
      </c>
      <c r="D22" s="962">
        <v>34366</v>
      </c>
      <c r="E22" s="962">
        <v>34568</v>
      </c>
      <c r="F22" s="962">
        <v>34925</v>
      </c>
      <c r="G22" s="962">
        <v>35224</v>
      </c>
      <c r="H22" s="962">
        <v>34825</v>
      </c>
      <c r="I22" s="962">
        <v>34458</v>
      </c>
      <c r="J22" s="962">
        <v>34009</v>
      </c>
      <c r="K22" s="962">
        <v>34158</v>
      </c>
      <c r="L22" s="962">
        <v>34573</v>
      </c>
      <c r="M22" s="962">
        <v>34920</v>
      </c>
      <c r="N22" s="962">
        <v>35187</v>
      </c>
      <c r="O22" s="963">
        <f t="shared" si="2"/>
        <v>34566.083333333336</v>
      </c>
    </row>
    <row r="23" spans="2:15" ht="18" customHeight="1" x14ac:dyDescent="0.2">
      <c r="B23" s="960" t="s">
        <v>569</v>
      </c>
      <c r="C23" s="961">
        <v>90987</v>
      </c>
      <c r="D23" s="962">
        <v>93301</v>
      </c>
      <c r="E23" s="962">
        <v>93649</v>
      </c>
      <c r="F23" s="962">
        <v>94146</v>
      </c>
      <c r="G23" s="962">
        <v>95391</v>
      </c>
      <c r="H23" s="962">
        <v>95756</v>
      </c>
      <c r="I23" s="962">
        <v>95144</v>
      </c>
      <c r="J23" s="962">
        <v>94395</v>
      </c>
      <c r="K23" s="962">
        <v>94903</v>
      </c>
      <c r="L23" s="962">
        <v>96137</v>
      </c>
      <c r="M23" s="962">
        <v>97029</v>
      </c>
      <c r="N23" s="962">
        <v>97956</v>
      </c>
      <c r="O23" s="963">
        <f t="shared" si="2"/>
        <v>94899.5</v>
      </c>
    </row>
    <row r="24" spans="2:15" ht="18" customHeight="1" x14ac:dyDescent="0.2">
      <c r="B24" s="960" t="s">
        <v>570</v>
      </c>
      <c r="C24" s="961">
        <v>186559</v>
      </c>
      <c r="D24" s="962">
        <v>191044</v>
      </c>
      <c r="E24" s="962">
        <v>191007</v>
      </c>
      <c r="F24" s="962">
        <v>192584</v>
      </c>
      <c r="G24" s="962">
        <v>194986</v>
      </c>
      <c r="H24" s="962">
        <v>195167</v>
      </c>
      <c r="I24" s="962">
        <v>193273</v>
      </c>
      <c r="J24" s="962">
        <v>191597</v>
      </c>
      <c r="K24" s="962">
        <v>192070</v>
      </c>
      <c r="L24" s="962">
        <v>193325</v>
      </c>
      <c r="M24" s="962">
        <v>195444</v>
      </c>
      <c r="N24" s="962">
        <v>197191</v>
      </c>
      <c r="O24" s="963">
        <f t="shared" si="2"/>
        <v>192853.91666666666</v>
      </c>
    </row>
    <row r="25" spans="2:15" ht="18" customHeight="1" x14ac:dyDescent="0.2">
      <c r="B25" s="960" t="s">
        <v>571</v>
      </c>
      <c r="C25" s="961">
        <v>107177</v>
      </c>
      <c r="D25" s="962">
        <v>109675</v>
      </c>
      <c r="E25" s="962">
        <v>110013</v>
      </c>
      <c r="F25" s="962">
        <v>110626</v>
      </c>
      <c r="G25" s="962">
        <v>111557</v>
      </c>
      <c r="H25" s="962">
        <v>111625</v>
      </c>
      <c r="I25" s="962">
        <v>110654</v>
      </c>
      <c r="J25" s="962">
        <v>109419</v>
      </c>
      <c r="K25" s="962">
        <v>109840</v>
      </c>
      <c r="L25" s="962">
        <v>111072</v>
      </c>
      <c r="M25" s="962">
        <v>112318</v>
      </c>
      <c r="N25" s="962">
        <v>113637</v>
      </c>
      <c r="O25" s="963">
        <f t="shared" si="2"/>
        <v>110634.41666666667</v>
      </c>
    </row>
    <row r="26" spans="2:15" ht="18" customHeight="1" x14ac:dyDescent="0.2">
      <c r="B26" s="960" t="s">
        <v>572</v>
      </c>
      <c r="C26" s="961">
        <v>172433</v>
      </c>
      <c r="D26" s="962">
        <v>175766</v>
      </c>
      <c r="E26" s="962">
        <v>176264</v>
      </c>
      <c r="F26" s="962">
        <v>176914</v>
      </c>
      <c r="G26" s="962">
        <v>178112</v>
      </c>
      <c r="H26" s="962">
        <v>177932</v>
      </c>
      <c r="I26" s="962">
        <v>176544</v>
      </c>
      <c r="J26" s="962">
        <v>175254</v>
      </c>
      <c r="K26" s="962">
        <v>176256</v>
      </c>
      <c r="L26" s="962">
        <v>177420</v>
      </c>
      <c r="M26" s="962">
        <v>178756</v>
      </c>
      <c r="N26" s="962">
        <v>179654</v>
      </c>
      <c r="O26" s="963">
        <f t="shared" si="2"/>
        <v>176775.41666666666</v>
      </c>
    </row>
    <row r="27" spans="2:15" ht="18" customHeight="1" x14ac:dyDescent="0.2">
      <c r="B27" s="960" t="s">
        <v>573</v>
      </c>
      <c r="C27" s="961">
        <v>306291</v>
      </c>
      <c r="D27" s="962">
        <v>312407</v>
      </c>
      <c r="E27" s="962">
        <v>313264</v>
      </c>
      <c r="F27" s="962">
        <v>314734</v>
      </c>
      <c r="G27" s="962">
        <v>315619</v>
      </c>
      <c r="H27" s="962">
        <v>314514</v>
      </c>
      <c r="I27" s="962">
        <v>311409</v>
      </c>
      <c r="J27" s="962">
        <v>307916</v>
      </c>
      <c r="K27" s="962">
        <v>308348</v>
      </c>
      <c r="L27" s="962">
        <v>309594</v>
      </c>
      <c r="M27" s="962">
        <v>312723</v>
      </c>
      <c r="N27" s="962">
        <v>314370</v>
      </c>
      <c r="O27" s="963">
        <f t="shared" si="2"/>
        <v>311765.75</v>
      </c>
    </row>
    <row r="28" spans="2:15" ht="18" customHeight="1" x14ac:dyDescent="0.2">
      <c r="B28" s="960" t="s">
        <v>574</v>
      </c>
      <c r="C28" s="961">
        <v>195733</v>
      </c>
      <c r="D28" s="962">
        <v>199393</v>
      </c>
      <c r="E28" s="962">
        <v>200230</v>
      </c>
      <c r="F28" s="962">
        <v>201528</v>
      </c>
      <c r="G28" s="962">
        <v>202489</v>
      </c>
      <c r="H28" s="962">
        <v>202418</v>
      </c>
      <c r="I28" s="962">
        <v>201244</v>
      </c>
      <c r="J28" s="962">
        <v>200074</v>
      </c>
      <c r="K28" s="962">
        <v>201120</v>
      </c>
      <c r="L28" s="962">
        <v>202755</v>
      </c>
      <c r="M28" s="962">
        <v>204293</v>
      </c>
      <c r="N28" s="962">
        <v>205463</v>
      </c>
      <c r="O28" s="963">
        <f t="shared" si="2"/>
        <v>201395</v>
      </c>
    </row>
    <row r="29" spans="2:15" ht="18" customHeight="1" x14ac:dyDescent="0.2">
      <c r="B29" s="960" t="s">
        <v>575</v>
      </c>
      <c r="C29" s="961">
        <v>71029</v>
      </c>
      <c r="D29" s="962">
        <v>72578</v>
      </c>
      <c r="E29" s="962">
        <v>72816</v>
      </c>
      <c r="F29" s="962">
        <v>73426</v>
      </c>
      <c r="G29" s="962">
        <v>73680</v>
      </c>
      <c r="H29" s="962">
        <v>73429</v>
      </c>
      <c r="I29" s="962">
        <v>72535</v>
      </c>
      <c r="J29" s="962">
        <v>71816</v>
      </c>
      <c r="K29" s="962">
        <v>72333</v>
      </c>
      <c r="L29" s="962">
        <v>72890</v>
      </c>
      <c r="M29" s="962">
        <v>73617</v>
      </c>
      <c r="N29" s="962">
        <v>74028</v>
      </c>
      <c r="O29" s="963">
        <f t="shared" si="2"/>
        <v>72848.083333333328</v>
      </c>
    </row>
    <row r="30" spans="2:15" ht="18" customHeight="1" x14ac:dyDescent="0.2">
      <c r="B30" s="960" t="s">
        <v>576</v>
      </c>
      <c r="C30" s="961">
        <v>137529</v>
      </c>
      <c r="D30" s="962">
        <v>140247</v>
      </c>
      <c r="E30" s="962">
        <v>140654</v>
      </c>
      <c r="F30" s="962">
        <v>141509</v>
      </c>
      <c r="G30" s="962">
        <v>142349</v>
      </c>
      <c r="H30" s="962">
        <v>141954</v>
      </c>
      <c r="I30" s="962">
        <v>140577</v>
      </c>
      <c r="J30" s="962">
        <v>138666</v>
      </c>
      <c r="K30" s="962">
        <v>139328</v>
      </c>
      <c r="L30" s="962">
        <v>139744</v>
      </c>
      <c r="M30" s="962">
        <v>141265</v>
      </c>
      <c r="N30" s="962">
        <v>142126</v>
      </c>
      <c r="O30" s="963">
        <f t="shared" si="2"/>
        <v>140495.66666666666</v>
      </c>
    </row>
    <row r="31" spans="2:15" ht="18" customHeight="1" x14ac:dyDescent="0.2">
      <c r="B31" s="960" t="s">
        <v>577</v>
      </c>
      <c r="C31" s="961">
        <v>18482</v>
      </c>
      <c r="D31" s="962">
        <v>18722</v>
      </c>
      <c r="E31" s="962">
        <v>18763</v>
      </c>
      <c r="F31" s="962">
        <v>18924</v>
      </c>
      <c r="G31" s="962">
        <v>19290</v>
      </c>
      <c r="H31" s="962">
        <v>18886</v>
      </c>
      <c r="I31" s="962">
        <v>18645</v>
      </c>
      <c r="J31" s="962">
        <v>18503</v>
      </c>
      <c r="K31" s="962">
        <v>18429</v>
      </c>
      <c r="L31" s="962">
        <v>18380</v>
      </c>
      <c r="M31" s="962">
        <v>18533</v>
      </c>
      <c r="N31" s="962">
        <v>18704</v>
      </c>
      <c r="O31" s="963">
        <f t="shared" si="2"/>
        <v>18688.416666666668</v>
      </c>
    </row>
    <row r="32" spans="2:15" ht="18" customHeight="1" x14ac:dyDescent="0.2">
      <c r="B32" s="960" t="s">
        <v>578</v>
      </c>
      <c r="C32" s="961">
        <v>10126</v>
      </c>
      <c r="D32" s="962">
        <v>10224</v>
      </c>
      <c r="E32" s="962">
        <v>10196</v>
      </c>
      <c r="F32" s="962">
        <v>10267</v>
      </c>
      <c r="G32" s="962">
        <v>10448</v>
      </c>
      <c r="H32" s="962">
        <v>10372</v>
      </c>
      <c r="I32" s="962">
        <v>10257</v>
      </c>
      <c r="J32" s="962">
        <v>10079</v>
      </c>
      <c r="K32" s="962">
        <v>10048</v>
      </c>
      <c r="L32" s="962">
        <v>10123</v>
      </c>
      <c r="M32" s="962">
        <v>10266</v>
      </c>
      <c r="N32" s="962">
        <v>10500</v>
      </c>
      <c r="O32" s="964">
        <f t="shared" si="2"/>
        <v>10242.166666666666</v>
      </c>
    </row>
    <row r="33" spans="2:15" ht="18" customHeight="1" x14ac:dyDescent="0.2">
      <c r="B33" s="965" t="s">
        <v>579</v>
      </c>
      <c r="C33" s="966">
        <v>553415</v>
      </c>
      <c r="D33" s="967">
        <v>565226</v>
      </c>
      <c r="E33" s="967">
        <v>566519</v>
      </c>
      <c r="F33" s="967">
        <v>569721</v>
      </c>
      <c r="G33" s="967">
        <v>576303</v>
      </c>
      <c r="H33" s="967">
        <v>575559</v>
      </c>
      <c r="I33" s="967">
        <v>568854</v>
      </c>
      <c r="J33" s="967">
        <v>557924</v>
      </c>
      <c r="K33" s="967">
        <v>555505</v>
      </c>
      <c r="L33" s="967">
        <v>557262</v>
      </c>
      <c r="M33" s="967">
        <v>562985</v>
      </c>
      <c r="N33" s="967">
        <v>565897</v>
      </c>
      <c r="O33" s="968">
        <f t="shared" si="2"/>
        <v>564597.5</v>
      </c>
    </row>
    <row r="34" spans="2:15" ht="18" customHeight="1" thickBot="1" x14ac:dyDescent="0.25">
      <c r="B34" s="969" t="s">
        <v>22</v>
      </c>
      <c r="C34" s="970">
        <f>SUM(C19:C33)</f>
        <v>1962864</v>
      </c>
      <c r="D34" s="970">
        <f t="shared" ref="D34:K34" si="3">SUM(D19:D33)</f>
        <v>2004411</v>
      </c>
      <c r="E34" s="970">
        <f t="shared" si="3"/>
        <v>2009616</v>
      </c>
      <c r="F34" s="970">
        <f t="shared" si="3"/>
        <v>2021626</v>
      </c>
      <c r="G34" s="970">
        <f t="shared" si="3"/>
        <v>2038648</v>
      </c>
      <c r="H34" s="970">
        <f t="shared" si="3"/>
        <v>2035654</v>
      </c>
      <c r="I34" s="970">
        <f t="shared" si="3"/>
        <v>2015965</v>
      </c>
      <c r="J34" s="970">
        <f t="shared" si="3"/>
        <v>1990495</v>
      </c>
      <c r="K34" s="970">
        <f t="shared" si="3"/>
        <v>1992668</v>
      </c>
      <c r="L34" s="970">
        <f>SUM(L19:L33)</f>
        <v>2004156</v>
      </c>
      <c r="M34" s="970">
        <f>SUM(M19:M33)</f>
        <v>2024507</v>
      </c>
      <c r="N34" s="970">
        <f>SUM(N19:N33)</f>
        <v>2037957</v>
      </c>
      <c r="O34" s="971">
        <f>SUM(O19:O33)</f>
        <v>2011547.25</v>
      </c>
    </row>
    <row r="35" spans="2:15" ht="13.5" thickTop="1" x14ac:dyDescent="0.2"/>
    <row r="36" spans="2:15" x14ac:dyDescent="0.2">
      <c r="B36" s="972" t="s">
        <v>580</v>
      </c>
      <c r="C36" s="972"/>
      <c r="D36" s="972"/>
      <c r="E36" s="972"/>
      <c r="F36" s="972"/>
      <c r="G36" s="972"/>
      <c r="H36" s="972"/>
      <c r="I36" s="973"/>
      <c r="J36" s="973"/>
      <c r="K36" s="973"/>
      <c r="L36" s="973"/>
    </row>
    <row r="37" spans="2:15" ht="13.5" thickBot="1" x14ac:dyDescent="0.25">
      <c r="B37" s="974">
        <v>42005</v>
      </c>
      <c r="C37" s="974"/>
      <c r="D37" s="974"/>
      <c r="E37" s="974"/>
      <c r="F37" s="974"/>
      <c r="G37" s="974"/>
      <c r="H37" s="974"/>
      <c r="I37" s="975"/>
      <c r="J37" s="973"/>
      <c r="K37" s="973"/>
      <c r="L37" s="973"/>
    </row>
    <row r="38" spans="2:15" ht="33.75" customHeight="1" thickTop="1" thickBot="1" x14ac:dyDescent="0.25">
      <c r="B38" s="976" t="s">
        <v>581</v>
      </c>
      <c r="C38" s="977" t="s">
        <v>556</v>
      </c>
      <c r="D38" s="977" t="s">
        <v>557</v>
      </c>
      <c r="E38" s="977" t="s">
        <v>558</v>
      </c>
      <c r="F38" s="977" t="s">
        <v>559</v>
      </c>
      <c r="G38" s="977" t="s">
        <v>582</v>
      </c>
      <c r="H38" s="978" t="s">
        <v>22</v>
      </c>
      <c r="I38" s="979"/>
      <c r="J38" s="973"/>
      <c r="K38" s="973"/>
      <c r="L38" s="973"/>
    </row>
    <row r="39" spans="2:15" ht="13.5" thickTop="1" x14ac:dyDescent="0.2">
      <c r="B39" s="960" t="s">
        <v>565</v>
      </c>
      <c r="C39" s="980">
        <v>16170</v>
      </c>
      <c r="D39" s="980">
        <v>93</v>
      </c>
      <c r="E39" s="980">
        <v>8249</v>
      </c>
      <c r="F39" s="980">
        <v>29</v>
      </c>
      <c r="G39" s="980">
        <v>5</v>
      </c>
      <c r="H39" s="981">
        <f>SUM(C39:G39)</f>
        <v>24546</v>
      </c>
      <c r="I39" s="982"/>
      <c r="J39" s="983"/>
      <c r="K39" s="984"/>
      <c r="L39" s="973"/>
    </row>
    <row r="40" spans="2:15" x14ac:dyDescent="0.2">
      <c r="B40" s="960" t="s">
        <v>566</v>
      </c>
      <c r="C40" s="980">
        <v>22288</v>
      </c>
      <c r="D40" s="980">
        <v>60</v>
      </c>
      <c r="E40" s="980">
        <v>11608</v>
      </c>
      <c r="F40" s="980">
        <v>47</v>
      </c>
      <c r="G40" s="980">
        <v>24</v>
      </c>
      <c r="H40" s="981">
        <f t="shared" ref="H40:H53" si="4">SUM(C40:G40)</f>
        <v>34027</v>
      </c>
      <c r="I40" s="982"/>
      <c r="J40" s="983"/>
      <c r="K40" s="984"/>
      <c r="L40" s="973"/>
    </row>
    <row r="41" spans="2:15" x14ac:dyDescent="0.2">
      <c r="B41" s="960" t="s">
        <v>567</v>
      </c>
      <c r="C41" s="980">
        <v>14190</v>
      </c>
      <c r="D41" s="980">
        <v>56</v>
      </c>
      <c r="E41" s="980">
        <v>6650</v>
      </c>
      <c r="F41" s="980">
        <v>25</v>
      </c>
      <c r="G41" s="980">
        <v>29</v>
      </c>
      <c r="H41" s="981">
        <f t="shared" si="4"/>
        <v>20950</v>
      </c>
      <c r="I41" s="982"/>
      <c r="J41" s="983"/>
      <c r="K41" s="984"/>
      <c r="L41" s="973"/>
    </row>
    <row r="42" spans="2:15" x14ac:dyDescent="0.2">
      <c r="B42" s="960" t="s">
        <v>568</v>
      </c>
      <c r="C42" s="980">
        <v>22113</v>
      </c>
      <c r="D42" s="980">
        <v>73</v>
      </c>
      <c r="E42" s="980">
        <v>11326</v>
      </c>
      <c r="F42" s="980">
        <v>39</v>
      </c>
      <c r="G42" s="980">
        <v>29</v>
      </c>
      <c r="H42" s="981">
        <f t="shared" si="4"/>
        <v>33580</v>
      </c>
      <c r="I42" s="982"/>
      <c r="J42" s="983"/>
      <c r="K42" s="984"/>
      <c r="L42" s="973"/>
    </row>
    <row r="43" spans="2:15" x14ac:dyDescent="0.2">
      <c r="B43" s="960" t="s">
        <v>569</v>
      </c>
      <c r="C43" s="980">
        <v>58669</v>
      </c>
      <c r="D43" s="980">
        <v>207</v>
      </c>
      <c r="E43" s="980">
        <v>31960</v>
      </c>
      <c r="F43" s="980">
        <v>108</v>
      </c>
      <c r="G43" s="980">
        <v>43</v>
      </c>
      <c r="H43" s="981">
        <f t="shared" si="4"/>
        <v>90987</v>
      </c>
      <c r="I43" s="982"/>
      <c r="J43" s="983"/>
      <c r="K43" s="984"/>
      <c r="L43" s="973"/>
    </row>
    <row r="44" spans="2:15" x14ac:dyDescent="0.2">
      <c r="B44" s="960" t="s">
        <v>570</v>
      </c>
      <c r="C44" s="980">
        <v>119862</v>
      </c>
      <c r="D44" s="980">
        <v>428</v>
      </c>
      <c r="E44" s="980">
        <v>65749</v>
      </c>
      <c r="F44" s="980">
        <v>364</v>
      </c>
      <c r="G44" s="980">
        <v>156</v>
      </c>
      <c r="H44" s="981">
        <f t="shared" si="4"/>
        <v>186559</v>
      </c>
      <c r="I44" s="982"/>
      <c r="J44" s="983"/>
      <c r="K44" s="984"/>
      <c r="L44" s="973"/>
    </row>
    <row r="45" spans="2:15" x14ac:dyDescent="0.2">
      <c r="B45" s="960" t="s">
        <v>571</v>
      </c>
      <c r="C45" s="980">
        <v>67562</v>
      </c>
      <c r="D45" s="980">
        <v>1616</v>
      </c>
      <c r="E45" s="980">
        <v>190419</v>
      </c>
      <c r="F45" s="980">
        <v>883</v>
      </c>
      <c r="G45" s="980">
        <v>298</v>
      </c>
      <c r="H45" s="981">
        <f t="shared" si="4"/>
        <v>260778</v>
      </c>
      <c r="I45" s="982"/>
      <c r="J45" s="983"/>
      <c r="K45" s="984"/>
      <c r="L45" s="973"/>
    </row>
    <row r="46" spans="2:15" x14ac:dyDescent="0.2">
      <c r="B46" s="960" t="s">
        <v>572</v>
      </c>
      <c r="C46" s="980">
        <v>107681</v>
      </c>
      <c r="D46" s="980">
        <v>219</v>
      </c>
      <c r="E46" s="980">
        <v>39209</v>
      </c>
      <c r="F46" s="980">
        <v>124</v>
      </c>
      <c r="G46" s="980">
        <v>63</v>
      </c>
      <c r="H46" s="981">
        <f t="shared" si="4"/>
        <v>147296</v>
      </c>
      <c r="I46" s="982"/>
      <c r="J46" s="983"/>
      <c r="K46" s="984"/>
      <c r="L46" s="973"/>
    </row>
    <row r="47" spans="2:15" x14ac:dyDescent="0.2">
      <c r="B47" s="960" t="s">
        <v>573</v>
      </c>
      <c r="C47" s="980">
        <v>195076</v>
      </c>
      <c r="D47" s="980">
        <v>391</v>
      </c>
      <c r="E47" s="980">
        <v>64178</v>
      </c>
      <c r="F47" s="980">
        <v>113</v>
      </c>
      <c r="G47" s="980">
        <v>70</v>
      </c>
      <c r="H47" s="981">
        <f t="shared" si="4"/>
        <v>259828</v>
      </c>
      <c r="I47" s="982"/>
      <c r="J47" s="983"/>
      <c r="K47" s="984"/>
      <c r="L47" s="973"/>
    </row>
    <row r="48" spans="2:15" x14ac:dyDescent="0.2">
      <c r="B48" s="960" t="s">
        <v>574</v>
      </c>
      <c r="C48" s="980">
        <v>125239</v>
      </c>
      <c r="D48" s="980">
        <v>561</v>
      </c>
      <c r="E48" s="980">
        <v>109772</v>
      </c>
      <c r="F48" s="980">
        <v>729</v>
      </c>
      <c r="G48" s="980">
        <v>153</v>
      </c>
      <c r="H48" s="981">
        <f t="shared" si="4"/>
        <v>236454</v>
      </c>
      <c r="I48" s="982"/>
      <c r="J48" s="983"/>
      <c r="K48" s="984"/>
      <c r="L48" s="973"/>
    </row>
    <row r="49" spans="2:12" x14ac:dyDescent="0.2">
      <c r="B49" s="960" t="s">
        <v>575</v>
      </c>
      <c r="C49" s="980">
        <v>45387</v>
      </c>
      <c r="D49" s="980">
        <v>376</v>
      </c>
      <c r="E49" s="980">
        <v>69776</v>
      </c>
      <c r="F49" s="980">
        <v>222</v>
      </c>
      <c r="G49" s="980">
        <v>120</v>
      </c>
      <c r="H49" s="981">
        <f t="shared" si="4"/>
        <v>115881</v>
      </c>
      <c r="I49" s="982"/>
      <c r="J49" s="983"/>
      <c r="K49" s="984"/>
      <c r="L49" s="973"/>
    </row>
    <row r="50" spans="2:12" x14ac:dyDescent="0.2">
      <c r="B50" s="960" t="s">
        <v>576</v>
      </c>
      <c r="C50" s="980">
        <v>88755</v>
      </c>
      <c r="D50" s="980">
        <v>113</v>
      </c>
      <c r="E50" s="980">
        <v>25429</v>
      </c>
      <c r="F50" s="980">
        <v>72</v>
      </c>
      <c r="G50" s="980">
        <v>28</v>
      </c>
      <c r="H50" s="981">
        <f t="shared" si="4"/>
        <v>114397</v>
      </c>
      <c r="I50" s="982"/>
      <c r="J50" s="983"/>
      <c r="K50" s="984"/>
      <c r="L50" s="973"/>
    </row>
    <row r="51" spans="2:12" x14ac:dyDescent="0.2">
      <c r="B51" s="960" t="s">
        <v>577</v>
      </c>
      <c r="C51" s="980">
        <v>12171</v>
      </c>
      <c r="D51" s="980">
        <v>268</v>
      </c>
      <c r="E51" s="980">
        <v>48262</v>
      </c>
      <c r="F51" s="980">
        <v>182</v>
      </c>
      <c r="G51" s="980">
        <v>62</v>
      </c>
      <c r="H51" s="981">
        <f t="shared" si="4"/>
        <v>60945</v>
      </c>
      <c r="I51" s="982"/>
      <c r="J51" s="983"/>
      <c r="K51" s="984"/>
      <c r="L51" s="973"/>
    </row>
    <row r="52" spans="2:12" x14ac:dyDescent="0.2">
      <c r="B52" s="960" t="s">
        <v>578</v>
      </c>
      <c r="C52" s="980">
        <v>6520</v>
      </c>
      <c r="D52" s="980">
        <v>39</v>
      </c>
      <c r="E52" s="980">
        <v>6223</v>
      </c>
      <c r="F52" s="980">
        <v>39</v>
      </c>
      <c r="G52" s="980">
        <v>10</v>
      </c>
      <c r="H52" s="981">
        <f t="shared" si="4"/>
        <v>12831</v>
      </c>
      <c r="I52" s="982"/>
      <c r="J52" s="983"/>
      <c r="K52" s="984"/>
      <c r="L52" s="973"/>
    </row>
    <row r="53" spans="2:12" x14ac:dyDescent="0.2">
      <c r="B53" s="960" t="s">
        <v>579</v>
      </c>
      <c r="C53" s="980">
        <v>360199</v>
      </c>
      <c r="D53" s="980">
        <v>17</v>
      </c>
      <c r="E53" s="980">
        <v>3560</v>
      </c>
      <c r="F53" s="980">
        <v>11</v>
      </c>
      <c r="G53" s="980">
        <v>18</v>
      </c>
      <c r="H53" s="981">
        <f t="shared" si="4"/>
        <v>363805</v>
      </c>
      <c r="I53" s="982"/>
      <c r="J53" s="983"/>
      <c r="K53" s="984"/>
      <c r="L53" s="973"/>
    </row>
    <row r="54" spans="2:12" ht="13.5" thickBot="1" x14ac:dyDescent="0.25">
      <c r="B54" s="969" t="s">
        <v>22</v>
      </c>
      <c r="C54" s="970">
        <f>SUM(C39:C53)</f>
        <v>1261882</v>
      </c>
      <c r="D54" s="970">
        <f>SUM(D39:D53)</f>
        <v>4517</v>
      </c>
      <c r="E54" s="970">
        <f t="shared" ref="E54:G54" si="5">SUM(E39:E53)</f>
        <v>692370</v>
      </c>
      <c r="F54" s="970">
        <f t="shared" si="5"/>
        <v>2987</v>
      </c>
      <c r="G54" s="970">
        <f t="shared" si="5"/>
        <v>1108</v>
      </c>
      <c r="H54" s="971">
        <f>SUM(H39:H53)</f>
        <v>1962864</v>
      </c>
      <c r="I54" s="985"/>
      <c r="J54" s="986"/>
      <c r="K54" s="987"/>
      <c r="L54" s="973"/>
    </row>
    <row r="55" spans="2:12" ht="13.5" thickTop="1" x14ac:dyDescent="0.2">
      <c r="I55" s="988"/>
      <c r="J55" s="988"/>
      <c r="K55" s="988"/>
    </row>
    <row r="57" spans="2:12" x14ac:dyDescent="0.2">
      <c r="B57" s="972" t="s">
        <v>580</v>
      </c>
      <c r="C57" s="972"/>
      <c r="D57" s="972"/>
      <c r="E57" s="972"/>
      <c r="F57" s="972"/>
      <c r="G57" s="972"/>
      <c r="H57" s="972"/>
    </row>
    <row r="58" spans="2:12" ht="13.5" thickBot="1" x14ac:dyDescent="0.25">
      <c r="B58" s="974">
        <v>42036</v>
      </c>
      <c r="C58" s="974"/>
      <c r="D58" s="974"/>
      <c r="E58" s="974"/>
      <c r="F58" s="974"/>
      <c r="G58" s="974"/>
      <c r="H58" s="974"/>
    </row>
    <row r="59" spans="2:12" ht="27" thickTop="1" thickBot="1" x14ac:dyDescent="0.25">
      <c r="B59" s="976" t="s">
        <v>581</v>
      </c>
      <c r="C59" s="977" t="s">
        <v>556</v>
      </c>
      <c r="D59" s="977" t="s">
        <v>557</v>
      </c>
      <c r="E59" s="977" t="s">
        <v>558</v>
      </c>
      <c r="F59" s="977" t="s">
        <v>559</v>
      </c>
      <c r="G59" s="977" t="s">
        <v>582</v>
      </c>
      <c r="H59" s="978" t="s">
        <v>22</v>
      </c>
    </row>
    <row r="60" spans="2:12" ht="13.5" thickTop="1" x14ac:dyDescent="0.2">
      <c r="B60" s="960" t="s">
        <v>565</v>
      </c>
      <c r="C60" s="980">
        <v>16591</v>
      </c>
      <c r="D60" s="980">
        <v>98</v>
      </c>
      <c r="E60" s="980">
        <v>8498</v>
      </c>
      <c r="F60" s="980">
        <v>30</v>
      </c>
      <c r="G60" s="980">
        <v>6</v>
      </c>
      <c r="H60" s="981">
        <f>SUM(C60:G60)</f>
        <v>25223</v>
      </c>
    </row>
    <row r="61" spans="2:12" x14ac:dyDescent="0.2">
      <c r="B61" s="960" t="s">
        <v>566</v>
      </c>
      <c r="C61" s="980">
        <v>22792</v>
      </c>
      <c r="D61" s="980">
        <v>61</v>
      </c>
      <c r="E61" s="980">
        <v>11833</v>
      </c>
      <c r="F61" s="980">
        <v>49</v>
      </c>
      <c r="G61" s="980">
        <v>24</v>
      </c>
      <c r="H61" s="981">
        <f t="shared" ref="H61:H74" si="6">SUM(C61:G61)</f>
        <v>34759</v>
      </c>
    </row>
    <row r="62" spans="2:12" x14ac:dyDescent="0.2">
      <c r="B62" s="960" t="s">
        <v>567</v>
      </c>
      <c r="C62" s="980">
        <v>14562</v>
      </c>
      <c r="D62" s="980">
        <v>51</v>
      </c>
      <c r="E62" s="980">
        <v>6811</v>
      </c>
      <c r="F62" s="980">
        <v>24</v>
      </c>
      <c r="G62" s="980">
        <v>32</v>
      </c>
      <c r="H62" s="981">
        <f t="shared" si="6"/>
        <v>21480</v>
      </c>
    </row>
    <row r="63" spans="2:12" x14ac:dyDescent="0.2">
      <c r="B63" s="960" t="s">
        <v>568</v>
      </c>
      <c r="C63" s="980">
        <v>22633</v>
      </c>
      <c r="D63" s="980">
        <v>71</v>
      </c>
      <c r="E63" s="980">
        <v>11592</v>
      </c>
      <c r="F63" s="980">
        <v>38</v>
      </c>
      <c r="G63" s="980">
        <v>32</v>
      </c>
      <c r="H63" s="981">
        <f t="shared" si="6"/>
        <v>34366</v>
      </c>
    </row>
    <row r="64" spans="2:12" x14ac:dyDescent="0.2">
      <c r="B64" s="960" t="s">
        <v>569</v>
      </c>
      <c r="C64" s="980">
        <v>60197</v>
      </c>
      <c r="D64" s="980">
        <v>201</v>
      </c>
      <c r="E64" s="980">
        <v>32745</v>
      </c>
      <c r="F64" s="980">
        <v>110</v>
      </c>
      <c r="G64" s="980">
        <v>48</v>
      </c>
      <c r="H64" s="981">
        <f t="shared" si="6"/>
        <v>93301</v>
      </c>
    </row>
    <row r="65" spans="2:8" x14ac:dyDescent="0.2">
      <c r="B65" s="960" t="s">
        <v>570</v>
      </c>
      <c r="C65" s="980">
        <v>122824</v>
      </c>
      <c r="D65" s="980">
        <v>415</v>
      </c>
      <c r="E65" s="980">
        <v>67276</v>
      </c>
      <c r="F65" s="980">
        <v>371</v>
      </c>
      <c r="G65" s="980">
        <v>158</v>
      </c>
      <c r="H65" s="981">
        <f t="shared" si="6"/>
        <v>191044</v>
      </c>
    </row>
    <row r="66" spans="2:8" x14ac:dyDescent="0.2">
      <c r="B66" s="960" t="s">
        <v>571</v>
      </c>
      <c r="C66" s="980">
        <v>69201</v>
      </c>
      <c r="D66" s="980">
        <v>222</v>
      </c>
      <c r="E66" s="980">
        <v>40058</v>
      </c>
      <c r="F66" s="980">
        <v>126</v>
      </c>
      <c r="G66" s="980">
        <v>68</v>
      </c>
      <c r="H66" s="981">
        <f t="shared" si="6"/>
        <v>109675</v>
      </c>
    </row>
    <row r="67" spans="2:8" x14ac:dyDescent="0.2">
      <c r="B67" s="960" t="s">
        <v>572</v>
      </c>
      <c r="C67" s="980">
        <v>109857</v>
      </c>
      <c r="D67" s="980">
        <v>400</v>
      </c>
      <c r="E67" s="980">
        <v>65320</v>
      </c>
      <c r="F67" s="980">
        <v>116</v>
      </c>
      <c r="G67" s="980">
        <v>73</v>
      </c>
      <c r="H67" s="981">
        <f t="shared" si="6"/>
        <v>175766</v>
      </c>
    </row>
    <row r="68" spans="2:8" x14ac:dyDescent="0.2">
      <c r="B68" s="960" t="s">
        <v>573</v>
      </c>
      <c r="C68" s="980">
        <v>198987</v>
      </c>
      <c r="D68" s="980">
        <v>635</v>
      </c>
      <c r="E68" s="980">
        <v>111879</v>
      </c>
      <c r="F68" s="980">
        <v>751</v>
      </c>
      <c r="G68" s="980">
        <v>155</v>
      </c>
      <c r="H68" s="981">
        <f t="shared" si="6"/>
        <v>312407</v>
      </c>
    </row>
    <row r="69" spans="2:8" x14ac:dyDescent="0.2">
      <c r="B69" s="960" t="s">
        <v>574</v>
      </c>
      <c r="C69" s="980">
        <v>127580</v>
      </c>
      <c r="D69" s="980">
        <v>363</v>
      </c>
      <c r="E69" s="980">
        <v>71100</v>
      </c>
      <c r="F69" s="980">
        <v>229</v>
      </c>
      <c r="G69" s="980">
        <v>121</v>
      </c>
      <c r="H69" s="981">
        <f t="shared" si="6"/>
        <v>199393</v>
      </c>
    </row>
    <row r="70" spans="2:8" x14ac:dyDescent="0.2">
      <c r="B70" s="960" t="s">
        <v>575</v>
      </c>
      <c r="C70" s="980">
        <v>46371</v>
      </c>
      <c r="D70" s="980">
        <v>123</v>
      </c>
      <c r="E70" s="980">
        <v>25983</v>
      </c>
      <c r="F70" s="980">
        <v>72</v>
      </c>
      <c r="G70" s="980">
        <v>29</v>
      </c>
      <c r="H70" s="981">
        <f t="shared" si="6"/>
        <v>72578</v>
      </c>
    </row>
    <row r="71" spans="2:8" x14ac:dyDescent="0.2">
      <c r="B71" s="960" t="s">
        <v>576</v>
      </c>
      <c r="C71" s="980">
        <v>90472</v>
      </c>
      <c r="D71" s="980">
        <v>268</v>
      </c>
      <c r="E71" s="980">
        <v>49262</v>
      </c>
      <c r="F71" s="980">
        <v>183</v>
      </c>
      <c r="G71" s="980">
        <v>62</v>
      </c>
      <c r="H71" s="981">
        <f t="shared" si="6"/>
        <v>140247</v>
      </c>
    </row>
    <row r="72" spans="2:8" x14ac:dyDescent="0.2">
      <c r="B72" s="960" t="s">
        <v>577</v>
      </c>
      <c r="C72" s="980">
        <v>12349</v>
      </c>
      <c r="D72" s="980">
        <v>29</v>
      </c>
      <c r="E72" s="980">
        <v>6294</v>
      </c>
      <c r="F72" s="980">
        <v>40</v>
      </c>
      <c r="G72" s="980">
        <v>10</v>
      </c>
      <c r="H72" s="981">
        <f t="shared" si="6"/>
        <v>18722</v>
      </c>
    </row>
    <row r="73" spans="2:8" x14ac:dyDescent="0.2">
      <c r="B73" s="960" t="s">
        <v>578</v>
      </c>
      <c r="C73" s="980">
        <v>6586</v>
      </c>
      <c r="D73" s="980">
        <v>15</v>
      </c>
      <c r="E73" s="980">
        <v>3591</v>
      </c>
      <c r="F73" s="980">
        <v>13</v>
      </c>
      <c r="G73" s="980">
        <v>19</v>
      </c>
      <c r="H73" s="981">
        <f t="shared" si="6"/>
        <v>10224</v>
      </c>
    </row>
    <row r="74" spans="2:8" x14ac:dyDescent="0.2">
      <c r="B74" s="960" t="s">
        <v>579</v>
      </c>
      <c r="C74" s="980">
        <v>368098</v>
      </c>
      <c r="D74" s="980">
        <v>1583</v>
      </c>
      <c r="E74" s="980">
        <v>194339</v>
      </c>
      <c r="F74" s="980">
        <v>903</v>
      </c>
      <c r="G74" s="980">
        <v>303</v>
      </c>
      <c r="H74" s="981">
        <f t="shared" si="6"/>
        <v>565226</v>
      </c>
    </row>
    <row r="75" spans="2:8" ht="13.5" thickBot="1" x14ac:dyDescent="0.25">
      <c r="B75" s="969" t="s">
        <v>22</v>
      </c>
      <c r="C75" s="970">
        <f>SUM(C60:C74)</f>
        <v>1289100</v>
      </c>
      <c r="D75" s="970">
        <f>SUM(D60:D74)</f>
        <v>4535</v>
      </c>
      <c r="E75" s="970">
        <f t="shared" ref="E75:G75" si="7">SUM(E60:E74)</f>
        <v>706581</v>
      </c>
      <c r="F75" s="970">
        <f t="shared" si="7"/>
        <v>3055</v>
      </c>
      <c r="G75" s="970">
        <f t="shared" si="7"/>
        <v>1140</v>
      </c>
      <c r="H75" s="971">
        <f>SUM(H60:H74)</f>
        <v>2004411</v>
      </c>
    </row>
    <row r="76" spans="2:8" ht="13.5" thickTop="1" x14ac:dyDescent="0.2"/>
    <row r="78" spans="2:8" x14ac:dyDescent="0.2">
      <c r="B78" s="972" t="s">
        <v>580</v>
      </c>
      <c r="C78" s="972"/>
      <c r="D78" s="972"/>
      <c r="E78" s="972"/>
      <c r="F78" s="972"/>
      <c r="G78" s="972"/>
      <c r="H78" s="972"/>
    </row>
    <row r="79" spans="2:8" ht="13.5" thickBot="1" x14ac:dyDescent="0.25">
      <c r="B79" s="974">
        <v>42064</v>
      </c>
      <c r="C79" s="974"/>
      <c r="D79" s="974"/>
      <c r="E79" s="974"/>
      <c r="F79" s="974"/>
      <c r="G79" s="974"/>
      <c r="H79" s="974"/>
    </row>
    <row r="80" spans="2:8" ht="27" thickTop="1" thickBot="1" x14ac:dyDescent="0.25">
      <c r="B80" s="976" t="s">
        <v>581</v>
      </c>
      <c r="C80" s="977" t="s">
        <v>556</v>
      </c>
      <c r="D80" s="977" t="s">
        <v>557</v>
      </c>
      <c r="E80" s="977" t="s">
        <v>558</v>
      </c>
      <c r="F80" s="977" t="s">
        <v>559</v>
      </c>
      <c r="G80" s="977" t="s">
        <v>582</v>
      </c>
      <c r="H80" s="978" t="s">
        <v>22</v>
      </c>
    </row>
    <row r="81" spans="2:8" ht="13.5" thickTop="1" x14ac:dyDescent="0.2">
      <c r="B81" s="960" t="s">
        <v>565</v>
      </c>
      <c r="C81" s="980">
        <v>16690</v>
      </c>
      <c r="D81" s="980">
        <v>90</v>
      </c>
      <c r="E81" s="980">
        <v>8592</v>
      </c>
      <c r="F81" s="980">
        <v>29</v>
      </c>
      <c r="G81" s="980">
        <v>6</v>
      </c>
      <c r="H81" s="981">
        <f>SUM(C81:G81)</f>
        <v>25407</v>
      </c>
    </row>
    <row r="82" spans="2:8" x14ac:dyDescent="0.2">
      <c r="B82" s="960" t="s">
        <v>566</v>
      </c>
      <c r="C82" s="980">
        <v>22719</v>
      </c>
      <c r="D82" s="980">
        <v>54</v>
      </c>
      <c r="E82" s="980">
        <v>11790</v>
      </c>
      <c r="F82" s="980">
        <v>48</v>
      </c>
      <c r="G82" s="980">
        <v>26</v>
      </c>
      <c r="H82" s="981">
        <f t="shared" ref="H82:H95" si="8">SUM(C82:G82)</f>
        <v>34637</v>
      </c>
    </row>
    <row r="83" spans="2:8" x14ac:dyDescent="0.2">
      <c r="B83" s="960" t="s">
        <v>567</v>
      </c>
      <c r="C83" s="980">
        <v>14655</v>
      </c>
      <c r="D83" s="980">
        <v>48</v>
      </c>
      <c r="E83" s="980">
        <v>6872</v>
      </c>
      <c r="F83" s="980">
        <v>24</v>
      </c>
      <c r="G83" s="980">
        <v>30</v>
      </c>
      <c r="H83" s="981">
        <f t="shared" si="8"/>
        <v>21629</v>
      </c>
    </row>
    <row r="84" spans="2:8" x14ac:dyDescent="0.2">
      <c r="B84" s="960" t="s">
        <v>568</v>
      </c>
      <c r="C84" s="980">
        <v>22764</v>
      </c>
      <c r="D84" s="980">
        <v>79</v>
      </c>
      <c r="E84" s="980">
        <v>11655</v>
      </c>
      <c r="F84" s="980">
        <v>37</v>
      </c>
      <c r="G84" s="980">
        <v>33</v>
      </c>
      <c r="H84" s="981">
        <f t="shared" si="8"/>
        <v>34568</v>
      </c>
    </row>
    <row r="85" spans="2:8" x14ac:dyDescent="0.2">
      <c r="B85" s="960" t="s">
        <v>569</v>
      </c>
      <c r="C85" s="980">
        <v>60422</v>
      </c>
      <c r="D85" s="980">
        <v>178</v>
      </c>
      <c r="E85" s="980">
        <v>32891</v>
      </c>
      <c r="F85" s="980">
        <v>109</v>
      </c>
      <c r="G85" s="980">
        <v>49</v>
      </c>
      <c r="H85" s="981">
        <f t="shared" si="8"/>
        <v>93649</v>
      </c>
    </row>
    <row r="86" spans="2:8" x14ac:dyDescent="0.2">
      <c r="B86" s="960" t="s">
        <v>570</v>
      </c>
      <c r="C86" s="980">
        <v>122857</v>
      </c>
      <c r="D86" s="980">
        <v>356</v>
      </c>
      <c r="E86" s="980">
        <v>67260</v>
      </c>
      <c r="F86" s="980">
        <v>370</v>
      </c>
      <c r="G86" s="980">
        <v>164</v>
      </c>
      <c r="H86" s="981">
        <f t="shared" si="8"/>
        <v>191007</v>
      </c>
    </row>
    <row r="87" spans="2:8" x14ac:dyDescent="0.2">
      <c r="B87" s="960" t="s">
        <v>571</v>
      </c>
      <c r="C87" s="980">
        <v>69459</v>
      </c>
      <c r="D87" s="980">
        <v>206</v>
      </c>
      <c r="E87" s="980">
        <v>40156</v>
      </c>
      <c r="F87" s="980">
        <v>124</v>
      </c>
      <c r="G87" s="980">
        <v>68</v>
      </c>
      <c r="H87" s="981">
        <f t="shared" si="8"/>
        <v>110013</v>
      </c>
    </row>
    <row r="88" spans="2:8" x14ac:dyDescent="0.2">
      <c r="B88" s="960" t="s">
        <v>572</v>
      </c>
      <c r="C88" s="980">
        <v>110205</v>
      </c>
      <c r="D88" s="980">
        <v>349</v>
      </c>
      <c r="E88" s="980">
        <v>65522</v>
      </c>
      <c r="F88" s="980">
        <v>114</v>
      </c>
      <c r="G88" s="980">
        <v>74</v>
      </c>
      <c r="H88" s="981">
        <f t="shared" si="8"/>
        <v>176264</v>
      </c>
    </row>
    <row r="89" spans="2:8" x14ac:dyDescent="0.2">
      <c r="B89" s="960" t="s">
        <v>573</v>
      </c>
      <c r="C89" s="980">
        <v>199523</v>
      </c>
      <c r="D89" s="980">
        <v>631</v>
      </c>
      <c r="E89" s="980">
        <v>112202</v>
      </c>
      <c r="F89" s="980">
        <v>741</v>
      </c>
      <c r="G89" s="980">
        <v>167</v>
      </c>
      <c r="H89" s="981">
        <f t="shared" si="8"/>
        <v>313264</v>
      </c>
    </row>
    <row r="90" spans="2:8" x14ac:dyDescent="0.2">
      <c r="B90" s="960" t="s">
        <v>574</v>
      </c>
      <c r="C90" s="980">
        <v>128042</v>
      </c>
      <c r="D90" s="980">
        <v>380</v>
      </c>
      <c r="E90" s="980">
        <v>71461</v>
      </c>
      <c r="F90" s="980">
        <v>227</v>
      </c>
      <c r="G90" s="980">
        <v>120</v>
      </c>
      <c r="H90" s="981">
        <f t="shared" si="8"/>
        <v>200230</v>
      </c>
    </row>
    <row r="91" spans="2:8" x14ac:dyDescent="0.2">
      <c r="B91" s="960" t="s">
        <v>575</v>
      </c>
      <c r="C91" s="980">
        <v>46492</v>
      </c>
      <c r="D91" s="980">
        <v>142</v>
      </c>
      <c r="E91" s="980">
        <v>26083</v>
      </c>
      <c r="F91" s="980">
        <v>69</v>
      </c>
      <c r="G91" s="980">
        <v>30</v>
      </c>
      <c r="H91" s="981">
        <f t="shared" si="8"/>
        <v>72816</v>
      </c>
    </row>
    <row r="92" spans="2:8" x14ac:dyDescent="0.2">
      <c r="B92" s="960" t="s">
        <v>576</v>
      </c>
      <c r="C92" s="980">
        <v>90706</v>
      </c>
      <c r="D92" s="980">
        <v>259</v>
      </c>
      <c r="E92" s="980">
        <v>49439</v>
      </c>
      <c r="F92" s="980">
        <v>178</v>
      </c>
      <c r="G92" s="980">
        <v>72</v>
      </c>
      <c r="H92" s="981">
        <f t="shared" si="8"/>
        <v>140654</v>
      </c>
    </row>
    <row r="93" spans="2:8" x14ac:dyDescent="0.2">
      <c r="B93" s="960" t="s">
        <v>577</v>
      </c>
      <c r="C93" s="980">
        <v>12364</v>
      </c>
      <c r="D93" s="980">
        <v>29</v>
      </c>
      <c r="E93" s="980">
        <v>6321</v>
      </c>
      <c r="F93" s="980">
        <v>39</v>
      </c>
      <c r="G93" s="980">
        <v>10</v>
      </c>
      <c r="H93" s="981">
        <f t="shared" si="8"/>
        <v>18763</v>
      </c>
    </row>
    <row r="94" spans="2:8" x14ac:dyDescent="0.2">
      <c r="B94" s="960" t="s">
        <v>578</v>
      </c>
      <c r="C94" s="980">
        <v>6567</v>
      </c>
      <c r="D94" s="980">
        <v>20</v>
      </c>
      <c r="E94" s="980">
        <v>3576</v>
      </c>
      <c r="F94" s="980">
        <v>15</v>
      </c>
      <c r="G94" s="980">
        <v>18</v>
      </c>
      <c r="H94" s="981">
        <f t="shared" si="8"/>
        <v>10196</v>
      </c>
    </row>
    <row r="95" spans="2:8" x14ac:dyDescent="0.2">
      <c r="B95" s="960" t="s">
        <v>579</v>
      </c>
      <c r="C95" s="980">
        <v>368864</v>
      </c>
      <c r="D95" s="980">
        <v>1557</v>
      </c>
      <c r="E95" s="980">
        <v>194902</v>
      </c>
      <c r="F95" s="980">
        <v>879</v>
      </c>
      <c r="G95" s="980">
        <v>317</v>
      </c>
      <c r="H95" s="981">
        <f t="shared" si="8"/>
        <v>566519</v>
      </c>
    </row>
    <row r="96" spans="2:8" ht="13.5" thickBot="1" x14ac:dyDescent="0.25">
      <c r="B96" s="969" t="s">
        <v>22</v>
      </c>
      <c r="C96" s="970">
        <f>SUM(C81:C95)</f>
        <v>1292329</v>
      </c>
      <c r="D96" s="970">
        <f>SUM(D81:D95)</f>
        <v>4378</v>
      </c>
      <c r="E96" s="970">
        <f t="shared" ref="E96:G96" si="9">SUM(E81:E95)</f>
        <v>708722</v>
      </c>
      <c r="F96" s="970">
        <f t="shared" si="9"/>
        <v>3003</v>
      </c>
      <c r="G96" s="970">
        <f t="shared" si="9"/>
        <v>1184</v>
      </c>
      <c r="H96" s="971">
        <f>SUM(H81:H95)</f>
        <v>2009616</v>
      </c>
    </row>
    <row r="97" spans="2:8" ht="13.5" thickTop="1" x14ac:dyDescent="0.2"/>
    <row r="98" spans="2:8" x14ac:dyDescent="0.2">
      <c r="B98" s="972" t="s">
        <v>580</v>
      </c>
      <c r="C98" s="972"/>
      <c r="D98" s="972"/>
      <c r="E98" s="972"/>
      <c r="F98" s="972"/>
      <c r="G98" s="972"/>
      <c r="H98" s="972"/>
    </row>
    <row r="99" spans="2:8" ht="13.5" thickBot="1" x14ac:dyDescent="0.25">
      <c r="B99" s="974">
        <v>42095</v>
      </c>
      <c r="C99" s="974"/>
      <c r="D99" s="974"/>
      <c r="E99" s="974"/>
      <c r="F99" s="974"/>
      <c r="G99" s="974"/>
      <c r="H99" s="974"/>
    </row>
    <row r="100" spans="2:8" ht="27" thickTop="1" thickBot="1" x14ac:dyDescent="0.25">
      <c r="B100" s="976" t="s">
        <v>581</v>
      </c>
      <c r="C100" s="977" t="s">
        <v>583</v>
      </c>
      <c r="D100" s="977" t="s">
        <v>584</v>
      </c>
      <c r="E100" s="977" t="s">
        <v>585</v>
      </c>
      <c r="F100" s="977" t="s">
        <v>586</v>
      </c>
      <c r="G100" s="977" t="s">
        <v>587</v>
      </c>
      <c r="H100" s="978" t="s">
        <v>61</v>
      </c>
    </row>
    <row r="101" spans="2:8" ht="13.5" thickTop="1" x14ac:dyDescent="0.2">
      <c r="B101" s="960" t="s">
        <v>565</v>
      </c>
      <c r="C101" s="980">
        <v>16942</v>
      </c>
      <c r="D101" s="980">
        <v>70</v>
      </c>
      <c r="E101" s="980">
        <v>8710</v>
      </c>
      <c r="F101" s="980">
        <v>34</v>
      </c>
      <c r="G101" s="980">
        <v>2</v>
      </c>
      <c r="H101" s="981">
        <v>25758</v>
      </c>
    </row>
    <row r="102" spans="2:8" x14ac:dyDescent="0.2">
      <c r="B102" s="960" t="s">
        <v>566</v>
      </c>
      <c r="C102" s="980">
        <v>22834</v>
      </c>
      <c r="D102" s="980">
        <v>72</v>
      </c>
      <c r="E102" s="980">
        <v>11851</v>
      </c>
      <c r="F102" s="980">
        <v>52</v>
      </c>
      <c r="G102" s="980">
        <v>23</v>
      </c>
      <c r="H102" s="981">
        <v>34832</v>
      </c>
    </row>
    <row r="103" spans="2:8" x14ac:dyDescent="0.2">
      <c r="B103" s="960" t="s">
        <v>567</v>
      </c>
      <c r="C103" s="980">
        <v>14699</v>
      </c>
      <c r="D103" s="980">
        <v>49</v>
      </c>
      <c r="E103" s="980">
        <v>6931</v>
      </c>
      <c r="F103" s="980">
        <v>24</v>
      </c>
      <c r="G103" s="980">
        <v>29</v>
      </c>
      <c r="H103" s="981">
        <v>21732</v>
      </c>
    </row>
    <row r="104" spans="2:8" x14ac:dyDescent="0.2">
      <c r="B104" s="960" t="s">
        <v>568</v>
      </c>
      <c r="C104" s="980">
        <v>22978</v>
      </c>
      <c r="D104" s="980">
        <v>89</v>
      </c>
      <c r="E104" s="980">
        <v>11789</v>
      </c>
      <c r="F104" s="980">
        <v>40</v>
      </c>
      <c r="G104" s="980">
        <v>29</v>
      </c>
      <c r="H104" s="981">
        <v>34925</v>
      </c>
    </row>
    <row r="105" spans="2:8" x14ac:dyDescent="0.2">
      <c r="B105" s="960" t="s">
        <v>569</v>
      </c>
      <c r="C105" s="980">
        <v>60744</v>
      </c>
      <c r="D105" s="980">
        <v>172</v>
      </c>
      <c r="E105" s="980">
        <v>33076</v>
      </c>
      <c r="F105" s="980">
        <v>105</v>
      </c>
      <c r="G105" s="980">
        <v>49</v>
      </c>
      <c r="H105" s="981">
        <v>94146</v>
      </c>
    </row>
    <row r="106" spans="2:8" x14ac:dyDescent="0.2">
      <c r="B106" s="960" t="s">
        <v>570</v>
      </c>
      <c r="C106" s="980">
        <v>123841</v>
      </c>
      <c r="D106" s="980">
        <v>411</v>
      </c>
      <c r="E106" s="980">
        <v>67793</v>
      </c>
      <c r="F106" s="980">
        <v>386</v>
      </c>
      <c r="G106" s="980">
        <v>153</v>
      </c>
      <c r="H106" s="981">
        <v>192584</v>
      </c>
    </row>
    <row r="107" spans="2:8" x14ac:dyDescent="0.2">
      <c r="B107" s="960" t="s">
        <v>571</v>
      </c>
      <c r="C107" s="980">
        <v>69841</v>
      </c>
      <c r="D107" s="980">
        <v>218</v>
      </c>
      <c r="E107" s="980">
        <v>40379</v>
      </c>
      <c r="F107" s="980">
        <v>135</v>
      </c>
      <c r="G107" s="980">
        <v>53</v>
      </c>
      <c r="H107" s="981">
        <v>110626</v>
      </c>
    </row>
    <row r="108" spans="2:8" x14ac:dyDescent="0.2">
      <c r="B108" s="960" t="s">
        <v>572</v>
      </c>
      <c r="C108" s="980">
        <v>110655</v>
      </c>
      <c r="D108" s="980">
        <v>342</v>
      </c>
      <c r="E108" s="980">
        <v>65727</v>
      </c>
      <c r="F108" s="980">
        <v>117</v>
      </c>
      <c r="G108" s="980">
        <v>73</v>
      </c>
      <c r="H108" s="981">
        <v>176914</v>
      </c>
    </row>
    <row r="109" spans="2:8" x14ac:dyDescent="0.2">
      <c r="B109" s="960" t="s">
        <v>573</v>
      </c>
      <c r="C109" s="980">
        <v>200458</v>
      </c>
      <c r="D109" s="980">
        <v>658</v>
      </c>
      <c r="E109" s="980">
        <v>112702</v>
      </c>
      <c r="F109" s="980">
        <v>791</v>
      </c>
      <c r="G109" s="980">
        <v>125</v>
      </c>
      <c r="H109" s="981">
        <v>314734</v>
      </c>
    </row>
    <row r="110" spans="2:8" x14ac:dyDescent="0.2">
      <c r="B110" s="960" t="s">
        <v>574</v>
      </c>
      <c r="C110" s="980">
        <v>128831</v>
      </c>
      <c r="D110" s="980">
        <v>374</v>
      </c>
      <c r="E110" s="980">
        <v>71974</v>
      </c>
      <c r="F110" s="980">
        <v>251</v>
      </c>
      <c r="G110" s="980">
        <v>98</v>
      </c>
      <c r="H110" s="981">
        <v>201528</v>
      </c>
    </row>
    <row r="111" spans="2:8" x14ac:dyDescent="0.2">
      <c r="B111" s="960" t="s">
        <v>575</v>
      </c>
      <c r="C111" s="980">
        <v>46850</v>
      </c>
      <c r="D111" s="980">
        <v>151</v>
      </c>
      <c r="E111" s="980">
        <v>26326</v>
      </c>
      <c r="F111" s="980">
        <v>74</v>
      </c>
      <c r="G111" s="980">
        <v>25</v>
      </c>
      <c r="H111" s="981">
        <v>73426</v>
      </c>
    </row>
    <row r="112" spans="2:8" x14ac:dyDescent="0.2">
      <c r="B112" s="960" t="s">
        <v>576</v>
      </c>
      <c r="C112" s="980">
        <v>91246</v>
      </c>
      <c r="D112" s="980">
        <v>284</v>
      </c>
      <c r="E112" s="980">
        <v>49730</v>
      </c>
      <c r="F112" s="980">
        <v>196</v>
      </c>
      <c r="G112" s="980">
        <v>53</v>
      </c>
      <c r="H112" s="981">
        <v>141509</v>
      </c>
    </row>
    <row r="113" spans="2:18" x14ac:dyDescent="0.2">
      <c r="B113" s="960" t="s">
        <v>577</v>
      </c>
      <c r="C113" s="980">
        <v>12460</v>
      </c>
      <c r="D113" s="980">
        <v>38</v>
      </c>
      <c r="E113" s="980">
        <v>6377</v>
      </c>
      <c r="F113" s="980">
        <v>38</v>
      </c>
      <c r="G113" s="980">
        <v>11</v>
      </c>
      <c r="H113" s="981">
        <v>18924</v>
      </c>
    </row>
    <row r="114" spans="2:18" x14ac:dyDescent="0.2">
      <c r="B114" s="960" t="s">
        <v>578</v>
      </c>
      <c r="C114" s="980">
        <v>6615</v>
      </c>
      <c r="D114" s="980">
        <v>21</v>
      </c>
      <c r="E114" s="980">
        <v>3596</v>
      </c>
      <c r="F114" s="980">
        <v>12</v>
      </c>
      <c r="G114" s="980">
        <v>23</v>
      </c>
      <c r="H114" s="981">
        <v>10267</v>
      </c>
    </row>
    <row r="115" spans="2:18" x14ac:dyDescent="0.2">
      <c r="B115" s="960" t="s">
        <v>579</v>
      </c>
      <c r="C115" s="980">
        <v>370925</v>
      </c>
      <c r="D115" s="980">
        <v>1521</v>
      </c>
      <c r="E115" s="980">
        <v>196084</v>
      </c>
      <c r="F115" s="980">
        <v>962</v>
      </c>
      <c r="G115" s="980">
        <v>229</v>
      </c>
      <c r="H115" s="981">
        <v>569721</v>
      </c>
    </row>
    <row r="116" spans="2:18" ht="13.5" thickBot="1" x14ac:dyDescent="0.25">
      <c r="B116" s="969" t="s">
        <v>588</v>
      </c>
      <c r="C116" s="970">
        <v>1299919</v>
      </c>
      <c r="D116" s="970">
        <v>4470</v>
      </c>
      <c r="E116" s="970">
        <v>713045</v>
      </c>
      <c r="F116" s="970">
        <v>3217</v>
      </c>
      <c r="G116" s="970">
        <v>975</v>
      </c>
      <c r="H116" s="971">
        <v>2021626</v>
      </c>
    </row>
    <row r="117" spans="2:18" ht="13.5" thickTop="1" x14ac:dyDescent="0.2"/>
    <row r="118" spans="2:18" x14ac:dyDescent="0.2">
      <c r="B118" s="972" t="s">
        <v>580</v>
      </c>
      <c r="C118" s="972"/>
      <c r="D118" s="972"/>
      <c r="E118" s="972"/>
      <c r="F118" s="972"/>
      <c r="G118" s="972"/>
      <c r="H118" s="972"/>
    </row>
    <row r="119" spans="2:18" ht="13.5" thickBot="1" x14ac:dyDescent="0.25">
      <c r="B119" s="974">
        <v>42125</v>
      </c>
      <c r="C119" s="974"/>
      <c r="D119" s="974"/>
      <c r="E119" s="974"/>
      <c r="F119" s="974"/>
      <c r="G119" s="974"/>
      <c r="H119" s="974"/>
      <c r="K119" s="988"/>
      <c r="L119" s="988"/>
      <c r="M119" s="988"/>
      <c r="N119" s="988"/>
      <c r="O119" s="988"/>
      <c r="P119" s="988"/>
      <c r="Q119" s="988"/>
      <c r="R119" s="988"/>
    </row>
    <row r="120" spans="2:18" ht="27" thickTop="1" thickBot="1" x14ac:dyDescent="0.3">
      <c r="B120" s="976" t="s">
        <v>581</v>
      </c>
      <c r="C120" s="977" t="s">
        <v>583</v>
      </c>
      <c r="D120" s="977" t="s">
        <v>584</v>
      </c>
      <c r="E120" s="977" t="s">
        <v>585</v>
      </c>
      <c r="F120" s="977" t="s">
        <v>586</v>
      </c>
      <c r="G120" s="977" t="s">
        <v>587</v>
      </c>
      <c r="H120" s="978" t="s">
        <v>61</v>
      </c>
      <c r="K120" s="989"/>
      <c r="L120" s="990"/>
      <c r="M120" s="991"/>
      <c r="N120" s="990"/>
      <c r="O120" s="990"/>
      <c r="P120" s="991"/>
      <c r="Q120" s="990"/>
      <c r="R120" s="992"/>
    </row>
    <row r="121" spans="2:18" ht="15.75" thickTop="1" x14ac:dyDescent="0.25">
      <c r="B121" s="960" t="s">
        <v>565</v>
      </c>
      <c r="C121" s="980">
        <v>17171</v>
      </c>
      <c r="D121" s="980">
        <v>73</v>
      </c>
      <c r="E121" s="980">
        <v>8787</v>
      </c>
      <c r="F121" s="980">
        <v>34</v>
      </c>
      <c r="G121" s="980">
        <v>1</v>
      </c>
      <c r="H121" s="981">
        <f>SUM(C121:G121)</f>
        <v>26066</v>
      </c>
      <c r="K121" s="983"/>
      <c r="L121" s="993"/>
      <c r="M121" s="993"/>
      <c r="N121" s="993"/>
      <c r="O121" s="993"/>
      <c r="P121" s="993"/>
      <c r="Q121" s="993"/>
      <c r="R121" s="989"/>
    </row>
    <row r="122" spans="2:18" ht="15" x14ac:dyDescent="0.25">
      <c r="B122" s="960" t="s">
        <v>566</v>
      </c>
      <c r="C122" s="980">
        <v>23060</v>
      </c>
      <c r="D122" s="980">
        <v>82</v>
      </c>
      <c r="E122" s="980">
        <v>11954</v>
      </c>
      <c r="F122" s="980">
        <v>54</v>
      </c>
      <c r="G122" s="980">
        <v>23</v>
      </c>
      <c r="H122" s="981">
        <f t="shared" ref="H122:H136" si="10">SUM(C122:G122)</f>
        <v>35173</v>
      </c>
      <c r="K122" s="983"/>
      <c r="L122" s="993"/>
      <c r="M122" s="993"/>
      <c r="N122" s="993"/>
      <c r="O122" s="993"/>
      <c r="P122" s="993"/>
      <c r="Q122" s="993"/>
      <c r="R122" s="989"/>
    </row>
    <row r="123" spans="2:18" ht="15" x14ac:dyDescent="0.25">
      <c r="B123" s="960" t="s">
        <v>567</v>
      </c>
      <c r="C123" s="980">
        <v>14812</v>
      </c>
      <c r="D123" s="980">
        <v>60</v>
      </c>
      <c r="E123" s="980">
        <v>7035</v>
      </c>
      <c r="F123" s="980">
        <v>25</v>
      </c>
      <c r="G123" s="980">
        <v>29</v>
      </c>
      <c r="H123" s="981">
        <f t="shared" si="10"/>
        <v>21961</v>
      </c>
      <c r="K123" s="983"/>
      <c r="L123" s="993"/>
      <c r="M123" s="993"/>
      <c r="N123" s="993"/>
      <c r="O123" s="993"/>
      <c r="P123" s="993"/>
      <c r="Q123" s="993"/>
      <c r="R123" s="989"/>
    </row>
    <row r="124" spans="2:18" ht="15" x14ac:dyDescent="0.25">
      <c r="B124" s="960" t="s">
        <v>568</v>
      </c>
      <c r="C124" s="980">
        <v>23189</v>
      </c>
      <c r="D124" s="980">
        <v>95</v>
      </c>
      <c r="E124" s="980">
        <v>11874</v>
      </c>
      <c r="F124" s="980">
        <v>39</v>
      </c>
      <c r="G124" s="980">
        <v>27</v>
      </c>
      <c r="H124" s="981">
        <f t="shared" si="10"/>
        <v>35224</v>
      </c>
      <c r="K124" s="983"/>
      <c r="L124" s="993"/>
      <c r="M124" s="993"/>
      <c r="N124" s="993"/>
      <c r="O124" s="993"/>
      <c r="P124" s="993"/>
      <c r="Q124" s="993"/>
      <c r="R124" s="989"/>
    </row>
    <row r="125" spans="2:18" ht="15" x14ac:dyDescent="0.25">
      <c r="B125" s="960" t="s">
        <v>569</v>
      </c>
      <c r="C125" s="980">
        <v>61605</v>
      </c>
      <c r="D125" s="980">
        <v>205</v>
      </c>
      <c r="E125" s="980">
        <v>33428</v>
      </c>
      <c r="F125" s="980">
        <v>106</v>
      </c>
      <c r="G125" s="980">
        <v>47</v>
      </c>
      <c r="H125" s="981">
        <f t="shared" si="10"/>
        <v>95391</v>
      </c>
      <c r="K125" s="983"/>
      <c r="L125" s="993"/>
      <c r="M125" s="993"/>
      <c r="N125" s="993"/>
      <c r="O125" s="993"/>
      <c r="P125" s="993"/>
      <c r="Q125" s="993"/>
      <c r="R125" s="989"/>
    </row>
    <row r="126" spans="2:18" ht="15" x14ac:dyDescent="0.25">
      <c r="B126" s="960" t="s">
        <v>570</v>
      </c>
      <c r="C126" s="980">
        <v>125515</v>
      </c>
      <c r="D126" s="980">
        <v>420</v>
      </c>
      <c r="E126" s="980">
        <v>68501</v>
      </c>
      <c r="F126" s="980">
        <v>398</v>
      </c>
      <c r="G126" s="980">
        <v>152</v>
      </c>
      <c r="H126" s="981">
        <f t="shared" si="10"/>
        <v>194986</v>
      </c>
      <c r="K126" s="983"/>
      <c r="L126" s="993"/>
      <c r="M126" s="993"/>
      <c r="N126" s="993"/>
      <c r="O126" s="993"/>
      <c r="P126" s="993"/>
      <c r="Q126" s="993"/>
      <c r="R126" s="989"/>
    </row>
    <row r="127" spans="2:18" ht="15" x14ac:dyDescent="0.25">
      <c r="B127" s="960" t="s">
        <v>571</v>
      </c>
      <c r="C127" s="980">
        <v>70459</v>
      </c>
      <c r="D127" s="980">
        <v>234</v>
      </c>
      <c r="E127" s="980">
        <v>40677</v>
      </c>
      <c r="F127" s="980">
        <v>134</v>
      </c>
      <c r="G127" s="980">
        <v>53</v>
      </c>
      <c r="H127" s="981">
        <f t="shared" si="10"/>
        <v>111557</v>
      </c>
      <c r="K127" s="983"/>
      <c r="L127" s="993"/>
      <c r="M127" s="993"/>
      <c r="N127" s="993"/>
      <c r="O127" s="993"/>
      <c r="P127" s="993"/>
      <c r="Q127" s="993"/>
      <c r="R127" s="989"/>
    </row>
    <row r="128" spans="2:18" ht="15" x14ac:dyDescent="0.25">
      <c r="B128" s="960" t="s">
        <v>572</v>
      </c>
      <c r="C128" s="980">
        <v>111452</v>
      </c>
      <c r="D128" s="980">
        <v>391</v>
      </c>
      <c r="E128" s="980">
        <v>66088</v>
      </c>
      <c r="F128" s="980">
        <v>112</v>
      </c>
      <c r="G128" s="980">
        <v>69</v>
      </c>
      <c r="H128" s="981">
        <f t="shared" si="10"/>
        <v>178112</v>
      </c>
      <c r="K128" s="983"/>
      <c r="L128" s="993"/>
      <c r="M128" s="993"/>
      <c r="N128" s="993"/>
      <c r="O128" s="993"/>
      <c r="P128" s="993"/>
      <c r="Q128" s="993"/>
      <c r="R128" s="989"/>
    </row>
    <row r="129" spans="2:18" ht="15" x14ac:dyDescent="0.25">
      <c r="B129" s="960" t="s">
        <v>573</v>
      </c>
      <c r="C129" s="980">
        <v>201058</v>
      </c>
      <c r="D129" s="980">
        <v>723</v>
      </c>
      <c r="E129" s="980">
        <v>112918</v>
      </c>
      <c r="F129" s="980">
        <v>805</v>
      </c>
      <c r="G129" s="980">
        <v>115</v>
      </c>
      <c r="H129" s="981">
        <f t="shared" si="10"/>
        <v>315619</v>
      </c>
      <c r="K129" s="983"/>
      <c r="L129" s="993"/>
      <c r="M129" s="993"/>
      <c r="N129" s="993"/>
      <c r="O129" s="993"/>
      <c r="P129" s="993"/>
      <c r="Q129" s="993"/>
      <c r="R129" s="989"/>
    </row>
    <row r="130" spans="2:18" ht="15" x14ac:dyDescent="0.25">
      <c r="B130" s="960" t="s">
        <v>574</v>
      </c>
      <c r="C130" s="980">
        <v>129491</v>
      </c>
      <c r="D130" s="980">
        <v>387</v>
      </c>
      <c r="E130" s="980">
        <v>72259</v>
      </c>
      <c r="F130" s="980">
        <v>257</v>
      </c>
      <c r="G130" s="980">
        <v>95</v>
      </c>
      <c r="H130" s="981">
        <f t="shared" si="10"/>
        <v>202489</v>
      </c>
      <c r="K130" s="983"/>
      <c r="L130" s="993"/>
      <c r="M130" s="993"/>
      <c r="N130" s="993"/>
      <c r="O130" s="993"/>
      <c r="P130" s="993"/>
      <c r="Q130" s="993"/>
      <c r="R130" s="989"/>
    </row>
    <row r="131" spans="2:18" ht="15" x14ac:dyDescent="0.25">
      <c r="B131" s="960" t="s">
        <v>575</v>
      </c>
      <c r="C131" s="980">
        <v>47060</v>
      </c>
      <c r="D131" s="980">
        <v>135</v>
      </c>
      <c r="E131" s="980">
        <v>26386</v>
      </c>
      <c r="F131" s="980">
        <v>74</v>
      </c>
      <c r="G131" s="980">
        <v>25</v>
      </c>
      <c r="H131" s="981">
        <f t="shared" si="10"/>
        <v>73680</v>
      </c>
      <c r="K131" s="983"/>
      <c r="L131" s="993"/>
      <c r="M131" s="993"/>
      <c r="N131" s="993"/>
      <c r="O131" s="993"/>
      <c r="P131" s="993"/>
      <c r="Q131" s="993"/>
      <c r="R131" s="989"/>
    </row>
    <row r="132" spans="2:18" ht="15" x14ac:dyDescent="0.25">
      <c r="B132" s="960" t="s">
        <v>576</v>
      </c>
      <c r="C132" s="980">
        <v>91890</v>
      </c>
      <c r="D132" s="980">
        <v>303</v>
      </c>
      <c r="E132" s="980">
        <v>49908</v>
      </c>
      <c r="F132" s="980">
        <v>201</v>
      </c>
      <c r="G132" s="980">
        <v>47</v>
      </c>
      <c r="H132" s="981">
        <f t="shared" si="10"/>
        <v>142349</v>
      </c>
      <c r="K132" s="983"/>
      <c r="L132" s="993"/>
      <c r="M132" s="993"/>
      <c r="N132" s="993"/>
      <c r="O132" s="993"/>
      <c r="P132" s="993"/>
      <c r="Q132" s="993"/>
      <c r="R132" s="989"/>
    </row>
    <row r="133" spans="2:18" ht="15" x14ac:dyDescent="0.25">
      <c r="B133" s="960" t="s">
        <v>577</v>
      </c>
      <c r="C133" s="980">
        <v>12708</v>
      </c>
      <c r="D133" s="980">
        <v>45</v>
      </c>
      <c r="E133" s="980">
        <v>6487</v>
      </c>
      <c r="F133" s="980">
        <v>39</v>
      </c>
      <c r="G133" s="980">
        <v>11</v>
      </c>
      <c r="H133" s="981">
        <f t="shared" si="10"/>
        <v>19290</v>
      </c>
      <c r="K133" s="983"/>
      <c r="L133" s="993"/>
      <c r="M133" s="993"/>
      <c r="N133" s="993"/>
      <c r="O133" s="993"/>
      <c r="P133" s="993"/>
      <c r="Q133" s="993"/>
      <c r="R133" s="989"/>
    </row>
    <row r="134" spans="2:18" ht="15" x14ac:dyDescent="0.25">
      <c r="B134" s="960" t="s">
        <v>578</v>
      </c>
      <c r="C134" s="980">
        <v>6736</v>
      </c>
      <c r="D134" s="980">
        <v>33</v>
      </c>
      <c r="E134" s="980">
        <v>3644</v>
      </c>
      <c r="F134" s="980">
        <v>11</v>
      </c>
      <c r="G134" s="980">
        <v>24</v>
      </c>
      <c r="H134" s="981">
        <f t="shared" si="10"/>
        <v>10448</v>
      </c>
      <c r="K134" s="983"/>
      <c r="L134" s="993"/>
      <c r="M134" s="993"/>
      <c r="N134" s="993"/>
      <c r="O134" s="993"/>
      <c r="P134" s="993"/>
      <c r="Q134" s="993"/>
      <c r="R134" s="989"/>
    </row>
    <row r="135" spans="2:18" ht="15" x14ac:dyDescent="0.25">
      <c r="B135" s="960" t="s">
        <v>579</v>
      </c>
      <c r="C135" s="980">
        <v>375359</v>
      </c>
      <c r="D135" s="980">
        <v>1620</v>
      </c>
      <c r="E135" s="980">
        <v>198123</v>
      </c>
      <c r="F135" s="980">
        <v>978</v>
      </c>
      <c r="G135" s="980">
        <v>223</v>
      </c>
      <c r="H135" s="981">
        <f t="shared" si="10"/>
        <v>576303</v>
      </c>
      <c r="K135" s="983"/>
      <c r="L135" s="993"/>
      <c r="M135" s="993"/>
      <c r="N135" s="993"/>
      <c r="O135" s="993"/>
      <c r="P135" s="993"/>
      <c r="Q135" s="993"/>
      <c r="R135" s="989"/>
    </row>
    <row r="136" spans="2:18" ht="15.75" thickBot="1" x14ac:dyDescent="0.3">
      <c r="B136" s="969" t="s">
        <v>588</v>
      </c>
      <c r="C136" s="970">
        <f>SUM(C121:C135)</f>
        <v>1311565</v>
      </c>
      <c r="D136" s="970">
        <f t="shared" ref="D136:G136" si="11">SUM(D121:D135)</f>
        <v>4806</v>
      </c>
      <c r="E136" s="970">
        <f t="shared" si="11"/>
        <v>718069</v>
      </c>
      <c r="F136" s="970">
        <f t="shared" si="11"/>
        <v>3267</v>
      </c>
      <c r="G136" s="970">
        <f t="shared" si="11"/>
        <v>941</v>
      </c>
      <c r="H136" s="971">
        <f t="shared" si="10"/>
        <v>2038648</v>
      </c>
      <c r="K136" s="989"/>
      <c r="L136" s="989"/>
      <c r="M136" s="989"/>
      <c r="N136" s="989"/>
      <c r="O136" s="989"/>
      <c r="P136" s="989"/>
      <c r="Q136" s="989"/>
      <c r="R136" s="989"/>
    </row>
    <row r="137" spans="2:18" ht="13.5" thickTop="1" x14ac:dyDescent="0.2"/>
    <row r="139" spans="2:18" x14ac:dyDescent="0.2">
      <c r="B139" s="972" t="s">
        <v>580</v>
      </c>
      <c r="C139" s="972"/>
      <c r="D139" s="972"/>
      <c r="E139" s="972"/>
      <c r="F139" s="972"/>
      <c r="G139" s="972"/>
      <c r="H139" s="972"/>
    </row>
    <row r="140" spans="2:18" ht="13.5" thickBot="1" x14ac:dyDescent="0.25">
      <c r="B140" s="974">
        <v>42156</v>
      </c>
      <c r="C140" s="974"/>
      <c r="D140" s="974"/>
      <c r="E140" s="974"/>
      <c r="F140" s="974"/>
      <c r="G140" s="974"/>
      <c r="H140" s="974"/>
    </row>
    <row r="141" spans="2:18" ht="27" thickTop="1" thickBot="1" x14ac:dyDescent="0.25">
      <c r="B141" s="976" t="s">
        <v>581</v>
      </c>
      <c r="C141" s="977" t="s">
        <v>583</v>
      </c>
      <c r="D141" s="977" t="s">
        <v>584</v>
      </c>
      <c r="E141" s="977" t="s">
        <v>585</v>
      </c>
      <c r="F141" s="977" t="s">
        <v>586</v>
      </c>
      <c r="G141" s="977" t="s">
        <v>587</v>
      </c>
      <c r="H141" s="978" t="s">
        <v>61</v>
      </c>
    </row>
    <row r="142" spans="2:18" ht="13.5" thickTop="1" x14ac:dyDescent="0.2">
      <c r="B142" s="960" t="s">
        <v>565</v>
      </c>
      <c r="C142" s="980">
        <v>17201</v>
      </c>
      <c r="D142" s="980">
        <v>81</v>
      </c>
      <c r="E142" s="980">
        <v>8776</v>
      </c>
      <c r="F142" s="980">
        <v>35</v>
      </c>
      <c r="G142" s="980">
        <v>1</v>
      </c>
      <c r="H142" s="981">
        <f>SUM(C142:G142)</f>
        <v>26094</v>
      </c>
    </row>
    <row r="143" spans="2:18" x14ac:dyDescent="0.2">
      <c r="B143" s="960" t="s">
        <v>566</v>
      </c>
      <c r="C143" s="980">
        <v>23088</v>
      </c>
      <c r="D143" s="980">
        <v>85</v>
      </c>
      <c r="E143" s="980">
        <v>11903</v>
      </c>
      <c r="F143" s="980">
        <v>53</v>
      </c>
      <c r="G143" s="980">
        <v>23</v>
      </c>
      <c r="H143" s="981">
        <f t="shared" ref="H143:H157" si="12">SUM(C143:G143)</f>
        <v>35152</v>
      </c>
    </row>
    <row r="144" spans="2:18" x14ac:dyDescent="0.2">
      <c r="B144" s="960" t="s">
        <v>567</v>
      </c>
      <c r="C144" s="980">
        <v>14829</v>
      </c>
      <c r="D144" s="980">
        <v>63</v>
      </c>
      <c r="E144" s="980">
        <v>7026</v>
      </c>
      <c r="F144" s="980">
        <v>24</v>
      </c>
      <c r="G144" s="980">
        <v>29</v>
      </c>
      <c r="H144" s="981">
        <f t="shared" si="12"/>
        <v>21971</v>
      </c>
    </row>
    <row r="145" spans="2:8" x14ac:dyDescent="0.2">
      <c r="B145" s="960" t="s">
        <v>568</v>
      </c>
      <c r="C145" s="980">
        <v>22941</v>
      </c>
      <c r="D145" s="980">
        <v>69</v>
      </c>
      <c r="E145" s="980">
        <v>11754</v>
      </c>
      <c r="F145" s="980">
        <v>36</v>
      </c>
      <c r="G145" s="980">
        <v>25</v>
      </c>
      <c r="H145" s="981">
        <f t="shared" si="12"/>
        <v>34825</v>
      </c>
    </row>
    <row r="146" spans="2:8" x14ac:dyDescent="0.2">
      <c r="B146" s="960" t="s">
        <v>569</v>
      </c>
      <c r="C146" s="980">
        <v>61885</v>
      </c>
      <c r="D146" s="980">
        <v>192</v>
      </c>
      <c r="E146" s="980">
        <v>33528</v>
      </c>
      <c r="F146" s="980">
        <v>109</v>
      </c>
      <c r="G146" s="980">
        <v>42</v>
      </c>
      <c r="H146" s="981">
        <f t="shared" si="12"/>
        <v>95756</v>
      </c>
    </row>
    <row r="147" spans="2:8" x14ac:dyDescent="0.2">
      <c r="B147" s="960" t="s">
        <v>570</v>
      </c>
      <c r="C147" s="980">
        <v>125793</v>
      </c>
      <c r="D147" s="980">
        <v>352</v>
      </c>
      <c r="E147" s="980">
        <v>68470</v>
      </c>
      <c r="F147" s="980">
        <v>402</v>
      </c>
      <c r="G147" s="980">
        <v>150</v>
      </c>
      <c r="H147" s="981">
        <f t="shared" si="12"/>
        <v>195167</v>
      </c>
    </row>
    <row r="148" spans="2:8" x14ac:dyDescent="0.2">
      <c r="B148" s="960" t="s">
        <v>571</v>
      </c>
      <c r="C148" s="980">
        <v>70583</v>
      </c>
      <c r="D148" s="980">
        <v>205</v>
      </c>
      <c r="E148" s="980">
        <v>40657</v>
      </c>
      <c r="F148" s="980">
        <v>127</v>
      </c>
      <c r="G148" s="980">
        <v>53</v>
      </c>
      <c r="H148" s="981">
        <f t="shared" si="12"/>
        <v>111625</v>
      </c>
    </row>
    <row r="149" spans="2:8" x14ac:dyDescent="0.2">
      <c r="B149" s="960" t="s">
        <v>572</v>
      </c>
      <c r="C149" s="980">
        <v>111451</v>
      </c>
      <c r="D149" s="980">
        <v>392</v>
      </c>
      <c r="E149" s="980">
        <v>65907</v>
      </c>
      <c r="F149" s="980">
        <v>116</v>
      </c>
      <c r="G149" s="980">
        <v>66</v>
      </c>
      <c r="H149" s="981">
        <f t="shared" si="12"/>
        <v>177932</v>
      </c>
    </row>
    <row r="150" spans="2:8" x14ac:dyDescent="0.2">
      <c r="B150" s="960" t="s">
        <v>573</v>
      </c>
      <c r="C150" s="980">
        <v>200553</v>
      </c>
      <c r="D150" s="980">
        <v>636</v>
      </c>
      <c r="E150" s="980">
        <v>112413</v>
      </c>
      <c r="F150" s="980">
        <v>797</v>
      </c>
      <c r="G150" s="980">
        <v>115</v>
      </c>
      <c r="H150" s="981">
        <f t="shared" si="12"/>
        <v>314514</v>
      </c>
    </row>
    <row r="151" spans="2:8" x14ac:dyDescent="0.2">
      <c r="B151" s="960" t="s">
        <v>574</v>
      </c>
      <c r="C151" s="980">
        <v>129545</v>
      </c>
      <c r="D151" s="980">
        <v>378</v>
      </c>
      <c r="E151" s="980">
        <v>72149</v>
      </c>
      <c r="F151" s="980">
        <v>249</v>
      </c>
      <c r="G151" s="980">
        <v>97</v>
      </c>
      <c r="H151" s="981">
        <f t="shared" si="12"/>
        <v>202418</v>
      </c>
    </row>
    <row r="152" spans="2:8" x14ac:dyDescent="0.2">
      <c r="B152" s="960" t="s">
        <v>575</v>
      </c>
      <c r="C152" s="980">
        <v>46935</v>
      </c>
      <c r="D152" s="980">
        <v>133</v>
      </c>
      <c r="E152" s="980">
        <v>26267</v>
      </c>
      <c r="F152" s="980">
        <v>75</v>
      </c>
      <c r="G152" s="980">
        <v>19</v>
      </c>
      <c r="H152" s="981">
        <f t="shared" si="12"/>
        <v>73429</v>
      </c>
    </row>
    <row r="153" spans="2:8" x14ac:dyDescent="0.2">
      <c r="B153" s="960" t="s">
        <v>576</v>
      </c>
      <c r="C153" s="980">
        <v>91678</v>
      </c>
      <c r="D153" s="980">
        <v>314</v>
      </c>
      <c r="E153" s="980">
        <v>49712</v>
      </c>
      <c r="F153" s="980">
        <v>203</v>
      </c>
      <c r="G153" s="980">
        <v>47</v>
      </c>
      <c r="H153" s="981">
        <f t="shared" si="12"/>
        <v>141954</v>
      </c>
    </row>
    <row r="154" spans="2:8" x14ac:dyDescent="0.2">
      <c r="B154" s="960" t="s">
        <v>577</v>
      </c>
      <c r="C154" s="980">
        <v>12445</v>
      </c>
      <c r="D154" s="980">
        <v>40</v>
      </c>
      <c r="E154" s="980">
        <v>6350</v>
      </c>
      <c r="F154" s="980">
        <v>40</v>
      </c>
      <c r="G154" s="980">
        <v>11</v>
      </c>
      <c r="H154" s="981">
        <f t="shared" si="12"/>
        <v>18886</v>
      </c>
    </row>
    <row r="155" spans="2:8" x14ac:dyDescent="0.2">
      <c r="B155" s="960" t="s">
        <v>578</v>
      </c>
      <c r="C155" s="980">
        <v>6688</v>
      </c>
      <c r="D155" s="980">
        <v>25</v>
      </c>
      <c r="E155" s="980">
        <v>3622</v>
      </c>
      <c r="F155" s="980">
        <v>11</v>
      </c>
      <c r="G155" s="980">
        <v>26</v>
      </c>
      <c r="H155" s="981">
        <f t="shared" si="12"/>
        <v>10372</v>
      </c>
    </row>
    <row r="156" spans="2:8" x14ac:dyDescent="0.2">
      <c r="B156" s="960" t="s">
        <v>579</v>
      </c>
      <c r="C156" s="980">
        <v>375194</v>
      </c>
      <c r="D156" s="980">
        <v>1498</v>
      </c>
      <c r="E156" s="980">
        <v>197671</v>
      </c>
      <c r="F156" s="980">
        <v>973</v>
      </c>
      <c r="G156" s="980">
        <v>223</v>
      </c>
      <c r="H156" s="981">
        <f t="shared" si="12"/>
        <v>575559</v>
      </c>
    </row>
    <row r="157" spans="2:8" ht="13.5" thickBot="1" x14ac:dyDescent="0.25">
      <c r="B157" s="969" t="s">
        <v>588</v>
      </c>
      <c r="C157" s="970">
        <f>SUM(C142:C156)</f>
        <v>1310809</v>
      </c>
      <c r="D157" s="970">
        <f t="shared" ref="D157:G157" si="13">SUM(D142:D156)</f>
        <v>4463</v>
      </c>
      <c r="E157" s="970">
        <f t="shared" si="13"/>
        <v>716205</v>
      </c>
      <c r="F157" s="970">
        <f t="shared" si="13"/>
        <v>3250</v>
      </c>
      <c r="G157" s="970">
        <f t="shared" si="13"/>
        <v>927</v>
      </c>
      <c r="H157" s="971">
        <f t="shared" si="12"/>
        <v>2035654</v>
      </c>
    </row>
    <row r="158" spans="2:8" ht="13.5" thickTop="1" x14ac:dyDescent="0.2"/>
    <row r="160" spans="2:8" x14ac:dyDescent="0.2">
      <c r="B160" s="972" t="s">
        <v>580</v>
      </c>
      <c r="C160" s="972"/>
      <c r="D160" s="972"/>
      <c r="E160" s="972"/>
      <c r="F160" s="972"/>
      <c r="G160" s="972"/>
      <c r="H160" s="972"/>
    </row>
    <row r="161" spans="2:8" ht="13.5" thickBot="1" x14ac:dyDescent="0.25">
      <c r="B161" s="974">
        <v>42186</v>
      </c>
      <c r="C161" s="974"/>
      <c r="D161" s="974"/>
      <c r="E161" s="974"/>
      <c r="F161" s="974"/>
      <c r="G161" s="974"/>
      <c r="H161" s="974"/>
    </row>
    <row r="162" spans="2:8" ht="27" thickTop="1" thickBot="1" x14ac:dyDescent="0.25">
      <c r="B162" s="976" t="s">
        <v>581</v>
      </c>
      <c r="C162" s="977" t="s">
        <v>583</v>
      </c>
      <c r="D162" s="977" t="s">
        <v>584</v>
      </c>
      <c r="E162" s="977" t="s">
        <v>585</v>
      </c>
      <c r="F162" s="977" t="s">
        <v>586</v>
      </c>
      <c r="G162" s="977" t="s">
        <v>587</v>
      </c>
      <c r="H162" s="978" t="s">
        <v>61</v>
      </c>
    </row>
    <row r="163" spans="2:8" ht="13.5" thickTop="1" x14ac:dyDescent="0.2">
      <c r="B163" s="960" t="s">
        <v>565</v>
      </c>
      <c r="C163" s="980">
        <v>17062</v>
      </c>
      <c r="D163" s="980">
        <v>69</v>
      </c>
      <c r="E163" s="980">
        <v>8645</v>
      </c>
      <c r="F163" s="980">
        <v>37</v>
      </c>
      <c r="G163" s="980">
        <v>1</v>
      </c>
      <c r="H163" s="981">
        <f>SUM(C163:G163)</f>
        <v>25814</v>
      </c>
    </row>
    <row r="164" spans="2:8" x14ac:dyDescent="0.2">
      <c r="B164" s="960" t="s">
        <v>566</v>
      </c>
      <c r="C164" s="980">
        <v>22891</v>
      </c>
      <c r="D164" s="980">
        <v>66</v>
      </c>
      <c r="E164" s="980">
        <v>11779</v>
      </c>
      <c r="F164" s="980">
        <v>52</v>
      </c>
      <c r="G164" s="980">
        <v>23</v>
      </c>
      <c r="H164" s="981">
        <f t="shared" ref="H164:H178" si="14">SUM(C164:G164)</f>
        <v>34811</v>
      </c>
    </row>
    <row r="165" spans="2:8" x14ac:dyDescent="0.2">
      <c r="B165" s="960" t="s">
        <v>567</v>
      </c>
      <c r="C165" s="980">
        <v>14667</v>
      </c>
      <c r="D165" s="980">
        <v>64</v>
      </c>
      <c r="E165" s="980">
        <v>6962</v>
      </c>
      <c r="F165" s="980">
        <v>24</v>
      </c>
      <c r="G165" s="980">
        <v>29</v>
      </c>
      <c r="H165" s="981">
        <f t="shared" si="14"/>
        <v>21746</v>
      </c>
    </row>
    <row r="166" spans="2:8" x14ac:dyDescent="0.2">
      <c r="B166" s="960" t="s">
        <v>568</v>
      </c>
      <c r="C166" s="980">
        <v>22693</v>
      </c>
      <c r="D166" s="980">
        <v>75</v>
      </c>
      <c r="E166" s="980">
        <v>11626</v>
      </c>
      <c r="F166" s="980">
        <v>37</v>
      </c>
      <c r="G166" s="980">
        <v>27</v>
      </c>
      <c r="H166" s="981">
        <f t="shared" si="14"/>
        <v>34458</v>
      </c>
    </row>
    <row r="167" spans="2:8" x14ac:dyDescent="0.2">
      <c r="B167" s="960" t="s">
        <v>569</v>
      </c>
      <c r="C167" s="980">
        <v>61618</v>
      </c>
      <c r="D167" s="980">
        <v>165</v>
      </c>
      <c r="E167" s="980">
        <v>33215</v>
      </c>
      <c r="F167" s="980">
        <v>102</v>
      </c>
      <c r="G167" s="980">
        <v>44</v>
      </c>
      <c r="H167" s="981">
        <f t="shared" si="14"/>
        <v>95144</v>
      </c>
    </row>
    <row r="168" spans="2:8" x14ac:dyDescent="0.2">
      <c r="B168" s="960" t="s">
        <v>570</v>
      </c>
      <c r="C168" s="980">
        <v>124719</v>
      </c>
      <c r="D168" s="980">
        <v>358</v>
      </c>
      <c r="E168" s="980">
        <v>67659</v>
      </c>
      <c r="F168" s="980">
        <v>397</v>
      </c>
      <c r="G168" s="980">
        <v>140</v>
      </c>
      <c r="H168" s="981">
        <f t="shared" si="14"/>
        <v>193273</v>
      </c>
    </row>
    <row r="169" spans="2:8" x14ac:dyDescent="0.2">
      <c r="B169" s="960" t="s">
        <v>571</v>
      </c>
      <c r="C169" s="980">
        <v>70016</v>
      </c>
      <c r="D169" s="980">
        <v>200</v>
      </c>
      <c r="E169" s="980">
        <v>40263</v>
      </c>
      <c r="F169" s="980">
        <v>126</v>
      </c>
      <c r="G169" s="980">
        <v>49</v>
      </c>
      <c r="H169" s="981">
        <f t="shared" si="14"/>
        <v>110654</v>
      </c>
    </row>
    <row r="170" spans="2:8" x14ac:dyDescent="0.2">
      <c r="B170" s="960" t="s">
        <v>572</v>
      </c>
      <c r="C170" s="980">
        <v>110691</v>
      </c>
      <c r="D170" s="980">
        <v>368</v>
      </c>
      <c r="E170" s="980">
        <v>65307</v>
      </c>
      <c r="F170" s="980">
        <v>117</v>
      </c>
      <c r="G170" s="980">
        <v>61</v>
      </c>
      <c r="H170" s="981">
        <f t="shared" si="14"/>
        <v>176544</v>
      </c>
    </row>
    <row r="171" spans="2:8" x14ac:dyDescent="0.2">
      <c r="B171" s="960" t="s">
        <v>573</v>
      </c>
      <c r="C171" s="980">
        <v>198739</v>
      </c>
      <c r="D171" s="980">
        <v>597</v>
      </c>
      <c r="E171" s="980">
        <v>111167</v>
      </c>
      <c r="F171" s="980">
        <v>787</v>
      </c>
      <c r="G171" s="980">
        <v>119</v>
      </c>
      <c r="H171" s="981">
        <f t="shared" si="14"/>
        <v>311409</v>
      </c>
    </row>
    <row r="172" spans="2:8" x14ac:dyDescent="0.2">
      <c r="B172" s="960" t="s">
        <v>574</v>
      </c>
      <c r="C172" s="980">
        <v>128917</v>
      </c>
      <c r="D172" s="980">
        <v>379</v>
      </c>
      <c r="E172" s="980">
        <v>71611</v>
      </c>
      <c r="F172" s="980">
        <v>248</v>
      </c>
      <c r="G172" s="980">
        <v>89</v>
      </c>
      <c r="H172" s="981">
        <f t="shared" si="14"/>
        <v>201244</v>
      </c>
    </row>
    <row r="173" spans="2:8" x14ac:dyDescent="0.2">
      <c r="B173" s="960" t="s">
        <v>575</v>
      </c>
      <c r="C173" s="980">
        <v>46381</v>
      </c>
      <c r="D173" s="980">
        <v>132</v>
      </c>
      <c r="E173" s="980">
        <v>25934</v>
      </c>
      <c r="F173" s="980">
        <v>73</v>
      </c>
      <c r="G173" s="980">
        <v>15</v>
      </c>
      <c r="H173" s="981">
        <f t="shared" si="14"/>
        <v>72535</v>
      </c>
    </row>
    <row r="174" spans="2:8" x14ac:dyDescent="0.2">
      <c r="B174" s="960" t="s">
        <v>576</v>
      </c>
      <c r="C174" s="980">
        <v>90864</v>
      </c>
      <c r="D174" s="980">
        <v>285</v>
      </c>
      <c r="E174" s="980">
        <v>49189</v>
      </c>
      <c r="F174" s="980">
        <v>198</v>
      </c>
      <c r="G174" s="980">
        <v>41</v>
      </c>
      <c r="H174" s="981">
        <f t="shared" si="14"/>
        <v>140577</v>
      </c>
    </row>
    <row r="175" spans="2:8" x14ac:dyDescent="0.2">
      <c r="B175" s="960" t="s">
        <v>577</v>
      </c>
      <c r="C175" s="980">
        <v>12289</v>
      </c>
      <c r="D175" s="980">
        <v>39</v>
      </c>
      <c r="E175" s="980">
        <v>6267</v>
      </c>
      <c r="F175" s="980">
        <v>41</v>
      </c>
      <c r="G175" s="980">
        <v>9</v>
      </c>
      <c r="H175" s="981">
        <f t="shared" si="14"/>
        <v>18645</v>
      </c>
    </row>
    <row r="176" spans="2:8" x14ac:dyDescent="0.2">
      <c r="B176" s="960" t="s">
        <v>578</v>
      </c>
      <c r="C176" s="980">
        <v>6629</v>
      </c>
      <c r="D176" s="980">
        <v>19</v>
      </c>
      <c r="E176" s="980">
        <v>3570</v>
      </c>
      <c r="F176" s="980">
        <v>11</v>
      </c>
      <c r="G176" s="980">
        <v>28</v>
      </c>
      <c r="H176" s="981">
        <f t="shared" si="14"/>
        <v>10257</v>
      </c>
    </row>
    <row r="177" spans="2:8" x14ac:dyDescent="0.2">
      <c r="B177" s="960" t="s">
        <v>579</v>
      </c>
      <c r="C177" s="980">
        <v>371136</v>
      </c>
      <c r="D177" s="980">
        <v>1429</v>
      </c>
      <c r="E177" s="980">
        <v>195102</v>
      </c>
      <c r="F177" s="980">
        <v>968</v>
      </c>
      <c r="G177" s="980">
        <v>219</v>
      </c>
      <c r="H177" s="981">
        <f t="shared" si="14"/>
        <v>568854</v>
      </c>
    </row>
    <row r="178" spans="2:8" ht="13.5" thickBot="1" x14ac:dyDescent="0.25">
      <c r="B178" s="969" t="s">
        <v>588</v>
      </c>
      <c r="C178" s="970">
        <f>SUM(C163:C177)</f>
        <v>1299312</v>
      </c>
      <c r="D178" s="970">
        <f t="shared" ref="D178:G178" si="15">SUM(D163:D177)</f>
        <v>4245</v>
      </c>
      <c r="E178" s="970">
        <f t="shared" si="15"/>
        <v>708296</v>
      </c>
      <c r="F178" s="970">
        <f t="shared" si="15"/>
        <v>3218</v>
      </c>
      <c r="G178" s="970">
        <f t="shared" si="15"/>
        <v>894</v>
      </c>
      <c r="H178" s="971">
        <f t="shared" si="14"/>
        <v>2015965</v>
      </c>
    </row>
    <row r="179" spans="2:8" ht="13.5" thickTop="1" x14ac:dyDescent="0.2"/>
    <row r="182" spans="2:8" x14ac:dyDescent="0.2">
      <c r="B182" s="972" t="s">
        <v>580</v>
      </c>
      <c r="C182" s="972"/>
      <c r="D182" s="972"/>
      <c r="E182" s="972"/>
      <c r="F182" s="972"/>
      <c r="G182" s="972"/>
      <c r="H182" s="972"/>
    </row>
    <row r="183" spans="2:8" ht="13.5" thickBot="1" x14ac:dyDescent="0.25">
      <c r="B183" s="974">
        <v>42217</v>
      </c>
      <c r="C183" s="974"/>
      <c r="D183" s="974"/>
      <c r="E183" s="974"/>
      <c r="F183" s="974"/>
      <c r="G183" s="974"/>
      <c r="H183" s="974"/>
    </row>
    <row r="184" spans="2:8" ht="27" thickTop="1" thickBot="1" x14ac:dyDescent="0.25">
      <c r="B184" s="976" t="s">
        <v>581</v>
      </c>
      <c r="C184" s="977" t="s">
        <v>583</v>
      </c>
      <c r="D184" s="977" t="s">
        <v>584</v>
      </c>
      <c r="E184" s="977" t="s">
        <v>585</v>
      </c>
      <c r="F184" s="977" t="s">
        <v>586</v>
      </c>
      <c r="G184" s="977" t="s">
        <v>587</v>
      </c>
      <c r="H184" s="978" t="s">
        <v>61</v>
      </c>
    </row>
    <row r="185" spans="2:8" ht="13.5" thickTop="1" x14ac:dyDescent="0.2">
      <c r="B185" s="960" t="s">
        <v>565</v>
      </c>
      <c r="C185" s="980">
        <v>16802</v>
      </c>
      <c r="D185" s="980">
        <v>70</v>
      </c>
      <c r="E185" s="980">
        <v>8487</v>
      </c>
      <c r="F185" s="980">
        <v>41</v>
      </c>
      <c r="G185" s="980">
        <v>0</v>
      </c>
      <c r="H185" s="981">
        <f>SUM(C185:G185)</f>
        <v>25400</v>
      </c>
    </row>
    <row r="186" spans="2:8" x14ac:dyDescent="0.2">
      <c r="B186" s="960" t="s">
        <v>566</v>
      </c>
      <c r="C186" s="980">
        <v>22501</v>
      </c>
      <c r="D186" s="980">
        <v>63</v>
      </c>
      <c r="E186" s="980">
        <v>11546</v>
      </c>
      <c r="F186" s="980">
        <v>49</v>
      </c>
      <c r="G186" s="980">
        <v>17</v>
      </c>
      <c r="H186" s="981">
        <f t="shared" ref="H186:H199" si="16">SUM(C186:G186)</f>
        <v>34176</v>
      </c>
    </row>
    <row r="187" spans="2:8" x14ac:dyDescent="0.2">
      <c r="B187" s="960" t="s">
        <v>567</v>
      </c>
      <c r="C187" s="980">
        <v>14369</v>
      </c>
      <c r="D187" s="980">
        <v>53</v>
      </c>
      <c r="E187" s="980">
        <v>6801</v>
      </c>
      <c r="F187" s="980">
        <v>25</v>
      </c>
      <c r="G187" s="980">
        <v>19</v>
      </c>
      <c r="H187" s="981">
        <f t="shared" si="16"/>
        <v>21267</v>
      </c>
    </row>
    <row r="188" spans="2:8" x14ac:dyDescent="0.2">
      <c r="B188" s="960" t="s">
        <v>568</v>
      </c>
      <c r="C188" s="980">
        <v>22386</v>
      </c>
      <c r="D188" s="980">
        <v>84</v>
      </c>
      <c r="E188" s="980">
        <v>11476</v>
      </c>
      <c r="F188" s="980">
        <v>35</v>
      </c>
      <c r="G188" s="980">
        <v>28</v>
      </c>
      <c r="H188" s="981">
        <f t="shared" si="16"/>
        <v>34009</v>
      </c>
    </row>
    <row r="189" spans="2:8" x14ac:dyDescent="0.2">
      <c r="B189" s="960" t="s">
        <v>569</v>
      </c>
      <c r="C189" s="980">
        <v>61132</v>
      </c>
      <c r="D189" s="980">
        <v>179</v>
      </c>
      <c r="E189" s="980">
        <v>32950</v>
      </c>
      <c r="F189" s="980">
        <v>100</v>
      </c>
      <c r="G189" s="980">
        <v>34</v>
      </c>
      <c r="H189" s="981">
        <f t="shared" si="16"/>
        <v>94395</v>
      </c>
    </row>
    <row r="190" spans="2:8" x14ac:dyDescent="0.2">
      <c r="B190" s="960" t="s">
        <v>570</v>
      </c>
      <c r="C190" s="980">
        <v>123699</v>
      </c>
      <c r="D190" s="980">
        <v>403</v>
      </c>
      <c r="E190" s="980">
        <v>67003</v>
      </c>
      <c r="F190" s="980">
        <v>381</v>
      </c>
      <c r="G190" s="980">
        <v>111</v>
      </c>
      <c r="H190" s="981">
        <f t="shared" si="16"/>
        <v>191597</v>
      </c>
    </row>
    <row r="191" spans="2:8" x14ac:dyDescent="0.2">
      <c r="B191" s="960" t="s">
        <v>571</v>
      </c>
      <c r="C191" s="980">
        <v>69302</v>
      </c>
      <c r="D191" s="980">
        <v>198</v>
      </c>
      <c r="E191" s="980">
        <v>39760</v>
      </c>
      <c r="F191" s="980">
        <v>121</v>
      </c>
      <c r="G191" s="980">
        <v>38</v>
      </c>
      <c r="H191" s="981">
        <f t="shared" si="16"/>
        <v>109419</v>
      </c>
    </row>
    <row r="192" spans="2:8" x14ac:dyDescent="0.2">
      <c r="B192" s="960" t="s">
        <v>572</v>
      </c>
      <c r="C192" s="980">
        <v>109965</v>
      </c>
      <c r="D192" s="980">
        <v>354</v>
      </c>
      <c r="E192" s="980">
        <v>64780</v>
      </c>
      <c r="F192" s="980">
        <v>112</v>
      </c>
      <c r="G192" s="980">
        <v>43</v>
      </c>
      <c r="H192" s="981">
        <f t="shared" si="16"/>
        <v>175254</v>
      </c>
    </row>
    <row r="193" spans="2:8" x14ac:dyDescent="0.2">
      <c r="B193" s="960" t="s">
        <v>573</v>
      </c>
      <c r="C193" s="980">
        <v>196867</v>
      </c>
      <c r="D193" s="980">
        <v>609</v>
      </c>
      <c r="E193" s="980">
        <v>109589</v>
      </c>
      <c r="F193" s="980">
        <v>765</v>
      </c>
      <c r="G193" s="980">
        <v>86</v>
      </c>
      <c r="H193" s="981">
        <f t="shared" si="16"/>
        <v>307916</v>
      </c>
    </row>
    <row r="194" spans="2:8" x14ac:dyDescent="0.2">
      <c r="B194" s="960" t="s">
        <v>574</v>
      </c>
      <c r="C194" s="980">
        <v>128257</v>
      </c>
      <c r="D194" s="980">
        <v>388</v>
      </c>
      <c r="E194" s="980">
        <v>71129</v>
      </c>
      <c r="F194" s="980">
        <v>248</v>
      </c>
      <c r="G194" s="980">
        <v>52</v>
      </c>
      <c r="H194" s="981">
        <f t="shared" si="16"/>
        <v>200074</v>
      </c>
    </row>
    <row r="195" spans="2:8" x14ac:dyDescent="0.2">
      <c r="B195" s="960" t="s">
        <v>575</v>
      </c>
      <c r="C195" s="980">
        <v>45944</v>
      </c>
      <c r="D195" s="980">
        <v>150</v>
      </c>
      <c r="E195" s="980">
        <v>25637</v>
      </c>
      <c r="F195" s="980">
        <v>72</v>
      </c>
      <c r="G195" s="980">
        <v>13</v>
      </c>
      <c r="H195" s="981">
        <f t="shared" si="16"/>
        <v>71816</v>
      </c>
    </row>
    <row r="196" spans="2:8" x14ac:dyDescent="0.2">
      <c r="B196" s="960" t="s">
        <v>576</v>
      </c>
      <c r="C196" s="980">
        <v>89724</v>
      </c>
      <c r="D196" s="980">
        <v>291</v>
      </c>
      <c r="E196" s="980">
        <v>48430</v>
      </c>
      <c r="F196" s="980">
        <v>201</v>
      </c>
      <c r="G196" s="980">
        <v>20</v>
      </c>
      <c r="H196" s="981">
        <f t="shared" si="16"/>
        <v>138666</v>
      </c>
    </row>
    <row r="197" spans="2:8" x14ac:dyDescent="0.2">
      <c r="B197" s="960" t="s">
        <v>577</v>
      </c>
      <c r="C197" s="980">
        <v>12216</v>
      </c>
      <c r="D197" s="980">
        <v>40</v>
      </c>
      <c r="E197" s="980">
        <v>6199</v>
      </c>
      <c r="F197" s="980">
        <v>39</v>
      </c>
      <c r="G197" s="980">
        <v>9</v>
      </c>
      <c r="H197" s="981">
        <f t="shared" si="16"/>
        <v>18503</v>
      </c>
    </row>
    <row r="198" spans="2:8" x14ac:dyDescent="0.2">
      <c r="B198" s="960" t="s">
        <v>578</v>
      </c>
      <c r="C198" s="980">
        <v>6532</v>
      </c>
      <c r="D198" s="980">
        <v>17</v>
      </c>
      <c r="E198" s="980">
        <v>3490</v>
      </c>
      <c r="F198" s="980">
        <v>12</v>
      </c>
      <c r="G198" s="980">
        <v>28</v>
      </c>
      <c r="H198" s="981">
        <f t="shared" si="16"/>
        <v>10079</v>
      </c>
    </row>
    <row r="199" spans="2:8" x14ac:dyDescent="0.2">
      <c r="B199" s="960" t="s">
        <v>579</v>
      </c>
      <c r="C199" s="980">
        <v>364279</v>
      </c>
      <c r="D199" s="980">
        <v>1535</v>
      </c>
      <c r="E199" s="980">
        <v>190984</v>
      </c>
      <c r="F199" s="980">
        <v>950</v>
      </c>
      <c r="G199" s="980">
        <v>176</v>
      </c>
      <c r="H199" s="981">
        <f t="shared" si="16"/>
        <v>557924</v>
      </c>
    </row>
    <row r="200" spans="2:8" ht="13.5" thickBot="1" x14ac:dyDescent="0.25">
      <c r="B200" s="969" t="s">
        <v>588</v>
      </c>
      <c r="C200" s="970">
        <f>SUM(C185:C199)</f>
        <v>1283975</v>
      </c>
      <c r="D200" s="970">
        <f t="shared" ref="D200:G200" si="17">SUM(D185:D199)</f>
        <v>4434</v>
      </c>
      <c r="E200" s="970">
        <f t="shared" si="17"/>
        <v>698261</v>
      </c>
      <c r="F200" s="970">
        <f t="shared" si="17"/>
        <v>3151</v>
      </c>
      <c r="G200" s="970">
        <f t="shared" si="17"/>
        <v>674</v>
      </c>
      <c r="H200" s="971">
        <f>SUM(C200:G200)</f>
        <v>1990495</v>
      </c>
    </row>
    <row r="201" spans="2:8" ht="13.5" thickTop="1" x14ac:dyDescent="0.2"/>
    <row r="204" spans="2:8" x14ac:dyDescent="0.2">
      <c r="B204" s="972" t="s">
        <v>580</v>
      </c>
      <c r="C204" s="972"/>
      <c r="D204" s="972"/>
      <c r="E204" s="972"/>
      <c r="F204" s="972"/>
      <c r="G204" s="972"/>
      <c r="H204" s="972"/>
    </row>
    <row r="205" spans="2:8" ht="13.5" thickBot="1" x14ac:dyDescent="0.25">
      <c r="B205" s="974">
        <v>42248</v>
      </c>
      <c r="C205" s="974"/>
      <c r="D205" s="974"/>
      <c r="E205" s="974"/>
      <c r="F205" s="974"/>
      <c r="G205" s="974"/>
      <c r="H205" s="974"/>
    </row>
    <row r="206" spans="2:8" ht="27" thickTop="1" thickBot="1" x14ac:dyDescent="0.25">
      <c r="B206" s="976" t="s">
        <v>581</v>
      </c>
      <c r="C206" s="977" t="s">
        <v>583</v>
      </c>
      <c r="D206" s="977" t="s">
        <v>584</v>
      </c>
      <c r="E206" s="977" t="s">
        <v>585</v>
      </c>
      <c r="F206" s="977" t="s">
        <v>586</v>
      </c>
      <c r="G206" s="977" t="s">
        <v>587</v>
      </c>
      <c r="H206" s="978" t="s">
        <v>61</v>
      </c>
    </row>
    <row r="207" spans="2:8" ht="13.5" thickTop="1" x14ac:dyDescent="0.2">
      <c r="B207" s="960" t="s">
        <v>565</v>
      </c>
      <c r="C207" s="980">
        <v>16791</v>
      </c>
      <c r="D207" s="980">
        <v>99</v>
      </c>
      <c r="E207" s="980">
        <v>8460</v>
      </c>
      <c r="F207" s="980">
        <v>41</v>
      </c>
      <c r="G207" s="980">
        <v>0</v>
      </c>
      <c r="H207" s="981">
        <f>SUM(C207:G207)</f>
        <v>25391</v>
      </c>
    </row>
    <row r="208" spans="2:8" x14ac:dyDescent="0.2">
      <c r="B208" s="960" t="s">
        <v>566</v>
      </c>
      <c r="C208" s="980">
        <v>22380</v>
      </c>
      <c r="D208" s="980">
        <v>57</v>
      </c>
      <c r="E208" s="980">
        <v>11458</v>
      </c>
      <c r="F208" s="980">
        <v>49</v>
      </c>
      <c r="G208" s="980">
        <v>17</v>
      </c>
      <c r="H208" s="981">
        <f t="shared" ref="H208:H221" si="18">SUM(C208:G208)</f>
        <v>33961</v>
      </c>
    </row>
    <row r="209" spans="2:8" x14ac:dyDescent="0.2">
      <c r="B209" s="960" t="s">
        <v>567</v>
      </c>
      <c r="C209" s="980">
        <v>14181</v>
      </c>
      <c r="D209" s="980">
        <v>49</v>
      </c>
      <c r="E209" s="980">
        <v>6704</v>
      </c>
      <c r="F209" s="980">
        <v>26</v>
      </c>
      <c r="G209" s="980">
        <v>18</v>
      </c>
      <c r="H209" s="981">
        <f t="shared" si="18"/>
        <v>20978</v>
      </c>
    </row>
    <row r="210" spans="2:8" x14ac:dyDescent="0.2">
      <c r="B210" s="960" t="s">
        <v>568</v>
      </c>
      <c r="C210" s="980">
        <v>22502</v>
      </c>
      <c r="D210" s="980">
        <v>85</v>
      </c>
      <c r="E210" s="980">
        <v>11509</v>
      </c>
      <c r="F210" s="980">
        <v>35</v>
      </c>
      <c r="G210" s="980">
        <v>27</v>
      </c>
      <c r="H210" s="981">
        <f t="shared" si="18"/>
        <v>34158</v>
      </c>
    </row>
    <row r="211" spans="2:8" x14ac:dyDescent="0.2">
      <c r="B211" s="960" t="s">
        <v>569</v>
      </c>
      <c r="C211" s="980">
        <v>61491</v>
      </c>
      <c r="D211" s="980">
        <v>176</v>
      </c>
      <c r="E211" s="980">
        <v>33106</v>
      </c>
      <c r="F211" s="980">
        <v>98</v>
      </c>
      <c r="G211" s="980">
        <v>32</v>
      </c>
      <c r="H211" s="981">
        <f t="shared" si="18"/>
        <v>94903</v>
      </c>
    </row>
    <row r="212" spans="2:8" x14ac:dyDescent="0.2">
      <c r="B212" s="960" t="s">
        <v>570</v>
      </c>
      <c r="C212" s="980">
        <v>123978</v>
      </c>
      <c r="D212" s="980">
        <v>513</v>
      </c>
      <c r="E212" s="980">
        <v>67078</v>
      </c>
      <c r="F212" s="980">
        <v>384</v>
      </c>
      <c r="G212" s="980">
        <v>117</v>
      </c>
      <c r="H212" s="981">
        <f t="shared" si="18"/>
        <v>192070</v>
      </c>
    </row>
    <row r="213" spans="2:8" x14ac:dyDescent="0.2">
      <c r="B213" s="960" t="s">
        <v>571</v>
      </c>
      <c r="C213" s="980">
        <v>69560</v>
      </c>
      <c r="D213" s="980">
        <v>271</v>
      </c>
      <c r="E213" s="980">
        <v>39852</v>
      </c>
      <c r="F213" s="980">
        <v>120</v>
      </c>
      <c r="G213" s="980">
        <v>37</v>
      </c>
      <c r="H213" s="981">
        <f t="shared" si="18"/>
        <v>109840</v>
      </c>
    </row>
    <row r="214" spans="2:8" x14ac:dyDescent="0.2">
      <c r="B214" s="960" t="s">
        <v>572</v>
      </c>
      <c r="C214" s="980">
        <v>110517</v>
      </c>
      <c r="D214" s="980">
        <v>507</v>
      </c>
      <c r="E214" s="980">
        <v>65076</v>
      </c>
      <c r="F214" s="980">
        <v>112</v>
      </c>
      <c r="G214" s="980">
        <v>44</v>
      </c>
      <c r="H214" s="981">
        <f t="shared" si="18"/>
        <v>176256</v>
      </c>
    </row>
    <row r="215" spans="2:8" x14ac:dyDescent="0.2">
      <c r="B215" s="960" t="s">
        <v>573</v>
      </c>
      <c r="C215" s="980">
        <v>197075</v>
      </c>
      <c r="D215" s="980">
        <v>812</v>
      </c>
      <c r="E215" s="980">
        <v>109618</v>
      </c>
      <c r="F215" s="980">
        <v>754</v>
      </c>
      <c r="G215" s="980">
        <v>89</v>
      </c>
      <c r="H215" s="981">
        <f t="shared" si="18"/>
        <v>308348</v>
      </c>
    </row>
    <row r="216" spans="2:8" x14ac:dyDescent="0.2">
      <c r="B216" s="960" t="s">
        <v>574</v>
      </c>
      <c r="C216" s="980">
        <v>128829</v>
      </c>
      <c r="D216" s="980">
        <v>547</v>
      </c>
      <c r="E216" s="980">
        <v>71447</v>
      </c>
      <c r="F216" s="980">
        <v>246</v>
      </c>
      <c r="G216" s="980">
        <v>51</v>
      </c>
      <c r="H216" s="981">
        <f t="shared" si="18"/>
        <v>201120</v>
      </c>
    </row>
    <row r="217" spans="2:8" x14ac:dyDescent="0.2">
      <c r="B217" s="960" t="s">
        <v>575</v>
      </c>
      <c r="C217" s="980">
        <v>46248</v>
      </c>
      <c r="D217" s="980">
        <v>199</v>
      </c>
      <c r="E217" s="980">
        <v>25801</v>
      </c>
      <c r="F217" s="980">
        <v>73</v>
      </c>
      <c r="G217" s="980">
        <v>12</v>
      </c>
      <c r="H217" s="981">
        <f t="shared" si="18"/>
        <v>72333</v>
      </c>
    </row>
    <row r="218" spans="2:8" x14ac:dyDescent="0.2">
      <c r="B218" s="960" t="s">
        <v>576</v>
      </c>
      <c r="C218" s="980">
        <v>90115</v>
      </c>
      <c r="D218" s="980">
        <v>407</v>
      </c>
      <c r="E218" s="980">
        <v>48580</v>
      </c>
      <c r="F218" s="980">
        <v>205</v>
      </c>
      <c r="G218" s="980">
        <v>21</v>
      </c>
      <c r="H218" s="981">
        <f t="shared" si="18"/>
        <v>139328</v>
      </c>
    </row>
    <row r="219" spans="2:8" x14ac:dyDescent="0.2">
      <c r="B219" s="960" t="s">
        <v>577</v>
      </c>
      <c r="C219" s="980">
        <v>12174</v>
      </c>
      <c r="D219" s="980">
        <v>56</v>
      </c>
      <c r="E219" s="980">
        <v>6151</v>
      </c>
      <c r="F219" s="980">
        <v>39</v>
      </c>
      <c r="G219" s="980">
        <v>9</v>
      </c>
      <c r="H219" s="981">
        <f t="shared" si="18"/>
        <v>18429</v>
      </c>
    </row>
    <row r="220" spans="2:8" x14ac:dyDescent="0.2">
      <c r="B220" s="960" t="s">
        <v>578</v>
      </c>
      <c r="C220" s="980">
        <v>6501</v>
      </c>
      <c r="D220" s="980">
        <v>29</v>
      </c>
      <c r="E220" s="980">
        <v>3478</v>
      </c>
      <c r="F220" s="980">
        <v>12</v>
      </c>
      <c r="G220" s="980">
        <v>28</v>
      </c>
      <c r="H220" s="981">
        <f t="shared" si="18"/>
        <v>10048</v>
      </c>
    </row>
    <row r="221" spans="2:8" x14ac:dyDescent="0.2">
      <c r="B221" s="960" t="s">
        <v>579</v>
      </c>
      <c r="C221" s="980">
        <v>362529</v>
      </c>
      <c r="D221" s="980">
        <v>2123</v>
      </c>
      <c r="E221" s="980">
        <v>189727</v>
      </c>
      <c r="F221" s="980">
        <v>951</v>
      </c>
      <c r="G221" s="980">
        <v>175</v>
      </c>
      <c r="H221" s="981">
        <f t="shared" si="18"/>
        <v>555505</v>
      </c>
    </row>
    <row r="222" spans="2:8" ht="13.5" thickBot="1" x14ac:dyDescent="0.25">
      <c r="B222" s="969" t="s">
        <v>588</v>
      </c>
      <c r="C222" s="970">
        <f>SUM(C207:C221)</f>
        <v>1284871</v>
      </c>
      <c r="D222" s="970">
        <f t="shared" ref="D222:G222" si="19">SUM(D207:D221)</f>
        <v>5930</v>
      </c>
      <c r="E222" s="970">
        <f t="shared" si="19"/>
        <v>698045</v>
      </c>
      <c r="F222" s="970">
        <f t="shared" si="19"/>
        <v>3145</v>
      </c>
      <c r="G222" s="970">
        <f t="shared" si="19"/>
        <v>677</v>
      </c>
      <c r="H222" s="971">
        <f>SUM(C222:G222)</f>
        <v>1992668</v>
      </c>
    </row>
    <row r="223" spans="2:8" ht="13.5" thickTop="1" x14ac:dyDescent="0.2"/>
    <row r="225" spans="2:8" x14ac:dyDescent="0.2">
      <c r="B225" s="972" t="s">
        <v>580</v>
      </c>
      <c r="C225" s="972"/>
      <c r="D225" s="972"/>
      <c r="E225" s="972"/>
      <c r="F225" s="972"/>
      <c r="G225" s="972"/>
      <c r="H225" s="972"/>
    </row>
    <row r="226" spans="2:8" ht="13.5" thickBot="1" x14ac:dyDescent="0.25">
      <c r="B226" s="974">
        <v>42278</v>
      </c>
      <c r="C226" s="974"/>
      <c r="D226" s="974"/>
      <c r="E226" s="974"/>
      <c r="F226" s="974"/>
      <c r="G226" s="974"/>
      <c r="H226" s="974"/>
    </row>
    <row r="227" spans="2:8" ht="27" thickTop="1" thickBot="1" x14ac:dyDescent="0.25">
      <c r="B227" s="976" t="s">
        <v>581</v>
      </c>
      <c r="C227" s="977" t="s">
        <v>583</v>
      </c>
      <c r="D227" s="977" t="s">
        <v>584</v>
      </c>
      <c r="E227" s="977" t="s">
        <v>585</v>
      </c>
      <c r="F227" s="977" t="s">
        <v>586</v>
      </c>
      <c r="G227" s="977" t="s">
        <v>587</v>
      </c>
      <c r="H227" s="978" t="s">
        <v>61</v>
      </c>
    </row>
    <row r="228" spans="2:8" ht="13.5" thickTop="1" x14ac:dyDescent="0.2">
      <c r="B228" s="960" t="s">
        <v>565</v>
      </c>
      <c r="C228" s="980">
        <v>16985</v>
      </c>
      <c r="D228" s="980">
        <v>63</v>
      </c>
      <c r="E228" s="980">
        <v>8564</v>
      </c>
      <c r="F228" s="980">
        <v>43</v>
      </c>
      <c r="G228" s="980">
        <v>1</v>
      </c>
      <c r="H228" s="981">
        <f>SUM(C228:G228)</f>
        <v>25656</v>
      </c>
    </row>
    <row r="229" spans="2:8" x14ac:dyDescent="0.2">
      <c r="B229" s="960" t="s">
        <v>566</v>
      </c>
      <c r="C229" s="980">
        <v>22458</v>
      </c>
      <c r="D229" s="980">
        <v>52</v>
      </c>
      <c r="E229" s="980">
        <v>11537</v>
      </c>
      <c r="F229" s="980">
        <v>48</v>
      </c>
      <c r="G229" s="980">
        <v>17</v>
      </c>
      <c r="H229" s="981">
        <f t="shared" ref="H229:H242" si="20">SUM(C229:G229)</f>
        <v>34112</v>
      </c>
    </row>
    <row r="230" spans="2:8" x14ac:dyDescent="0.2">
      <c r="B230" s="960" t="s">
        <v>567</v>
      </c>
      <c r="C230" s="980">
        <v>14301</v>
      </c>
      <c r="D230" s="980">
        <v>51</v>
      </c>
      <c r="E230" s="980">
        <v>6714</v>
      </c>
      <c r="F230" s="980">
        <v>27</v>
      </c>
      <c r="G230" s="980">
        <v>20</v>
      </c>
      <c r="H230" s="981">
        <f t="shared" si="20"/>
        <v>21113</v>
      </c>
    </row>
    <row r="231" spans="2:8" x14ac:dyDescent="0.2">
      <c r="B231" s="960" t="s">
        <v>568</v>
      </c>
      <c r="C231" s="980">
        <v>22786</v>
      </c>
      <c r="D231" s="980">
        <v>76</v>
      </c>
      <c r="E231" s="980">
        <v>11649</v>
      </c>
      <c r="F231" s="980">
        <v>35</v>
      </c>
      <c r="G231" s="980">
        <v>27</v>
      </c>
      <c r="H231" s="981">
        <f t="shared" si="20"/>
        <v>34573</v>
      </c>
    </row>
    <row r="232" spans="2:8" x14ac:dyDescent="0.2">
      <c r="B232" s="960" t="s">
        <v>569</v>
      </c>
      <c r="C232" s="980">
        <v>62330</v>
      </c>
      <c r="D232" s="980">
        <v>172</v>
      </c>
      <c r="E232" s="980">
        <v>33504</v>
      </c>
      <c r="F232" s="980">
        <v>98</v>
      </c>
      <c r="G232" s="980">
        <v>33</v>
      </c>
      <c r="H232" s="981">
        <f t="shared" si="20"/>
        <v>96137</v>
      </c>
    </row>
    <row r="233" spans="2:8" x14ac:dyDescent="0.2">
      <c r="B233" s="960" t="s">
        <v>570</v>
      </c>
      <c r="C233" s="980">
        <v>124905</v>
      </c>
      <c r="D233" s="980">
        <v>335</v>
      </c>
      <c r="E233" s="980">
        <v>67560</v>
      </c>
      <c r="F233" s="980">
        <v>401</v>
      </c>
      <c r="G233" s="980">
        <v>124</v>
      </c>
      <c r="H233" s="981">
        <f t="shared" si="20"/>
        <v>193325</v>
      </c>
    </row>
    <row r="234" spans="2:8" x14ac:dyDescent="0.2">
      <c r="B234" s="960" t="s">
        <v>571</v>
      </c>
      <c r="C234" s="980">
        <v>70407</v>
      </c>
      <c r="D234" s="980">
        <v>187</v>
      </c>
      <c r="E234" s="980">
        <v>40317</v>
      </c>
      <c r="F234" s="980">
        <v>121</v>
      </c>
      <c r="G234" s="980">
        <v>40</v>
      </c>
      <c r="H234" s="981">
        <f t="shared" si="20"/>
        <v>111072</v>
      </c>
    </row>
    <row r="235" spans="2:8" x14ac:dyDescent="0.2">
      <c r="B235" s="960" t="s">
        <v>572</v>
      </c>
      <c r="C235" s="980">
        <v>111411</v>
      </c>
      <c r="D235" s="980">
        <v>326</v>
      </c>
      <c r="E235" s="980">
        <v>65531</v>
      </c>
      <c r="F235" s="980">
        <v>111</v>
      </c>
      <c r="G235" s="980">
        <v>41</v>
      </c>
      <c r="H235" s="981">
        <f t="shared" si="20"/>
        <v>177420</v>
      </c>
    </row>
    <row r="236" spans="2:8" x14ac:dyDescent="0.2">
      <c r="B236" s="960" t="s">
        <v>573</v>
      </c>
      <c r="C236" s="980">
        <v>198163</v>
      </c>
      <c r="D236" s="980">
        <v>540</v>
      </c>
      <c r="E236" s="980">
        <v>110045</v>
      </c>
      <c r="F236" s="980">
        <v>755</v>
      </c>
      <c r="G236" s="980">
        <v>91</v>
      </c>
      <c r="H236" s="981">
        <f t="shared" si="20"/>
        <v>309594</v>
      </c>
    </row>
    <row r="237" spans="2:8" x14ac:dyDescent="0.2">
      <c r="B237" s="960" t="s">
        <v>574</v>
      </c>
      <c r="C237" s="980">
        <v>130038</v>
      </c>
      <c r="D237" s="980">
        <v>374</v>
      </c>
      <c r="E237" s="980">
        <v>72045</v>
      </c>
      <c r="F237" s="980">
        <v>245</v>
      </c>
      <c r="G237" s="980">
        <v>53</v>
      </c>
      <c r="H237" s="981">
        <f t="shared" si="20"/>
        <v>202755</v>
      </c>
    </row>
    <row r="238" spans="2:8" x14ac:dyDescent="0.2">
      <c r="B238" s="960" t="s">
        <v>575</v>
      </c>
      <c r="C238" s="980">
        <v>46650</v>
      </c>
      <c r="D238" s="980">
        <v>151</v>
      </c>
      <c r="E238" s="980">
        <v>26003</v>
      </c>
      <c r="F238" s="980">
        <v>73</v>
      </c>
      <c r="G238" s="980">
        <v>13</v>
      </c>
      <c r="H238" s="981">
        <f t="shared" si="20"/>
        <v>72890</v>
      </c>
    </row>
    <row r="239" spans="2:8" x14ac:dyDescent="0.2">
      <c r="B239" s="960" t="s">
        <v>576</v>
      </c>
      <c r="C239" s="980">
        <v>90571</v>
      </c>
      <c r="D239" s="980">
        <v>305</v>
      </c>
      <c r="E239" s="980">
        <v>48653</v>
      </c>
      <c r="F239" s="980">
        <v>195</v>
      </c>
      <c r="G239" s="980">
        <v>20</v>
      </c>
      <c r="H239" s="981">
        <f t="shared" si="20"/>
        <v>139744</v>
      </c>
    </row>
    <row r="240" spans="2:8" x14ac:dyDescent="0.2">
      <c r="B240" s="960" t="s">
        <v>577</v>
      </c>
      <c r="C240" s="980">
        <v>12162</v>
      </c>
      <c r="D240" s="980">
        <v>38</v>
      </c>
      <c r="E240" s="980">
        <v>6135</v>
      </c>
      <c r="F240" s="980">
        <v>36</v>
      </c>
      <c r="G240" s="980">
        <v>9</v>
      </c>
      <c r="H240" s="981">
        <f t="shared" si="20"/>
        <v>18380</v>
      </c>
    </row>
    <row r="241" spans="2:8" x14ac:dyDescent="0.2">
      <c r="B241" s="960" t="s">
        <v>578</v>
      </c>
      <c r="C241" s="980">
        <v>6557</v>
      </c>
      <c r="D241" s="980">
        <v>18</v>
      </c>
      <c r="E241" s="980">
        <v>3505</v>
      </c>
      <c r="F241" s="980">
        <v>13</v>
      </c>
      <c r="G241" s="980">
        <v>30</v>
      </c>
      <c r="H241" s="981">
        <f t="shared" si="20"/>
        <v>10123</v>
      </c>
    </row>
    <row r="242" spans="2:8" x14ac:dyDescent="0.2">
      <c r="B242" s="960" t="s">
        <v>579</v>
      </c>
      <c r="C242" s="980">
        <v>364310</v>
      </c>
      <c r="D242" s="980">
        <v>1465</v>
      </c>
      <c r="E242" s="980">
        <v>190362</v>
      </c>
      <c r="F242" s="980">
        <v>954</v>
      </c>
      <c r="G242" s="980">
        <v>171</v>
      </c>
      <c r="H242" s="981">
        <f t="shared" si="20"/>
        <v>557262</v>
      </c>
    </row>
    <row r="243" spans="2:8" ht="13.5" thickBot="1" x14ac:dyDescent="0.25">
      <c r="B243" s="969" t="s">
        <v>588</v>
      </c>
      <c r="C243" s="970">
        <f>SUM(C228:C242)</f>
        <v>1294034</v>
      </c>
      <c r="D243" s="970">
        <f t="shared" ref="D243:G243" si="21">SUM(D228:D242)</f>
        <v>4153</v>
      </c>
      <c r="E243" s="970">
        <f t="shared" si="21"/>
        <v>702124</v>
      </c>
      <c r="F243" s="970">
        <f t="shared" si="21"/>
        <v>3155</v>
      </c>
      <c r="G243" s="970">
        <f t="shared" si="21"/>
        <v>690</v>
      </c>
      <c r="H243" s="971">
        <f>SUM(C243:G243)</f>
        <v>2004156</v>
      </c>
    </row>
    <row r="244" spans="2:8" ht="13.5" thickTop="1" x14ac:dyDescent="0.2"/>
    <row r="246" spans="2:8" x14ac:dyDescent="0.2">
      <c r="B246" s="972" t="s">
        <v>580</v>
      </c>
      <c r="C246" s="972"/>
      <c r="D246" s="972"/>
      <c r="E246" s="972"/>
      <c r="F246" s="972"/>
      <c r="G246" s="972"/>
      <c r="H246" s="972"/>
    </row>
    <row r="247" spans="2:8" ht="13.5" thickBot="1" x14ac:dyDescent="0.25">
      <c r="B247" s="974">
        <v>42309</v>
      </c>
      <c r="C247" s="974"/>
      <c r="D247" s="974"/>
      <c r="E247" s="974"/>
      <c r="F247" s="974"/>
      <c r="G247" s="974"/>
      <c r="H247" s="974"/>
    </row>
    <row r="248" spans="2:8" ht="27" thickTop="1" thickBot="1" x14ac:dyDescent="0.25">
      <c r="B248" s="976" t="s">
        <v>581</v>
      </c>
      <c r="C248" s="977" t="s">
        <v>583</v>
      </c>
      <c r="D248" s="977" t="s">
        <v>584</v>
      </c>
      <c r="E248" s="977" t="s">
        <v>585</v>
      </c>
      <c r="F248" s="977" t="s">
        <v>586</v>
      </c>
      <c r="G248" s="977" t="s">
        <v>587</v>
      </c>
      <c r="H248" s="978" t="s">
        <v>61</v>
      </c>
    </row>
    <row r="249" spans="2:8" ht="13.5" thickTop="1" x14ac:dyDescent="0.2">
      <c r="B249" s="960" t="s">
        <v>565</v>
      </c>
      <c r="C249" s="980">
        <v>17345</v>
      </c>
      <c r="D249" s="980">
        <v>59</v>
      </c>
      <c r="E249" s="980">
        <v>8735</v>
      </c>
      <c r="F249" s="980">
        <v>41</v>
      </c>
      <c r="G249" s="980">
        <v>1</v>
      </c>
      <c r="H249" s="981">
        <f>SUM(C249:G249)</f>
        <v>26181</v>
      </c>
    </row>
    <row r="250" spans="2:8" x14ac:dyDescent="0.2">
      <c r="B250" s="960" t="s">
        <v>566</v>
      </c>
      <c r="C250" s="980">
        <v>22750</v>
      </c>
      <c r="D250" s="980">
        <v>47</v>
      </c>
      <c r="E250" s="980">
        <v>11660</v>
      </c>
      <c r="F250" s="980">
        <v>49</v>
      </c>
      <c r="G250" s="980">
        <v>17</v>
      </c>
      <c r="H250" s="981">
        <f t="shared" ref="H250:H263" si="22">SUM(C250:G250)</f>
        <v>34523</v>
      </c>
    </row>
    <row r="251" spans="2:8" x14ac:dyDescent="0.2">
      <c r="B251" s="960" t="s">
        <v>567</v>
      </c>
      <c r="C251" s="980">
        <v>14653</v>
      </c>
      <c r="D251" s="980">
        <v>51</v>
      </c>
      <c r="E251" s="980">
        <v>6900</v>
      </c>
      <c r="F251" s="980">
        <v>30</v>
      </c>
      <c r="G251" s="980">
        <v>20</v>
      </c>
      <c r="H251" s="981">
        <f t="shared" si="22"/>
        <v>21654</v>
      </c>
    </row>
    <row r="252" spans="2:8" x14ac:dyDescent="0.2">
      <c r="B252" s="960" t="s">
        <v>568</v>
      </c>
      <c r="C252" s="980">
        <v>23028</v>
      </c>
      <c r="D252" s="980">
        <v>69</v>
      </c>
      <c r="E252" s="980">
        <v>11760</v>
      </c>
      <c r="F252" s="980">
        <v>35</v>
      </c>
      <c r="G252" s="980">
        <v>28</v>
      </c>
      <c r="H252" s="981">
        <f t="shared" si="22"/>
        <v>34920</v>
      </c>
    </row>
    <row r="253" spans="2:8" x14ac:dyDescent="0.2">
      <c r="B253" s="960" t="s">
        <v>569</v>
      </c>
      <c r="C253" s="980">
        <v>62913</v>
      </c>
      <c r="D253" s="980">
        <v>150</v>
      </c>
      <c r="E253" s="980">
        <v>33836</v>
      </c>
      <c r="F253" s="980">
        <v>96</v>
      </c>
      <c r="G253" s="980">
        <v>34</v>
      </c>
      <c r="H253" s="981">
        <f t="shared" si="22"/>
        <v>97029</v>
      </c>
    </row>
    <row r="254" spans="2:8" x14ac:dyDescent="0.2">
      <c r="B254" s="960" t="s">
        <v>570</v>
      </c>
      <c r="C254" s="980">
        <v>126361</v>
      </c>
      <c r="D254" s="980">
        <v>322</v>
      </c>
      <c r="E254" s="980">
        <v>68224</v>
      </c>
      <c r="F254" s="980">
        <v>413</v>
      </c>
      <c r="G254" s="980">
        <v>124</v>
      </c>
      <c r="H254" s="981">
        <f t="shared" si="22"/>
        <v>195444</v>
      </c>
    </row>
    <row r="255" spans="2:8" x14ac:dyDescent="0.2">
      <c r="B255" s="960" t="s">
        <v>571</v>
      </c>
      <c r="C255" s="980">
        <v>71201</v>
      </c>
      <c r="D255" s="980">
        <v>212</v>
      </c>
      <c r="E255" s="980">
        <v>40743</v>
      </c>
      <c r="F255" s="980">
        <v>122</v>
      </c>
      <c r="G255" s="980">
        <v>40</v>
      </c>
      <c r="H255" s="981">
        <f t="shared" si="22"/>
        <v>112318</v>
      </c>
    </row>
    <row r="256" spans="2:8" x14ac:dyDescent="0.2">
      <c r="B256" s="960" t="s">
        <v>572</v>
      </c>
      <c r="C256" s="980">
        <v>112266</v>
      </c>
      <c r="D256" s="980">
        <v>309</v>
      </c>
      <c r="E256" s="980">
        <v>66030</v>
      </c>
      <c r="F256" s="980">
        <v>110</v>
      </c>
      <c r="G256" s="980">
        <v>41</v>
      </c>
      <c r="H256" s="981">
        <f t="shared" si="22"/>
        <v>178756</v>
      </c>
    </row>
    <row r="257" spans="2:8" x14ac:dyDescent="0.2">
      <c r="B257" s="960" t="s">
        <v>573</v>
      </c>
      <c r="C257" s="980">
        <v>200183</v>
      </c>
      <c r="D257" s="980">
        <v>515</v>
      </c>
      <c r="E257" s="980">
        <v>111168</v>
      </c>
      <c r="F257" s="980">
        <v>761</v>
      </c>
      <c r="G257" s="980">
        <v>96</v>
      </c>
      <c r="H257" s="981">
        <f t="shared" si="22"/>
        <v>312723</v>
      </c>
    </row>
    <row r="258" spans="2:8" x14ac:dyDescent="0.2">
      <c r="B258" s="960" t="s">
        <v>574</v>
      </c>
      <c r="C258" s="980">
        <v>131057</v>
      </c>
      <c r="D258" s="980">
        <v>368</v>
      </c>
      <c r="E258" s="980">
        <v>72569</v>
      </c>
      <c r="F258" s="980">
        <v>246</v>
      </c>
      <c r="G258" s="980">
        <v>53</v>
      </c>
      <c r="H258" s="981">
        <f t="shared" si="22"/>
        <v>204293</v>
      </c>
    </row>
    <row r="259" spans="2:8" x14ac:dyDescent="0.2">
      <c r="B259" s="960" t="s">
        <v>575</v>
      </c>
      <c r="C259" s="980">
        <v>47115</v>
      </c>
      <c r="D259" s="980">
        <v>134</v>
      </c>
      <c r="E259" s="980">
        <v>26283</v>
      </c>
      <c r="F259" s="980">
        <v>71</v>
      </c>
      <c r="G259" s="980">
        <v>14</v>
      </c>
      <c r="H259" s="981">
        <f t="shared" si="22"/>
        <v>73617</v>
      </c>
    </row>
    <row r="260" spans="2:8" x14ac:dyDescent="0.2">
      <c r="B260" s="960" t="s">
        <v>576</v>
      </c>
      <c r="C260" s="980">
        <v>91620</v>
      </c>
      <c r="D260" s="980">
        <v>289</v>
      </c>
      <c r="E260" s="980">
        <v>49135</v>
      </c>
      <c r="F260" s="980">
        <v>201</v>
      </c>
      <c r="G260" s="980">
        <v>20</v>
      </c>
      <c r="H260" s="981">
        <f t="shared" si="22"/>
        <v>141265</v>
      </c>
    </row>
    <row r="261" spans="2:8" x14ac:dyDescent="0.2">
      <c r="B261" s="960" t="s">
        <v>577</v>
      </c>
      <c r="C261" s="980">
        <v>12263</v>
      </c>
      <c r="D261" s="980">
        <v>32</v>
      </c>
      <c r="E261" s="980">
        <v>6192</v>
      </c>
      <c r="F261" s="980">
        <v>37</v>
      </c>
      <c r="G261" s="980">
        <v>9</v>
      </c>
      <c r="H261" s="981">
        <f t="shared" si="22"/>
        <v>18533</v>
      </c>
    </row>
    <row r="262" spans="2:8" x14ac:dyDescent="0.2">
      <c r="B262" s="960" t="s">
        <v>578</v>
      </c>
      <c r="C262" s="980">
        <v>6640</v>
      </c>
      <c r="D262" s="980">
        <v>12</v>
      </c>
      <c r="E262" s="980">
        <v>3572</v>
      </c>
      <c r="F262" s="980">
        <v>13</v>
      </c>
      <c r="G262" s="980">
        <v>29</v>
      </c>
      <c r="H262" s="981">
        <f t="shared" si="22"/>
        <v>10266</v>
      </c>
    </row>
    <row r="263" spans="2:8" x14ac:dyDescent="0.2">
      <c r="B263" s="960" t="s">
        <v>579</v>
      </c>
      <c r="C263" s="980">
        <v>368339</v>
      </c>
      <c r="D263" s="980">
        <v>1321</v>
      </c>
      <c r="E263" s="980">
        <v>192194</v>
      </c>
      <c r="F263" s="980">
        <v>959</v>
      </c>
      <c r="G263" s="980">
        <v>172</v>
      </c>
      <c r="H263" s="981">
        <f t="shared" si="22"/>
        <v>562985</v>
      </c>
    </row>
    <row r="264" spans="2:8" ht="13.5" thickBot="1" x14ac:dyDescent="0.25">
      <c r="B264" s="969" t="s">
        <v>588</v>
      </c>
      <c r="C264" s="970">
        <f>SUM(C249:C263)</f>
        <v>1307734</v>
      </c>
      <c r="D264" s="970">
        <f t="shared" ref="D264:G264" si="23">SUM(D249:D263)</f>
        <v>3890</v>
      </c>
      <c r="E264" s="970">
        <f t="shared" si="23"/>
        <v>709001</v>
      </c>
      <c r="F264" s="970">
        <f t="shared" si="23"/>
        <v>3184</v>
      </c>
      <c r="G264" s="970">
        <f t="shared" si="23"/>
        <v>698</v>
      </c>
      <c r="H264" s="971">
        <f>SUM(C264:G264)</f>
        <v>2024507</v>
      </c>
    </row>
    <row r="265" spans="2:8" ht="13.5" thickTop="1" x14ac:dyDescent="0.2"/>
    <row r="267" spans="2:8" x14ac:dyDescent="0.2">
      <c r="B267" s="972" t="s">
        <v>580</v>
      </c>
      <c r="C267" s="972"/>
      <c r="D267" s="972"/>
      <c r="E267" s="972"/>
      <c r="F267" s="972"/>
      <c r="G267" s="972"/>
      <c r="H267" s="972"/>
    </row>
    <row r="268" spans="2:8" ht="13.5" thickBot="1" x14ac:dyDescent="0.25">
      <c r="B268" s="974">
        <v>42339</v>
      </c>
      <c r="C268" s="974"/>
      <c r="D268" s="974"/>
      <c r="E268" s="974"/>
      <c r="F268" s="974"/>
      <c r="G268" s="974"/>
      <c r="H268" s="974"/>
    </row>
    <row r="269" spans="2:8" ht="27" thickTop="1" thickBot="1" x14ac:dyDescent="0.25">
      <c r="B269" s="976" t="s">
        <v>581</v>
      </c>
      <c r="C269" s="977" t="s">
        <v>583</v>
      </c>
      <c r="D269" s="977" t="s">
        <v>584</v>
      </c>
      <c r="E269" s="977" t="s">
        <v>585</v>
      </c>
      <c r="F269" s="977" t="s">
        <v>586</v>
      </c>
      <c r="G269" s="977" t="s">
        <v>587</v>
      </c>
      <c r="H269" s="978" t="s">
        <v>61</v>
      </c>
    </row>
    <row r="270" spans="2:8" ht="13.5" thickTop="1" x14ac:dyDescent="0.2">
      <c r="B270" s="960" t="s">
        <v>565</v>
      </c>
      <c r="C270" s="980">
        <v>17498</v>
      </c>
      <c r="D270" s="980">
        <v>81</v>
      </c>
      <c r="E270" s="980">
        <v>8816</v>
      </c>
      <c r="F270" s="980">
        <v>43</v>
      </c>
      <c r="G270" s="980">
        <v>1</v>
      </c>
      <c r="H270" s="981">
        <f>SUM(C270:G270)</f>
        <v>26439</v>
      </c>
    </row>
    <row r="271" spans="2:8" x14ac:dyDescent="0.2">
      <c r="B271" s="960" t="s">
        <v>566</v>
      </c>
      <c r="C271" s="980">
        <v>22935</v>
      </c>
      <c r="D271" s="980">
        <v>51</v>
      </c>
      <c r="E271" s="980">
        <v>11774</v>
      </c>
      <c r="F271" s="980">
        <v>54</v>
      </c>
      <c r="G271" s="980">
        <v>16</v>
      </c>
      <c r="H271" s="981">
        <f t="shared" ref="H271:H284" si="24">SUM(C271:G271)</f>
        <v>34830</v>
      </c>
    </row>
    <row r="272" spans="2:8" x14ac:dyDescent="0.2">
      <c r="B272" s="960" t="s">
        <v>567</v>
      </c>
      <c r="C272" s="980">
        <v>14852</v>
      </c>
      <c r="D272" s="980">
        <v>55</v>
      </c>
      <c r="E272" s="980">
        <v>7016</v>
      </c>
      <c r="F272" s="980">
        <v>32</v>
      </c>
      <c r="G272" s="980">
        <v>20</v>
      </c>
      <c r="H272" s="981">
        <f t="shared" si="24"/>
        <v>21975</v>
      </c>
    </row>
    <row r="273" spans="2:8" x14ac:dyDescent="0.2">
      <c r="B273" s="960" t="s">
        <v>568</v>
      </c>
      <c r="C273" s="980">
        <v>23228</v>
      </c>
      <c r="D273" s="980">
        <v>67</v>
      </c>
      <c r="E273" s="980">
        <v>11828</v>
      </c>
      <c r="F273" s="980">
        <v>35</v>
      </c>
      <c r="G273" s="980">
        <v>29</v>
      </c>
      <c r="H273" s="981">
        <f t="shared" si="24"/>
        <v>35187</v>
      </c>
    </row>
    <row r="274" spans="2:8" x14ac:dyDescent="0.2">
      <c r="B274" s="960" t="s">
        <v>569</v>
      </c>
      <c r="C274" s="980">
        <v>63519</v>
      </c>
      <c r="D274" s="980">
        <v>181</v>
      </c>
      <c r="E274" s="980">
        <v>34125</v>
      </c>
      <c r="F274" s="980">
        <v>97</v>
      </c>
      <c r="G274" s="980">
        <v>34</v>
      </c>
      <c r="H274" s="981">
        <f t="shared" si="24"/>
        <v>97956</v>
      </c>
    </row>
    <row r="275" spans="2:8" x14ac:dyDescent="0.2">
      <c r="B275" s="960" t="s">
        <v>570</v>
      </c>
      <c r="C275" s="980">
        <v>127535</v>
      </c>
      <c r="D275" s="980">
        <v>364</v>
      </c>
      <c r="E275" s="980">
        <v>68748</v>
      </c>
      <c r="F275" s="980">
        <v>417</v>
      </c>
      <c r="G275" s="980">
        <v>127</v>
      </c>
      <c r="H275" s="981">
        <f t="shared" si="24"/>
        <v>197191</v>
      </c>
    </row>
    <row r="276" spans="2:8" x14ac:dyDescent="0.2">
      <c r="B276" s="960" t="s">
        <v>571</v>
      </c>
      <c r="C276" s="980">
        <v>72054</v>
      </c>
      <c r="D276" s="980">
        <v>219</v>
      </c>
      <c r="E276" s="980">
        <v>41204</v>
      </c>
      <c r="F276" s="980">
        <v>120</v>
      </c>
      <c r="G276" s="980">
        <v>40</v>
      </c>
      <c r="H276" s="981">
        <f t="shared" si="24"/>
        <v>113637</v>
      </c>
    </row>
    <row r="277" spans="2:8" x14ac:dyDescent="0.2">
      <c r="B277" s="960" t="s">
        <v>572</v>
      </c>
      <c r="C277" s="980">
        <v>112862</v>
      </c>
      <c r="D277" s="980">
        <v>348</v>
      </c>
      <c r="E277" s="980">
        <v>66301</v>
      </c>
      <c r="F277" s="980">
        <v>105</v>
      </c>
      <c r="G277" s="980">
        <v>38</v>
      </c>
      <c r="H277" s="981">
        <f t="shared" si="24"/>
        <v>179654</v>
      </c>
    </row>
    <row r="278" spans="2:8" x14ac:dyDescent="0.2">
      <c r="B278" s="960" t="s">
        <v>573</v>
      </c>
      <c r="C278" s="980">
        <v>201181</v>
      </c>
      <c r="D278" s="980">
        <v>585</v>
      </c>
      <c r="E278" s="980">
        <v>111745</v>
      </c>
      <c r="F278" s="980">
        <v>760</v>
      </c>
      <c r="G278" s="980">
        <v>99</v>
      </c>
      <c r="H278" s="981">
        <f t="shared" si="24"/>
        <v>314370</v>
      </c>
    </row>
    <row r="279" spans="2:8" x14ac:dyDescent="0.2">
      <c r="B279" s="960" t="s">
        <v>574</v>
      </c>
      <c r="C279" s="980">
        <v>131744</v>
      </c>
      <c r="D279" s="980">
        <v>385</v>
      </c>
      <c r="E279" s="980">
        <v>73030</v>
      </c>
      <c r="F279" s="980">
        <v>248</v>
      </c>
      <c r="G279" s="980">
        <v>56</v>
      </c>
      <c r="H279" s="981">
        <f t="shared" si="24"/>
        <v>205463</v>
      </c>
    </row>
    <row r="280" spans="2:8" x14ac:dyDescent="0.2">
      <c r="B280" s="960" t="s">
        <v>575</v>
      </c>
      <c r="C280" s="980">
        <v>47394</v>
      </c>
      <c r="D280" s="980">
        <v>150</v>
      </c>
      <c r="E280" s="980">
        <v>26395</v>
      </c>
      <c r="F280" s="980">
        <v>74</v>
      </c>
      <c r="G280" s="980">
        <v>15</v>
      </c>
      <c r="H280" s="981">
        <f t="shared" si="24"/>
        <v>74028</v>
      </c>
    </row>
    <row r="281" spans="2:8" x14ac:dyDescent="0.2">
      <c r="B281" s="960" t="s">
        <v>576</v>
      </c>
      <c r="C281" s="980">
        <v>92164</v>
      </c>
      <c r="D281" s="980">
        <v>306</v>
      </c>
      <c r="E281" s="980">
        <v>49435</v>
      </c>
      <c r="F281" s="980">
        <v>202</v>
      </c>
      <c r="G281" s="980">
        <v>19</v>
      </c>
      <c r="H281" s="981">
        <f t="shared" si="24"/>
        <v>142126</v>
      </c>
    </row>
    <row r="282" spans="2:8" x14ac:dyDescent="0.2">
      <c r="B282" s="960" t="s">
        <v>577</v>
      </c>
      <c r="C282" s="980">
        <v>12400</v>
      </c>
      <c r="D282" s="980">
        <v>31</v>
      </c>
      <c r="E282" s="980">
        <v>6227</v>
      </c>
      <c r="F282" s="980">
        <v>38</v>
      </c>
      <c r="G282" s="980">
        <v>8</v>
      </c>
      <c r="H282" s="981">
        <f t="shared" si="24"/>
        <v>18704</v>
      </c>
    </row>
    <row r="283" spans="2:8" x14ac:dyDescent="0.2">
      <c r="B283" s="960" t="s">
        <v>578</v>
      </c>
      <c r="C283" s="980">
        <v>6793</v>
      </c>
      <c r="D283" s="980">
        <v>21</v>
      </c>
      <c r="E283" s="980">
        <v>3641</v>
      </c>
      <c r="F283" s="980">
        <v>13</v>
      </c>
      <c r="G283" s="980">
        <v>32</v>
      </c>
      <c r="H283" s="981">
        <f t="shared" si="24"/>
        <v>10500</v>
      </c>
    </row>
    <row r="284" spans="2:8" x14ac:dyDescent="0.2">
      <c r="B284" s="960" t="s">
        <v>579</v>
      </c>
      <c r="C284" s="980">
        <v>370297</v>
      </c>
      <c r="D284" s="980">
        <v>1461</v>
      </c>
      <c r="E284" s="980">
        <v>192996</v>
      </c>
      <c r="F284" s="980">
        <v>967</v>
      </c>
      <c r="G284" s="980">
        <v>176</v>
      </c>
      <c r="H284" s="981">
        <f t="shared" si="24"/>
        <v>565897</v>
      </c>
    </row>
    <row r="285" spans="2:8" ht="13.5" thickBot="1" x14ac:dyDescent="0.25">
      <c r="B285" s="969" t="s">
        <v>588</v>
      </c>
      <c r="C285" s="970">
        <f>SUM(C270:C284)</f>
        <v>1316456</v>
      </c>
      <c r="D285" s="970">
        <f t="shared" ref="D285:G285" si="25">SUM(D270:D284)</f>
        <v>4305</v>
      </c>
      <c r="E285" s="970">
        <f t="shared" si="25"/>
        <v>713281</v>
      </c>
      <c r="F285" s="970">
        <f t="shared" si="25"/>
        <v>3205</v>
      </c>
      <c r="G285" s="970">
        <f t="shared" si="25"/>
        <v>710</v>
      </c>
      <c r="H285" s="971">
        <f>SUM(C285:G285)</f>
        <v>2037957</v>
      </c>
    </row>
    <row r="286" spans="2:8" ht="13.5" thickTop="1" x14ac:dyDescent="0.2"/>
  </sheetData>
  <mergeCells count="26">
    <mergeCell ref="B267:H267"/>
    <mergeCell ref="B268:H268"/>
    <mergeCell ref="B204:H204"/>
    <mergeCell ref="B205:H205"/>
    <mergeCell ref="B225:H225"/>
    <mergeCell ref="B226:H226"/>
    <mergeCell ref="B246:H246"/>
    <mergeCell ref="B247:H247"/>
    <mergeCell ref="B139:H139"/>
    <mergeCell ref="B140:H140"/>
    <mergeCell ref="B160:H160"/>
    <mergeCell ref="B161:H161"/>
    <mergeCell ref="B182:H182"/>
    <mergeCell ref="B183:H183"/>
    <mergeCell ref="B78:H78"/>
    <mergeCell ref="B79:H79"/>
    <mergeCell ref="B98:H98"/>
    <mergeCell ref="B99:H99"/>
    <mergeCell ref="B118:H118"/>
    <mergeCell ref="B119:H119"/>
    <mergeCell ref="B2:O2"/>
    <mergeCell ref="B3:O3"/>
    <mergeCell ref="B36:H36"/>
    <mergeCell ref="B37:H37"/>
    <mergeCell ref="B57:H57"/>
    <mergeCell ref="B58:H58"/>
  </mergeCells>
  <printOptions horizontalCentered="1"/>
  <pageMargins left="0.59055118110236227" right="0.19685039370078741" top="0.98425196850393704" bottom="0.19685039370078741" header="0" footer="0"/>
  <pageSetup scale="6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O31"/>
  <sheetViews>
    <sheetView showGridLines="0" workbookViewId="0"/>
  </sheetViews>
  <sheetFormatPr baseColWidth="10" defaultColWidth="10.85546875" defaultRowHeight="12.75" x14ac:dyDescent="0.2"/>
  <cols>
    <col min="1" max="1" width="2.28515625" style="3" customWidth="1"/>
    <col min="2" max="2" width="50.42578125" style="3" customWidth="1"/>
    <col min="3" max="3" width="10.28515625" style="3" customWidth="1"/>
    <col min="4" max="15" width="10.28515625" style="30" customWidth="1"/>
    <col min="16" max="67" width="10.28515625" style="3" customWidth="1"/>
    <col min="68" max="16384" width="10.85546875" style="3"/>
  </cols>
  <sheetData>
    <row r="1" spans="2:67" s="48" customFormat="1" ht="18" x14ac:dyDescent="0.2">
      <c r="B1" s="74" t="s">
        <v>87</v>
      </c>
      <c r="C1" s="75"/>
      <c r="D1" s="76"/>
      <c r="E1" s="76"/>
      <c r="F1" s="76"/>
      <c r="G1" s="76"/>
      <c r="H1" s="76"/>
      <c r="I1" s="76"/>
      <c r="J1" s="76"/>
      <c r="K1" s="76"/>
      <c r="L1" s="50"/>
      <c r="M1" s="50"/>
      <c r="N1" s="50"/>
      <c r="O1" s="50"/>
    </row>
    <row r="2" spans="2:67" s="48" customFormat="1" ht="15.75" x14ac:dyDescent="0.25">
      <c r="B2" s="77" t="s">
        <v>2</v>
      </c>
      <c r="C2" s="78"/>
      <c r="D2" s="79"/>
      <c r="E2" s="79"/>
      <c r="F2" s="79"/>
      <c r="G2" s="79"/>
      <c r="H2" s="79"/>
      <c r="I2" s="79"/>
      <c r="J2" s="79"/>
      <c r="K2" s="79"/>
      <c r="L2" s="50"/>
      <c r="M2" s="50"/>
      <c r="N2" s="50"/>
      <c r="O2" s="50"/>
    </row>
    <row r="3" spans="2:67" s="85" customFormat="1" x14ac:dyDescent="0.2">
      <c r="B3" s="80"/>
      <c r="C3" s="123"/>
      <c r="D3" s="124"/>
      <c r="E3" s="125"/>
      <c r="F3" s="125"/>
      <c r="G3" s="125"/>
      <c r="H3" s="126"/>
      <c r="I3" s="126"/>
      <c r="J3" s="126"/>
      <c r="K3" s="126"/>
      <c r="L3" s="126"/>
      <c r="M3" s="126"/>
      <c r="N3" s="126"/>
      <c r="O3" s="126"/>
      <c r="P3" s="51"/>
      <c r="Q3" s="51"/>
      <c r="R3" s="51"/>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row>
    <row r="4" spans="2:67" s="48" customFormat="1" ht="12.75" customHeight="1" x14ac:dyDescent="0.2">
      <c r="B4" s="128" t="s">
        <v>57</v>
      </c>
      <c r="C4" s="129" t="s">
        <v>4</v>
      </c>
      <c r="D4" s="130"/>
      <c r="E4" s="130"/>
      <c r="F4" s="130"/>
      <c r="G4" s="130"/>
      <c r="H4" s="129" t="s">
        <v>5</v>
      </c>
      <c r="I4" s="130"/>
      <c r="J4" s="130"/>
      <c r="K4" s="130"/>
      <c r="L4" s="131"/>
      <c r="M4" s="130" t="s">
        <v>6</v>
      </c>
      <c r="N4" s="130"/>
      <c r="O4" s="130"/>
      <c r="P4" s="130"/>
      <c r="Q4" s="130"/>
      <c r="R4" s="129" t="s">
        <v>7</v>
      </c>
      <c r="S4" s="130"/>
      <c r="T4" s="130"/>
      <c r="U4" s="130"/>
      <c r="V4" s="131"/>
      <c r="W4" s="130" t="s">
        <v>8</v>
      </c>
      <c r="X4" s="130"/>
      <c r="Y4" s="130"/>
      <c r="Z4" s="130"/>
      <c r="AA4" s="130"/>
      <c r="AB4" s="129" t="s">
        <v>9</v>
      </c>
      <c r="AC4" s="130"/>
      <c r="AD4" s="130"/>
      <c r="AE4" s="130"/>
      <c r="AF4" s="131"/>
      <c r="AG4" s="130" t="s">
        <v>10</v>
      </c>
      <c r="AH4" s="130"/>
      <c r="AI4" s="130"/>
      <c r="AJ4" s="130"/>
      <c r="AK4" s="130"/>
      <c r="AL4" s="129" t="s">
        <v>11</v>
      </c>
      <c r="AM4" s="130"/>
      <c r="AN4" s="130"/>
      <c r="AO4" s="130"/>
      <c r="AP4" s="131"/>
      <c r="AQ4" s="130" t="s">
        <v>12</v>
      </c>
      <c r="AR4" s="130"/>
      <c r="AS4" s="130"/>
      <c r="AT4" s="130"/>
      <c r="AU4" s="130"/>
      <c r="AV4" s="130" t="s">
        <v>13</v>
      </c>
      <c r="AW4" s="130"/>
      <c r="AX4" s="130"/>
      <c r="AY4" s="130"/>
      <c r="AZ4" s="130"/>
      <c r="BA4" s="130" t="s">
        <v>14</v>
      </c>
      <c r="BB4" s="130"/>
      <c r="BC4" s="130"/>
      <c r="BD4" s="130"/>
      <c r="BE4" s="130"/>
      <c r="BF4" s="129" t="s">
        <v>15</v>
      </c>
      <c r="BG4" s="130"/>
      <c r="BH4" s="130"/>
      <c r="BI4" s="130"/>
      <c r="BJ4" s="131"/>
      <c r="BK4" s="130" t="s">
        <v>16</v>
      </c>
      <c r="BL4" s="130"/>
      <c r="BM4" s="130"/>
      <c r="BN4" s="130"/>
      <c r="BO4" s="131"/>
    </row>
    <row r="5" spans="2:67" s="48" customFormat="1" x14ac:dyDescent="0.2">
      <c r="B5" s="132"/>
      <c r="C5" s="133"/>
      <c r="D5" s="134"/>
      <c r="E5" s="134"/>
      <c r="F5" s="134"/>
      <c r="G5" s="134"/>
      <c r="H5" s="133"/>
      <c r="I5" s="134"/>
      <c r="J5" s="134"/>
      <c r="K5" s="134"/>
      <c r="L5" s="135"/>
      <c r="M5" s="134"/>
      <c r="N5" s="134"/>
      <c r="O5" s="134"/>
      <c r="P5" s="134"/>
      <c r="Q5" s="134"/>
      <c r="R5" s="133"/>
      <c r="S5" s="134"/>
      <c r="T5" s="134"/>
      <c r="U5" s="134"/>
      <c r="V5" s="135"/>
      <c r="W5" s="134"/>
      <c r="X5" s="134"/>
      <c r="Y5" s="134"/>
      <c r="Z5" s="134"/>
      <c r="AA5" s="134"/>
      <c r="AB5" s="133"/>
      <c r="AC5" s="134"/>
      <c r="AD5" s="134"/>
      <c r="AE5" s="134"/>
      <c r="AF5" s="135"/>
      <c r="AG5" s="134"/>
      <c r="AH5" s="134"/>
      <c r="AI5" s="134"/>
      <c r="AJ5" s="134"/>
      <c r="AK5" s="134"/>
      <c r="AL5" s="133"/>
      <c r="AM5" s="134"/>
      <c r="AN5" s="134"/>
      <c r="AO5" s="134"/>
      <c r="AP5" s="135"/>
      <c r="AQ5" s="134"/>
      <c r="AR5" s="134"/>
      <c r="AS5" s="134"/>
      <c r="AT5" s="134"/>
      <c r="AU5" s="134"/>
      <c r="AV5" s="134"/>
      <c r="AW5" s="134"/>
      <c r="AX5" s="134"/>
      <c r="AY5" s="134"/>
      <c r="AZ5" s="134"/>
      <c r="BA5" s="134"/>
      <c r="BB5" s="134"/>
      <c r="BC5" s="134"/>
      <c r="BD5" s="134"/>
      <c r="BE5" s="134"/>
      <c r="BF5" s="133"/>
      <c r="BG5" s="134"/>
      <c r="BH5" s="134"/>
      <c r="BI5" s="134"/>
      <c r="BJ5" s="135"/>
      <c r="BK5" s="134"/>
      <c r="BL5" s="134"/>
      <c r="BM5" s="134"/>
      <c r="BN5" s="134"/>
      <c r="BO5" s="135"/>
    </row>
    <row r="6" spans="2:67" ht="22.5" customHeight="1" x14ac:dyDescent="0.2">
      <c r="B6" s="90"/>
      <c r="C6" s="91" t="s">
        <v>58</v>
      </c>
      <c r="D6" s="92" t="s">
        <v>59</v>
      </c>
      <c r="E6" s="92" t="s">
        <v>32</v>
      </c>
      <c r="F6" s="92" t="s">
        <v>60</v>
      </c>
      <c r="G6" s="93" t="s">
        <v>61</v>
      </c>
      <c r="H6" s="91" t="s">
        <v>58</v>
      </c>
      <c r="I6" s="92" t="s">
        <v>59</v>
      </c>
      <c r="J6" s="92" t="s">
        <v>32</v>
      </c>
      <c r="K6" s="92" t="s">
        <v>60</v>
      </c>
      <c r="L6" s="93" t="s">
        <v>61</v>
      </c>
      <c r="M6" s="91" t="s">
        <v>58</v>
      </c>
      <c r="N6" s="92" t="s">
        <v>59</v>
      </c>
      <c r="O6" s="92" t="s">
        <v>32</v>
      </c>
      <c r="P6" s="92" t="s">
        <v>60</v>
      </c>
      <c r="Q6" s="93" t="s">
        <v>61</v>
      </c>
      <c r="R6" s="91" t="s">
        <v>58</v>
      </c>
      <c r="S6" s="92" t="s">
        <v>59</v>
      </c>
      <c r="T6" s="92" t="s">
        <v>32</v>
      </c>
      <c r="U6" s="92" t="s">
        <v>60</v>
      </c>
      <c r="V6" s="93" t="s">
        <v>61</v>
      </c>
      <c r="W6" s="91" t="s">
        <v>58</v>
      </c>
      <c r="X6" s="92" t="s">
        <v>59</v>
      </c>
      <c r="Y6" s="92" t="s">
        <v>32</v>
      </c>
      <c r="Z6" s="92" t="s">
        <v>60</v>
      </c>
      <c r="AA6" s="93" t="s">
        <v>61</v>
      </c>
      <c r="AB6" s="91" t="s">
        <v>58</v>
      </c>
      <c r="AC6" s="92" t="s">
        <v>59</v>
      </c>
      <c r="AD6" s="92" t="s">
        <v>32</v>
      </c>
      <c r="AE6" s="92" t="s">
        <v>60</v>
      </c>
      <c r="AF6" s="93" t="s">
        <v>61</v>
      </c>
      <c r="AG6" s="91" t="s">
        <v>58</v>
      </c>
      <c r="AH6" s="92" t="s">
        <v>59</v>
      </c>
      <c r="AI6" s="92" t="s">
        <v>32</v>
      </c>
      <c r="AJ6" s="92" t="s">
        <v>60</v>
      </c>
      <c r="AK6" s="93" t="s">
        <v>61</v>
      </c>
      <c r="AL6" s="91" t="s">
        <v>58</v>
      </c>
      <c r="AM6" s="92" t="s">
        <v>59</v>
      </c>
      <c r="AN6" s="92" t="s">
        <v>32</v>
      </c>
      <c r="AO6" s="92" t="s">
        <v>60</v>
      </c>
      <c r="AP6" s="93" t="s">
        <v>61</v>
      </c>
      <c r="AQ6" s="91" t="s">
        <v>58</v>
      </c>
      <c r="AR6" s="92" t="s">
        <v>59</v>
      </c>
      <c r="AS6" s="92" t="s">
        <v>32</v>
      </c>
      <c r="AT6" s="92" t="s">
        <v>60</v>
      </c>
      <c r="AU6" s="93" t="s">
        <v>61</v>
      </c>
      <c r="AV6" s="91" t="s">
        <v>58</v>
      </c>
      <c r="AW6" s="92" t="s">
        <v>59</v>
      </c>
      <c r="AX6" s="92" t="s">
        <v>32</v>
      </c>
      <c r="AY6" s="92" t="s">
        <v>60</v>
      </c>
      <c r="AZ6" s="93" t="s">
        <v>61</v>
      </c>
      <c r="BA6" s="91" t="s">
        <v>58</v>
      </c>
      <c r="BB6" s="92" t="s">
        <v>59</v>
      </c>
      <c r="BC6" s="92" t="s">
        <v>32</v>
      </c>
      <c r="BD6" s="92" t="s">
        <v>60</v>
      </c>
      <c r="BE6" s="93" t="s">
        <v>61</v>
      </c>
      <c r="BF6" s="91" t="s">
        <v>58</v>
      </c>
      <c r="BG6" s="92" t="s">
        <v>59</v>
      </c>
      <c r="BH6" s="92" t="s">
        <v>32</v>
      </c>
      <c r="BI6" s="92" t="s">
        <v>60</v>
      </c>
      <c r="BJ6" s="93" t="s">
        <v>61</v>
      </c>
      <c r="BK6" s="91" t="s">
        <v>58</v>
      </c>
      <c r="BL6" s="92" t="s">
        <v>59</v>
      </c>
      <c r="BM6" s="92" t="s">
        <v>32</v>
      </c>
      <c r="BN6" s="92" t="s">
        <v>60</v>
      </c>
      <c r="BO6" s="93" t="s">
        <v>61</v>
      </c>
    </row>
    <row r="7" spans="2:67" x14ac:dyDescent="0.2">
      <c r="B7" s="136" t="s">
        <v>62</v>
      </c>
      <c r="C7" s="94">
        <v>218802</v>
      </c>
      <c r="D7" s="95">
        <v>148734</v>
      </c>
      <c r="E7" s="95">
        <v>36521</v>
      </c>
      <c r="F7" s="95">
        <v>65246</v>
      </c>
      <c r="G7" s="96">
        <v>469303</v>
      </c>
      <c r="H7" s="97">
        <v>217757</v>
      </c>
      <c r="I7" s="98">
        <v>144794</v>
      </c>
      <c r="J7" s="98">
        <v>36470</v>
      </c>
      <c r="K7" s="98">
        <v>66180</v>
      </c>
      <c r="L7" s="96">
        <v>465201</v>
      </c>
      <c r="M7" s="97">
        <v>207059</v>
      </c>
      <c r="N7" s="98">
        <v>127477</v>
      </c>
      <c r="O7" s="98">
        <v>35712</v>
      </c>
      <c r="P7" s="98">
        <v>57189</v>
      </c>
      <c r="Q7" s="96">
        <v>427437</v>
      </c>
      <c r="R7" s="97">
        <v>182132</v>
      </c>
      <c r="S7" s="98">
        <v>113672</v>
      </c>
      <c r="T7" s="98">
        <v>34080</v>
      </c>
      <c r="U7" s="98">
        <v>55326</v>
      </c>
      <c r="V7" s="96">
        <v>385210</v>
      </c>
      <c r="W7" s="97">
        <v>174142</v>
      </c>
      <c r="X7" s="98">
        <v>98889</v>
      </c>
      <c r="Y7" s="98">
        <v>30895</v>
      </c>
      <c r="Z7" s="98">
        <v>50427</v>
      </c>
      <c r="AA7" s="96">
        <v>354353</v>
      </c>
      <c r="AB7" s="97">
        <v>151929</v>
      </c>
      <c r="AC7" s="98">
        <v>102573</v>
      </c>
      <c r="AD7" s="98">
        <v>31033</v>
      </c>
      <c r="AE7" s="98">
        <v>51427</v>
      </c>
      <c r="AF7" s="96">
        <v>336962</v>
      </c>
      <c r="AG7" s="97">
        <v>151485</v>
      </c>
      <c r="AH7" s="98">
        <v>103116</v>
      </c>
      <c r="AI7" s="98">
        <v>33058</v>
      </c>
      <c r="AJ7" s="98">
        <v>52790</v>
      </c>
      <c r="AK7" s="96">
        <v>340449</v>
      </c>
      <c r="AL7" s="97">
        <v>151070</v>
      </c>
      <c r="AM7" s="98">
        <v>100650</v>
      </c>
      <c r="AN7" s="98">
        <v>33791</v>
      </c>
      <c r="AO7" s="98">
        <v>51455</v>
      </c>
      <c r="AP7" s="96">
        <v>336966</v>
      </c>
      <c r="AQ7" s="97">
        <v>148159</v>
      </c>
      <c r="AR7" s="98">
        <v>94958</v>
      </c>
      <c r="AS7" s="98">
        <v>33367</v>
      </c>
      <c r="AT7" s="98">
        <v>51133</v>
      </c>
      <c r="AU7" s="96">
        <v>327617</v>
      </c>
      <c r="AV7" s="97">
        <v>138445</v>
      </c>
      <c r="AW7" s="98">
        <v>103303</v>
      </c>
      <c r="AX7" s="98">
        <v>33719</v>
      </c>
      <c r="AY7" s="98">
        <v>55614</v>
      </c>
      <c r="AZ7" s="96">
        <v>331081</v>
      </c>
      <c r="BA7" s="97">
        <v>150374</v>
      </c>
      <c r="BB7" s="98">
        <v>127548</v>
      </c>
      <c r="BC7" s="98">
        <v>37044</v>
      </c>
      <c r="BD7" s="98">
        <v>58690</v>
      </c>
      <c r="BE7" s="96">
        <v>373656</v>
      </c>
      <c r="BF7" s="97">
        <v>188537</v>
      </c>
      <c r="BG7" s="98">
        <v>140871</v>
      </c>
      <c r="BH7" s="98">
        <v>34656</v>
      </c>
      <c r="BI7" s="98">
        <v>67765</v>
      </c>
      <c r="BJ7" s="96">
        <v>431829</v>
      </c>
      <c r="BK7" s="97">
        <v>173324.25</v>
      </c>
      <c r="BL7" s="98">
        <v>117215.41666666667</v>
      </c>
      <c r="BM7" s="98">
        <v>34195.5</v>
      </c>
      <c r="BN7" s="98">
        <v>56936.833333333336</v>
      </c>
      <c r="BO7" s="96">
        <v>381672</v>
      </c>
    </row>
    <row r="8" spans="2:67" x14ac:dyDescent="0.2">
      <c r="B8" s="137" t="s">
        <v>63</v>
      </c>
      <c r="C8" s="100">
        <v>24862</v>
      </c>
      <c r="D8" s="101">
        <v>11710</v>
      </c>
      <c r="E8" s="101">
        <v>5811</v>
      </c>
      <c r="F8" s="101">
        <v>2334</v>
      </c>
      <c r="G8" s="96">
        <v>44717</v>
      </c>
      <c r="H8" s="102">
        <v>24709</v>
      </c>
      <c r="I8" s="103">
        <v>11448</v>
      </c>
      <c r="J8" s="103">
        <v>5708</v>
      </c>
      <c r="K8" s="103">
        <v>2416</v>
      </c>
      <c r="L8" s="96">
        <v>44281</v>
      </c>
      <c r="M8" s="102">
        <v>23758</v>
      </c>
      <c r="N8" s="103">
        <v>11877</v>
      </c>
      <c r="O8" s="103">
        <v>5561</v>
      </c>
      <c r="P8" s="103">
        <v>2406</v>
      </c>
      <c r="Q8" s="96">
        <v>43602</v>
      </c>
      <c r="R8" s="102">
        <v>23906</v>
      </c>
      <c r="S8" s="103">
        <v>11406</v>
      </c>
      <c r="T8" s="103">
        <v>5405</v>
      </c>
      <c r="U8" s="103">
        <v>2578</v>
      </c>
      <c r="V8" s="96">
        <v>43295</v>
      </c>
      <c r="W8" s="102">
        <v>26182</v>
      </c>
      <c r="X8" s="103">
        <v>11021</v>
      </c>
      <c r="Y8" s="103">
        <v>5388</v>
      </c>
      <c r="Z8" s="103">
        <v>2795</v>
      </c>
      <c r="AA8" s="96">
        <v>45386</v>
      </c>
      <c r="AB8" s="102">
        <v>25003</v>
      </c>
      <c r="AC8" s="103">
        <v>11288</v>
      </c>
      <c r="AD8" s="103">
        <v>5259</v>
      </c>
      <c r="AE8" s="103">
        <v>2512</v>
      </c>
      <c r="AF8" s="96">
        <v>44062</v>
      </c>
      <c r="AG8" s="102">
        <v>25343</v>
      </c>
      <c r="AH8" s="103">
        <v>11193</v>
      </c>
      <c r="AI8" s="103">
        <v>4690</v>
      </c>
      <c r="AJ8" s="103">
        <v>2940</v>
      </c>
      <c r="AK8" s="96">
        <v>44166</v>
      </c>
      <c r="AL8" s="102">
        <v>24955</v>
      </c>
      <c r="AM8" s="103">
        <v>10863</v>
      </c>
      <c r="AN8" s="103">
        <v>4749</v>
      </c>
      <c r="AO8" s="103">
        <v>2815</v>
      </c>
      <c r="AP8" s="96">
        <v>43382</v>
      </c>
      <c r="AQ8" s="102">
        <v>25542</v>
      </c>
      <c r="AR8" s="103">
        <v>10793</v>
      </c>
      <c r="AS8" s="103">
        <v>4850</v>
      </c>
      <c r="AT8" s="103">
        <v>2929</v>
      </c>
      <c r="AU8" s="96">
        <v>44114</v>
      </c>
      <c r="AV8" s="102">
        <v>25604</v>
      </c>
      <c r="AW8" s="103">
        <v>10980</v>
      </c>
      <c r="AX8" s="103">
        <v>4966</v>
      </c>
      <c r="AY8" s="103">
        <v>2963</v>
      </c>
      <c r="AZ8" s="96">
        <v>44513</v>
      </c>
      <c r="BA8" s="102">
        <v>25622</v>
      </c>
      <c r="BB8" s="103">
        <v>10787</v>
      </c>
      <c r="BC8" s="103">
        <v>4922</v>
      </c>
      <c r="BD8" s="103">
        <v>2728</v>
      </c>
      <c r="BE8" s="96">
        <v>44059</v>
      </c>
      <c r="BF8" s="102">
        <v>26892</v>
      </c>
      <c r="BG8" s="103">
        <v>10568</v>
      </c>
      <c r="BH8" s="103">
        <v>4821</v>
      </c>
      <c r="BI8" s="103">
        <v>2500</v>
      </c>
      <c r="BJ8" s="96">
        <v>44781</v>
      </c>
      <c r="BK8" s="102">
        <v>25198.166666666668</v>
      </c>
      <c r="BL8" s="103">
        <v>11161.166666666666</v>
      </c>
      <c r="BM8" s="103">
        <v>5177.5</v>
      </c>
      <c r="BN8" s="103">
        <v>2659.6666666666665</v>
      </c>
      <c r="BO8" s="96">
        <v>44196.5</v>
      </c>
    </row>
    <row r="9" spans="2:67" x14ac:dyDescent="0.2">
      <c r="B9" s="137" t="s">
        <v>64</v>
      </c>
      <c r="C9" s="100">
        <v>30682</v>
      </c>
      <c r="D9" s="101">
        <v>27764</v>
      </c>
      <c r="E9" s="101">
        <v>5336</v>
      </c>
      <c r="F9" s="101">
        <v>18641</v>
      </c>
      <c r="G9" s="96">
        <v>82423</v>
      </c>
      <c r="H9" s="102">
        <v>30487</v>
      </c>
      <c r="I9" s="103">
        <v>29065</v>
      </c>
      <c r="J9" s="103">
        <v>5293</v>
      </c>
      <c r="K9" s="103">
        <v>18180</v>
      </c>
      <c r="L9" s="96">
        <v>83025</v>
      </c>
      <c r="M9" s="102">
        <v>29969</v>
      </c>
      <c r="N9" s="103">
        <v>27338</v>
      </c>
      <c r="O9" s="103">
        <v>5193</v>
      </c>
      <c r="P9" s="103">
        <v>18665</v>
      </c>
      <c r="Q9" s="96">
        <v>81165</v>
      </c>
      <c r="R9" s="102">
        <v>29337</v>
      </c>
      <c r="S9" s="103">
        <v>26513</v>
      </c>
      <c r="T9" s="103">
        <v>4990</v>
      </c>
      <c r="U9" s="103">
        <v>31158</v>
      </c>
      <c r="V9" s="96">
        <v>91998</v>
      </c>
      <c r="W9" s="102">
        <v>30135</v>
      </c>
      <c r="X9" s="103">
        <v>26966</v>
      </c>
      <c r="Y9" s="103">
        <v>4849</v>
      </c>
      <c r="Z9" s="103">
        <v>17252</v>
      </c>
      <c r="AA9" s="96">
        <v>79202</v>
      </c>
      <c r="AB9" s="102">
        <v>29155</v>
      </c>
      <c r="AC9" s="103">
        <v>26331</v>
      </c>
      <c r="AD9" s="103">
        <v>4292</v>
      </c>
      <c r="AE9" s="103">
        <v>30950</v>
      </c>
      <c r="AF9" s="96">
        <v>90728</v>
      </c>
      <c r="AG9" s="102">
        <v>31647</v>
      </c>
      <c r="AH9" s="103">
        <v>25859</v>
      </c>
      <c r="AI9" s="103">
        <v>5325</v>
      </c>
      <c r="AJ9" s="103">
        <v>16964</v>
      </c>
      <c r="AK9" s="96">
        <v>79795</v>
      </c>
      <c r="AL9" s="102">
        <v>30599</v>
      </c>
      <c r="AM9" s="103">
        <v>25923</v>
      </c>
      <c r="AN9" s="103">
        <v>5346</v>
      </c>
      <c r="AO9" s="103">
        <v>16965</v>
      </c>
      <c r="AP9" s="96">
        <v>78833</v>
      </c>
      <c r="AQ9" s="102">
        <v>32418</v>
      </c>
      <c r="AR9" s="103">
        <v>26150</v>
      </c>
      <c r="AS9" s="103">
        <v>5325</v>
      </c>
      <c r="AT9" s="103">
        <v>17081</v>
      </c>
      <c r="AU9" s="96">
        <v>80974</v>
      </c>
      <c r="AV9" s="102">
        <v>33382</v>
      </c>
      <c r="AW9" s="103">
        <v>26973</v>
      </c>
      <c r="AX9" s="103">
        <v>5251</v>
      </c>
      <c r="AY9" s="103">
        <v>17259</v>
      </c>
      <c r="AZ9" s="96">
        <v>82865</v>
      </c>
      <c r="BA9" s="102">
        <v>31764</v>
      </c>
      <c r="BB9" s="103">
        <v>25689</v>
      </c>
      <c r="BC9" s="103">
        <v>5185</v>
      </c>
      <c r="BD9" s="103">
        <v>16820</v>
      </c>
      <c r="BE9" s="96">
        <v>79458</v>
      </c>
      <c r="BF9" s="102">
        <v>31845</v>
      </c>
      <c r="BG9" s="103">
        <v>25440</v>
      </c>
      <c r="BH9" s="103">
        <v>5098</v>
      </c>
      <c r="BI9" s="103">
        <v>22878</v>
      </c>
      <c r="BJ9" s="96">
        <v>85261</v>
      </c>
      <c r="BK9" s="102">
        <v>30951.666666666668</v>
      </c>
      <c r="BL9" s="103">
        <v>26667.583333333332</v>
      </c>
      <c r="BM9" s="103">
        <v>5123.583333333333</v>
      </c>
      <c r="BN9" s="103">
        <v>20234.416666666668</v>
      </c>
      <c r="BO9" s="96">
        <v>82977.25</v>
      </c>
    </row>
    <row r="10" spans="2:67" x14ac:dyDescent="0.2">
      <c r="B10" s="137" t="s">
        <v>65</v>
      </c>
      <c r="C10" s="100">
        <v>276414</v>
      </c>
      <c r="D10" s="101">
        <v>168298</v>
      </c>
      <c r="E10" s="101">
        <v>76511</v>
      </c>
      <c r="F10" s="101">
        <v>36361</v>
      </c>
      <c r="G10" s="96">
        <v>557584</v>
      </c>
      <c r="H10" s="102">
        <v>277106</v>
      </c>
      <c r="I10" s="103">
        <v>175236</v>
      </c>
      <c r="J10" s="103">
        <v>74433</v>
      </c>
      <c r="K10" s="103">
        <v>37018</v>
      </c>
      <c r="L10" s="96">
        <v>563793</v>
      </c>
      <c r="M10" s="102">
        <v>277254</v>
      </c>
      <c r="N10" s="103">
        <v>171910</v>
      </c>
      <c r="O10" s="103">
        <v>74957</v>
      </c>
      <c r="P10" s="103">
        <v>35379</v>
      </c>
      <c r="Q10" s="96">
        <v>559500</v>
      </c>
      <c r="R10" s="102">
        <v>276776</v>
      </c>
      <c r="S10" s="103">
        <v>171190</v>
      </c>
      <c r="T10" s="103">
        <v>73789</v>
      </c>
      <c r="U10" s="103">
        <v>38151</v>
      </c>
      <c r="V10" s="96">
        <v>559906</v>
      </c>
      <c r="W10" s="102">
        <v>287613</v>
      </c>
      <c r="X10" s="103">
        <v>168679</v>
      </c>
      <c r="Y10" s="103">
        <v>73473</v>
      </c>
      <c r="Z10" s="103">
        <v>37122</v>
      </c>
      <c r="AA10" s="96">
        <v>566887</v>
      </c>
      <c r="AB10" s="102">
        <v>287913</v>
      </c>
      <c r="AC10" s="103">
        <v>169066</v>
      </c>
      <c r="AD10" s="103">
        <v>72420</v>
      </c>
      <c r="AE10" s="103">
        <v>37583</v>
      </c>
      <c r="AF10" s="96">
        <v>566982</v>
      </c>
      <c r="AG10" s="102">
        <v>288707</v>
      </c>
      <c r="AH10" s="103">
        <v>166840</v>
      </c>
      <c r="AI10" s="103">
        <v>72807</v>
      </c>
      <c r="AJ10" s="103">
        <v>37903</v>
      </c>
      <c r="AK10" s="96">
        <v>566257</v>
      </c>
      <c r="AL10" s="102">
        <v>274304</v>
      </c>
      <c r="AM10" s="103">
        <v>165343</v>
      </c>
      <c r="AN10" s="103">
        <v>73198</v>
      </c>
      <c r="AO10" s="103">
        <v>35336</v>
      </c>
      <c r="AP10" s="96">
        <v>548181</v>
      </c>
      <c r="AQ10" s="102">
        <v>283502</v>
      </c>
      <c r="AR10" s="103">
        <v>165133</v>
      </c>
      <c r="AS10" s="103">
        <v>71641</v>
      </c>
      <c r="AT10" s="103">
        <v>35955</v>
      </c>
      <c r="AU10" s="96">
        <v>556231</v>
      </c>
      <c r="AV10" s="102">
        <v>274534</v>
      </c>
      <c r="AW10" s="103">
        <v>166340</v>
      </c>
      <c r="AX10" s="103">
        <v>70973</v>
      </c>
      <c r="AY10" s="103">
        <v>37018</v>
      </c>
      <c r="AZ10" s="96">
        <v>548865</v>
      </c>
      <c r="BA10" s="102">
        <v>282543</v>
      </c>
      <c r="BB10" s="103">
        <v>169029</v>
      </c>
      <c r="BC10" s="103">
        <v>71085</v>
      </c>
      <c r="BD10" s="103">
        <v>35081</v>
      </c>
      <c r="BE10" s="96">
        <v>557738</v>
      </c>
      <c r="BF10" s="102">
        <v>285389</v>
      </c>
      <c r="BG10" s="103">
        <v>166312</v>
      </c>
      <c r="BH10" s="103">
        <v>74010</v>
      </c>
      <c r="BI10" s="103">
        <v>36299</v>
      </c>
      <c r="BJ10" s="96">
        <v>562010</v>
      </c>
      <c r="BK10" s="102">
        <v>281004.58333333331</v>
      </c>
      <c r="BL10" s="103">
        <v>168614.66666666666</v>
      </c>
      <c r="BM10" s="103">
        <v>73274.75</v>
      </c>
      <c r="BN10" s="103">
        <v>36600.5</v>
      </c>
      <c r="BO10" s="96">
        <v>559494.5</v>
      </c>
    </row>
    <row r="11" spans="2:67" x14ac:dyDescent="0.2">
      <c r="B11" s="137" t="s">
        <v>66</v>
      </c>
      <c r="C11" s="100">
        <v>14431</v>
      </c>
      <c r="D11" s="101">
        <v>12793</v>
      </c>
      <c r="E11" s="101">
        <v>1705</v>
      </c>
      <c r="F11" s="101">
        <v>2894</v>
      </c>
      <c r="G11" s="96">
        <v>31823</v>
      </c>
      <c r="H11" s="102">
        <v>14401</v>
      </c>
      <c r="I11" s="103">
        <v>13117</v>
      </c>
      <c r="J11" s="103">
        <v>1700</v>
      </c>
      <c r="K11" s="103">
        <v>2926</v>
      </c>
      <c r="L11" s="96">
        <v>32144</v>
      </c>
      <c r="M11" s="102">
        <v>14378</v>
      </c>
      <c r="N11" s="103">
        <v>13952</v>
      </c>
      <c r="O11" s="103">
        <v>1729</v>
      </c>
      <c r="P11" s="103">
        <v>2826</v>
      </c>
      <c r="Q11" s="96">
        <v>32885</v>
      </c>
      <c r="R11" s="102">
        <v>14254</v>
      </c>
      <c r="S11" s="103">
        <v>14131</v>
      </c>
      <c r="T11" s="103">
        <v>1757</v>
      </c>
      <c r="U11" s="103">
        <v>2911</v>
      </c>
      <c r="V11" s="96">
        <v>33053</v>
      </c>
      <c r="W11" s="102">
        <v>15448</v>
      </c>
      <c r="X11" s="103">
        <v>13864</v>
      </c>
      <c r="Y11" s="103">
        <v>1755</v>
      </c>
      <c r="Z11" s="103">
        <v>2931</v>
      </c>
      <c r="AA11" s="96">
        <v>33998</v>
      </c>
      <c r="AB11" s="102">
        <v>14667</v>
      </c>
      <c r="AC11" s="103">
        <v>14061</v>
      </c>
      <c r="AD11" s="103">
        <v>1786</v>
      </c>
      <c r="AE11" s="103">
        <v>2896</v>
      </c>
      <c r="AF11" s="96">
        <v>33410</v>
      </c>
      <c r="AG11" s="102">
        <v>15087</v>
      </c>
      <c r="AH11" s="103">
        <v>14016</v>
      </c>
      <c r="AI11" s="103">
        <v>1797</v>
      </c>
      <c r="AJ11" s="103">
        <v>2898</v>
      </c>
      <c r="AK11" s="96">
        <v>33798</v>
      </c>
      <c r="AL11" s="102">
        <v>14496</v>
      </c>
      <c r="AM11" s="103">
        <v>14246</v>
      </c>
      <c r="AN11" s="103">
        <v>1793</v>
      </c>
      <c r="AO11" s="103">
        <v>2905</v>
      </c>
      <c r="AP11" s="96">
        <v>33440</v>
      </c>
      <c r="AQ11" s="102">
        <v>15672</v>
      </c>
      <c r="AR11" s="103">
        <v>14128</v>
      </c>
      <c r="AS11" s="103">
        <v>1784</v>
      </c>
      <c r="AT11" s="103">
        <v>2855</v>
      </c>
      <c r="AU11" s="96">
        <v>34439</v>
      </c>
      <c r="AV11" s="102">
        <v>16277</v>
      </c>
      <c r="AW11" s="103">
        <v>14220</v>
      </c>
      <c r="AX11" s="103">
        <v>1795</v>
      </c>
      <c r="AY11" s="103">
        <v>2922</v>
      </c>
      <c r="AZ11" s="96">
        <v>35214</v>
      </c>
      <c r="BA11" s="102">
        <v>15639</v>
      </c>
      <c r="BB11" s="103">
        <v>14231</v>
      </c>
      <c r="BC11" s="103">
        <v>1872</v>
      </c>
      <c r="BD11" s="103">
        <v>2864</v>
      </c>
      <c r="BE11" s="96">
        <v>34606</v>
      </c>
      <c r="BF11" s="102">
        <v>15924</v>
      </c>
      <c r="BG11" s="103">
        <v>14103</v>
      </c>
      <c r="BH11" s="103">
        <v>1959</v>
      </c>
      <c r="BI11" s="103">
        <v>2927</v>
      </c>
      <c r="BJ11" s="96">
        <v>34913</v>
      </c>
      <c r="BK11" s="102">
        <v>15056.166666666666</v>
      </c>
      <c r="BL11" s="103">
        <v>13905.166666666666</v>
      </c>
      <c r="BM11" s="103">
        <v>1786</v>
      </c>
      <c r="BN11" s="103">
        <v>2896.25</v>
      </c>
      <c r="BO11" s="96">
        <v>33643.583333333336</v>
      </c>
    </row>
    <row r="12" spans="2:67" x14ac:dyDescent="0.2">
      <c r="B12" s="137" t="s">
        <v>67</v>
      </c>
      <c r="C12" s="100">
        <v>127517</v>
      </c>
      <c r="D12" s="101">
        <v>396405</v>
      </c>
      <c r="E12" s="101">
        <v>46497</v>
      </c>
      <c r="F12" s="101">
        <v>50072</v>
      </c>
      <c r="G12" s="96">
        <v>620491</v>
      </c>
      <c r="H12" s="102">
        <v>128505</v>
      </c>
      <c r="I12" s="103">
        <v>402564</v>
      </c>
      <c r="J12" s="103">
        <v>46684</v>
      </c>
      <c r="K12" s="103">
        <v>50548</v>
      </c>
      <c r="L12" s="96">
        <v>628301</v>
      </c>
      <c r="M12" s="102">
        <v>127424</v>
      </c>
      <c r="N12" s="103">
        <v>405790</v>
      </c>
      <c r="O12" s="103">
        <v>47061</v>
      </c>
      <c r="P12" s="103">
        <v>48851</v>
      </c>
      <c r="Q12" s="96">
        <v>629126</v>
      </c>
      <c r="R12" s="102">
        <v>129097</v>
      </c>
      <c r="S12" s="103">
        <v>399993</v>
      </c>
      <c r="T12" s="103">
        <v>47289</v>
      </c>
      <c r="U12" s="103">
        <v>50068</v>
      </c>
      <c r="V12" s="96">
        <v>626447</v>
      </c>
      <c r="W12" s="102">
        <v>130598</v>
      </c>
      <c r="X12" s="103">
        <v>398042</v>
      </c>
      <c r="Y12" s="103">
        <v>46717</v>
      </c>
      <c r="Z12" s="103">
        <v>50381</v>
      </c>
      <c r="AA12" s="96">
        <v>625738</v>
      </c>
      <c r="AB12" s="102">
        <v>137913</v>
      </c>
      <c r="AC12" s="103">
        <v>400836</v>
      </c>
      <c r="AD12" s="103">
        <v>46580</v>
      </c>
      <c r="AE12" s="103">
        <v>49426</v>
      </c>
      <c r="AF12" s="96">
        <v>634755</v>
      </c>
      <c r="AG12" s="102">
        <v>131939</v>
      </c>
      <c r="AH12" s="103">
        <v>397699</v>
      </c>
      <c r="AI12" s="103">
        <v>48624</v>
      </c>
      <c r="AJ12" s="103">
        <v>49703</v>
      </c>
      <c r="AK12" s="96">
        <v>627965</v>
      </c>
      <c r="AL12" s="102">
        <v>137668</v>
      </c>
      <c r="AM12" s="103">
        <v>396399</v>
      </c>
      <c r="AN12" s="103">
        <v>49436</v>
      </c>
      <c r="AO12" s="103">
        <v>48480</v>
      </c>
      <c r="AP12" s="96">
        <v>631983</v>
      </c>
      <c r="AQ12" s="102">
        <v>131795</v>
      </c>
      <c r="AR12" s="103">
        <v>398210</v>
      </c>
      <c r="AS12" s="103">
        <v>49463</v>
      </c>
      <c r="AT12" s="103">
        <v>48919</v>
      </c>
      <c r="AU12" s="96">
        <v>628387</v>
      </c>
      <c r="AV12" s="102">
        <v>129421</v>
      </c>
      <c r="AW12" s="103">
        <v>404623</v>
      </c>
      <c r="AX12" s="103">
        <v>51258</v>
      </c>
      <c r="AY12" s="103">
        <v>52987</v>
      </c>
      <c r="AZ12" s="96">
        <v>638289</v>
      </c>
      <c r="BA12" s="102">
        <v>131399</v>
      </c>
      <c r="BB12" s="103">
        <v>413091</v>
      </c>
      <c r="BC12" s="103">
        <v>52260</v>
      </c>
      <c r="BD12" s="103">
        <v>51178</v>
      </c>
      <c r="BE12" s="96">
        <v>647928</v>
      </c>
      <c r="BF12" s="102">
        <v>129418</v>
      </c>
      <c r="BG12" s="103">
        <v>391681</v>
      </c>
      <c r="BH12" s="103">
        <v>51589</v>
      </c>
      <c r="BI12" s="103">
        <v>52095</v>
      </c>
      <c r="BJ12" s="96">
        <v>624783</v>
      </c>
      <c r="BK12" s="102">
        <v>131057.83333333333</v>
      </c>
      <c r="BL12" s="103">
        <v>400444.41666666669</v>
      </c>
      <c r="BM12" s="103">
        <v>48621.5</v>
      </c>
      <c r="BN12" s="103">
        <v>50225.666666666664</v>
      </c>
      <c r="BO12" s="96">
        <v>630349.41666666663</v>
      </c>
    </row>
    <row r="13" spans="2:67" x14ac:dyDescent="0.2">
      <c r="B13" s="137" t="s">
        <v>68</v>
      </c>
      <c r="C13" s="100">
        <v>402340</v>
      </c>
      <c r="D13" s="101">
        <v>232146</v>
      </c>
      <c r="E13" s="101">
        <v>43767</v>
      </c>
      <c r="F13" s="101">
        <v>116162</v>
      </c>
      <c r="G13" s="96">
        <v>794415</v>
      </c>
      <c r="H13" s="102">
        <v>395615</v>
      </c>
      <c r="I13" s="103">
        <v>237349</v>
      </c>
      <c r="J13" s="103">
        <v>42043</v>
      </c>
      <c r="K13" s="103">
        <v>118509</v>
      </c>
      <c r="L13" s="96">
        <v>793516</v>
      </c>
      <c r="M13" s="102">
        <v>390751</v>
      </c>
      <c r="N13" s="103">
        <v>230364</v>
      </c>
      <c r="O13" s="103">
        <v>41839</v>
      </c>
      <c r="P13" s="103">
        <v>113995</v>
      </c>
      <c r="Q13" s="96">
        <v>776949</v>
      </c>
      <c r="R13" s="102">
        <v>383440</v>
      </c>
      <c r="S13" s="103">
        <v>231398</v>
      </c>
      <c r="T13" s="103">
        <v>41311</v>
      </c>
      <c r="U13" s="103">
        <v>117048</v>
      </c>
      <c r="V13" s="96">
        <v>773197</v>
      </c>
      <c r="W13" s="102">
        <v>373168</v>
      </c>
      <c r="X13" s="103">
        <v>231956</v>
      </c>
      <c r="Y13" s="103">
        <v>41241</v>
      </c>
      <c r="Z13" s="103">
        <v>118418</v>
      </c>
      <c r="AA13" s="96">
        <v>764783</v>
      </c>
      <c r="AB13" s="102">
        <v>390773</v>
      </c>
      <c r="AC13" s="103">
        <v>234229</v>
      </c>
      <c r="AD13" s="103">
        <v>41539</v>
      </c>
      <c r="AE13" s="103">
        <v>116248</v>
      </c>
      <c r="AF13" s="96">
        <v>782789</v>
      </c>
      <c r="AG13" s="102">
        <v>390029</v>
      </c>
      <c r="AH13" s="103">
        <v>235468</v>
      </c>
      <c r="AI13" s="103">
        <v>42276</v>
      </c>
      <c r="AJ13" s="103">
        <v>119049</v>
      </c>
      <c r="AK13" s="96">
        <v>786822</v>
      </c>
      <c r="AL13" s="102">
        <v>392897</v>
      </c>
      <c r="AM13" s="103">
        <v>235964</v>
      </c>
      <c r="AN13" s="103">
        <v>41948</v>
      </c>
      <c r="AO13" s="103">
        <v>116921</v>
      </c>
      <c r="AP13" s="96">
        <v>787730</v>
      </c>
      <c r="AQ13" s="102">
        <v>394996</v>
      </c>
      <c r="AR13" s="103">
        <v>237030</v>
      </c>
      <c r="AS13" s="103">
        <v>41336</v>
      </c>
      <c r="AT13" s="103">
        <v>118085</v>
      </c>
      <c r="AU13" s="96">
        <v>791447</v>
      </c>
      <c r="AV13" s="102">
        <v>396158</v>
      </c>
      <c r="AW13" s="103">
        <v>235372</v>
      </c>
      <c r="AX13" s="103">
        <v>41934</v>
      </c>
      <c r="AY13" s="103">
        <v>123047</v>
      </c>
      <c r="AZ13" s="96">
        <v>796511</v>
      </c>
      <c r="BA13" s="102">
        <v>390960</v>
      </c>
      <c r="BB13" s="103">
        <v>239385</v>
      </c>
      <c r="BC13" s="103">
        <v>43036</v>
      </c>
      <c r="BD13" s="103">
        <v>117976</v>
      </c>
      <c r="BE13" s="96">
        <v>791357</v>
      </c>
      <c r="BF13" s="102">
        <v>403795</v>
      </c>
      <c r="BG13" s="103">
        <v>246794</v>
      </c>
      <c r="BH13" s="103">
        <v>45348</v>
      </c>
      <c r="BI13" s="103">
        <v>123976</v>
      </c>
      <c r="BJ13" s="96">
        <v>819913</v>
      </c>
      <c r="BK13" s="102">
        <v>392076.83333333331</v>
      </c>
      <c r="BL13" s="103">
        <v>235621.25</v>
      </c>
      <c r="BM13" s="103">
        <v>42301.5</v>
      </c>
      <c r="BN13" s="103">
        <v>118286.16666666667</v>
      </c>
      <c r="BO13" s="96">
        <v>788285.75</v>
      </c>
    </row>
    <row r="14" spans="2:67" x14ac:dyDescent="0.2">
      <c r="B14" s="137" t="s">
        <v>69</v>
      </c>
      <c r="C14" s="100">
        <v>113498</v>
      </c>
      <c r="D14" s="101">
        <v>53157</v>
      </c>
      <c r="E14" s="101">
        <v>35985</v>
      </c>
      <c r="F14" s="101">
        <v>40835</v>
      </c>
      <c r="G14" s="96">
        <v>243475</v>
      </c>
      <c r="H14" s="102">
        <v>111649</v>
      </c>
      <c r="I14" s="103">
        <v>54722</v>
      </c>
      <c r="J14" s="103">
        <v>35894</v>
      </c>
      <c r="K14" s="103">
        <v>41216</v>
      </c>
      <c r="L14" s="96">
        <v>243481</v>
      </c>
      <c r="M14" s="102">
        <v>109229</v>
      </c>
      <c r="N14" s="103">
        <v>52395</v>
      </c>
      <c r="O14" s="103">
        <v>37384</v>
      </c>
      <c r="P14" s="103">
        <v>39611</v>
      </c>
      <c r="Q14" s="96">
        <v>238619</v>
      </c>
      <c r="R14" s="102">
        <v>106995</v>
      </c>
      <c r="S14" s="103">
        <v>55410</v>
      </c>
      <c r="T14" s="103">
        <v>37148</v>
      </c>
      <c r="U14" s="103">
        <v>40406</v>
      </c>
      <c r="V14" s="96">
        <v>239959</v>
      </c>
      <c r="W14" s="102">
        <v>109579</v>
      </c>
      <c r="X14" s="103">
        <v>53717</v>
      </c>
      <c r="Y14" s="103">
        <v>38145</v>
      </c>
      <c r="Z14" s="103">
        <v>39248</v>
      </c>
      <c r="AA14" s="96">
        <v>240689</v>
      </c>
      <c r="AB14" s="102">
        <v>107580</v>
      </c>
      <c r="AC14" s="103">
        <v>54287</v>
      </c>
      <c r="AD14" s="103">
        <v>38062</v>
      </c>
      <c r="AE14" s="103">
        <v>38502</v>
      </c>
      <c r="AF14" s="96">
        <v>238431</v>
      </c>
      <c r="AG14" s="102">
        <v>105692</v>
      </c>
      <c r="AH14" s="103">
        <v>56154</v>
      </c>
      <c r="AI14" s="103">
        <v>34287</v>
      </c>
      <c r="AJ14" s="103">
        <v>39608</v>
      </c>
      <c r="AK14" s="96">
        <v>235741</v>
      </c>
      <c r="AL14" s="102">
        <v>112482</v>
      </c>
      <c r="AM14" s="103">
        <v>56664</v>
      </c>
      <c r="AN14" s="103">
        <v>34304</v>
      </c>
      <c r="AO14" s="103">
        <v>38367</v>
      </c>
      <c r="AP14" s="96">
        <v>241817</v>
      </c>
      <c r="AQ14" s="102">
        <v>104642</v>
      </c>
      <c r="AR14" s="103">
        <v>58301</v>
      </c>
      <c r="AS14" s="103">
        <v>34278</v>
      </c>
      <c r="AT14" s="103">
        <v>39113</v>
      </c>
      <c r="AU14" s="96">
        <v>236334</v>
      </c>
      <c r="AV14" s="102">
        <v>102234</v>
      </c>
      <c r="AW14" s="103">
        <v>58071</v>
      </c>
      <c r="AX14" s="103">
        <v>34279</v>
      </c>
      <c r="AY14" s="103">
        <v>41458</v>
      </c>
      <c r="AZ14" s="96">
        <v>236042</v>
      </c>
      <c r="BA14" s="102">
        <v>104421</v>
      </c>
      <c r="BB14" s="103">
        <v>58545</v>
      </c>
      <c r="BC14" s="103">
        <v>34751</v>
      </c>
      <c r="BD14" s="103">
        <v>39867</v>
      </c>
      <c r="BE14" s="96">
        <v>237584</v>
      </c>
      <c r="BF14" s="102">
        <v>102786</v>
      </c>
      <c r="BG14" s="103">
        <v>58611</v>
      </c>
      <c r="BH14" s="103">
        <v>34910</v>
      </c>
      <c r="BI14" s="103">
        <v>41963</v>
      </c>
      <c r="BJ14" s="96">
        <v>238270</v>
      </c>
      <c r="BK14" s="102">
        <v>107565.58333333333</v>
      </c>
      <c r="BL14" s="103">
        <v>55836.166666666664</v>
      </c>
      <c r="BM14" s="103">
        <v>35785.583333333336</v>
      </c>
      <c r="BN14" s="103">
        <v>40016.166666666664</v>
      </c>
      <c r="BO14" s="96">
        <v>239203.5</v>
      </c>
    </row>
    <row r="15" spans="2:67" x14ac:dyDescent="0.2">
      <c r="B15" s="137" t="s">
        <v>70</v>
      </c>
      <c r="C15" s="100">
        <v>138932</v>
      </c>
      <c r="D15" s="101">
        <v>142872</v>
      </c>
      <c r="E15" s="101">
        <v>66550</v>
      </c>
      <c r="F15" s="101">
        <v>51737</v>
      </c>
      <c r="G15" s="96">
        <v>400091</v>
      </c>
      <c r="H15" s="102">
        <v>138589</v>
      </c>
      <c r="I15" s="103">
        <v>145239</v>
      </c>
      <c r="J15" s="103">
        <v>66028</v>
      </c>
      <c r="K15" s="103">
        <v>52373</v>
      </c>
      <c r="L15" s="96">
        <v>402229</v>
      </c>
      <c r="M15" s="102">
        <v>138213</v>
      </c>
      <c r="N15" s="103">
        <v>144428</v>
      </c>
      <c r="O15" s="103">
        <v>65450</v>
      </c>
      <c r="P15" s="103">
        <v>50931</v>
      </c>
      <c r="Q15" s="96">
        <v>399022</v>
      </c>
      <c r="R15" s="102">
        <v>137614</v>
      </c>
      <c r="S15" s="103">
        <v>142815</v>
      </c>
      <c r="T15" s="103">
        <v>64859</v>
      </c>
      <c r="U15" s="103">
        <v>52430</v>
      </c>
      <c r="V15" s="96">
        <v>397718</v>
      </c>
      <c r="W15" s="102">
        <v>145441</v>
      </c>
      <c r="X15" s="103">
        <v>144345</v>
      </c>
      <c r="Y15" s="103">
        <v>63648</v>
      </c>
      <c r="Z15" s="103">
        <v>52967</v>
      </c>
      <c r="AA15" s="96">
        <v>406401</v>
      </c>
      <c r="AB15" s="102">
        <v>141988</v>
      </c>
      <c r="AC15" s="103">
        <v>145973</v>
      </c>
      <c r="AD15" s="103">
        <v>62573</v>
      </c>
      <c r="AE15" s="103">
        <v>51775</v>
      </c>
      <c r="AF15" s="96">
        <v>402309</v>
      </c>
      <c r="AG15" s="102">
        <v>142651</v>
      </c>
      <c r="AH15" s="103">
        <v>146479</v>
      </c>
      <c r="AI15" s="103">
        <v>56664</v>
      </c>
      <c r="AJ15" s="103">
        <v>52698</v>
      </c>
      <c r="AK15" s="96">
        <v>398492</v>
      </c>
      <c r="AL15" s="102">
        <v>142702</v>
      </c>
      <c r="AM15" s="103">
        <v>146026</v>
      </c>
      <c r="AN15" s="103">
        <v>57391</v>
      </c>
      <c r="AO15" s="103">
        <v>51023</v>
      </c>
      <c r="AP15" s="96">
        <v>397142</v>
      </c>
      <c r="AQ15" s="102">
        <v>143860</v>
      </c>
      <c r="AR15" s="103">
        <v>147521</v>
      </c>
      <c r="AS15" s="103">
        <v>57557</v>
      </c>
      <c r="AT15" s="103">
        <v>51592</v>
      </c>
      <c r="AU15" s="96">
        <v>400530</v>
      </c>
      <c r="AV15" s="102">
        <v>142072</v>
      </c>
      <c r="AW15" s="103">
        <v>146540</v>
      </c>
      <c r="AX15" s="103">
        <v>57388</v>
      </c>
      <c r="AY15" s="103">
        <v>53902</v>
      </c>
      <c r="AZ15" s="96">
        <v>399902</v>
      </c>
      <c r="BA15" s="102">
        <v>143468</v>
      </c>
      <c r="BB15" s="103">
        <v>147361</v>
      </c>
      <c r="BC15" s="103">
        <v>57796</v>
      </c>
      <c r="BD15" s="103">
        <v>51618</v>
      </c>
      <c r="BE15" s="96">
        <v>400243</v>
      </c>
      <c r="BF15" s="102">
        <v>148088</v>
      </c>
      <c r="BG15" s="103">
        <v>147581</v>
      </c>
      <c r="BH15" s="103">
        <v>58597</v>
      </c>
      <c r="BI15" s="103">
        <v>53515</v>
      </c>
      <c r="BJ15" s="96">
        <v>407781</v>
      </c>
      <c r="BK15" s="102">
        <v>141968.16666666666</v>
      </c>
      <c r="BL15" s="103">
        <v>145598.33333333334</v>
      </c>
      <c r="BM15" s="103">
        <v>61208.416666666664</v>
      </c>
      <c r="BN15" s="103">
        <v>52213.416666666664</v>
      </c>
      <c r="BO15" s="96">
        <v>400988.33333333331</v>
      </c>
    </row>
    <row r="16" spans="2:67" x14ac:dyDescent="0.2">
      <c r="B16" s="137" t="s">
        <v>71</v>
      </c>
      <c r="C16" s="100">
        <v>64420</v>
      </c>
      <c r="D16" s="101">
        <v>81813</v>
      </c>
      <c r="E16" s="101">
        <v>14820</v>
      </c>
      <c r="F16" s="101">
        <v>10371</v>
      </c>
      <c r="G16" s="96">
        <v>171424</v>
      </c>
      <c r="H16" s="102">
        <v>62675</v>
      </c>
      <c r="I16" s="103">
        <v>83251</v>
      </c>
      <c r="J16" s="103">
        <v>14878</v>
      </c>
      <c r="K16" s="103">
        <v>10390</v>
      </c>
      <c r="L16" s="96">
        <v>171194</v>
      </c>
      <c r="M16" s="102">
        <v>63551</v>
      </c>
      <c r="N16" s="103">
        <v>83862</v>
      </c>
      <c r="O16" s="103">
        <v>14921</v>
      </c>
      <c r="P16" s="103">
        <v>10287</v>
      </c>
      <c r="Q16" s="96">
        <v>172621</v>
      </c>
      <c r="R16" s="102">
        <v>64116</v>
      </c>
      <c r="S16" s="103">
        <v>82037</v>
      </c>
      <c r="T16" s="103">
        <v>14845</v>
      </c>
      <c r="U16" s="103">
        <v>10414</v>
      </c>
      <c r="V16" s="96">
        <v>171412</v>
      </c>
      <c r="W16" s="102">
        <v>68351</v>
      </c>
      <c r="X16" s="103">
        <v>83630</v>
      </c>
      <c r="Y16" s="103">
        <v>14424</v>
      </c>
      <c r="Z16" s="103">
        <v>10616</v>
      </c>
      <c r="AA16" s="96">
        <v>177021</v>
      </c>
      <c r="AB16" s="102">
        <v>68281</v>
      </c>
      <c r="AC16" s="103">
        <v>84675</v>
      </c>
      <c r="AD16" s="103">
        <v>14402</v>
      </c>
      <c r="AE16" s="103">
        <v>10811</v>
      </c>
      <c r="AF16" s="96">
        <v>178169</v>
      </c>
      <c r="AG16" s="102">
        <v>69016</v>
      </c>
      <c r="AH16" s="103">
        <v>84833</v>
      </c>
      <c r="AI16" s="103">
        <v>14480</v>
      </c>
      <c r="AJ16" s="103">
        <v>10505</v>
      </c>
      <c r="AK16" s="96">
        <v>178834</v>
      </c>
      <c r="AL16" s="102">
        <v>63361</v>
      </c>
      <c r="AM16" s="103">
        <v>85017</v>
      </c>
      <c r="AN16" s="103">
        <v>15227</v>
      </c>
      <c r="AO16" s="103">
        <v>10438</v>
      </c>
      <c r="AP16" s="96">
        <v>174043</v>
      </c>
      <c r="AQ16" s="102">
        <v>64923</v>
      </c>
      <c r="AR16" s="103">
        <v>90522</v>
      </c>
      <c r="AS16" s="103">
        <v>14657</v>
      </c>
      <c r="AT16" s="103">
        <v>10585</v>
      </c>
      <c r="AU16" s="96">
        <v>180687</v>
      </c>
      <c r="AV16" s="102">
        <v>62204</v>
      </c>
      <c r="AW16" s="103">
        <v>89309</v>
      </c>
      <c r="AX16" s="103">
        <v>14705</v>
      </c>
      <c r="AY16" s="103">
        <v>10836</v>
      </c>
      <c r="AZ16" s="96">
        <v>177054</v>
      </c>
      <c r="BA16" s="102">
        <v>65693</v>
      </c>
      <c r="BB16" s="103">
        <v>92184</v>
      </c>
      <c r="BC16" s="103">
        <v>14684</v>
      </c>
      <c r="BD16" s="103">
        <v>10754</v>
      </c>
      <c r="BE16" s="96">
        <v>183315</v>
      </c>
      <c r="BF16" s="102">
        <v>67117</v>
      </c>
      <c r="BG16" s="103">
        <v>90176</v>
      </c>
      <c r="BH16" s="103">
        <v>14653</v>
      </c>
      <c r="BI16" s="103">
        <v>10999</v>
      </c>
      <c r="BJ16" s="96">
        <v>182945</v>
      </c>
      <c r="BK16" s="102">
        <v>65309</v>
      </c>
      <c r="BL16" s="103">
        <v>85942.416666666672</v>
      </c>
      <c r="BM16" s="103">
        <v>14724.666666666666</v>
      </c>
      <c r="BN16" s="103">
        <v>10583.833333333334</v>
      </c>
      <c r="BO16" s="96">
        <v>176559.91666666666</v>
      </c>
    </row>
    <row r="17" spans="2:67" x14ac:dyDescent="0.2">
      <c r="B17" s="137" t="s">
        <v>72</v>
      </c>
      <c r="C17" s="100">
        <v>331495</v>
      </c>
      <c r="D17" s="101">
        <v>314531</v>
      </c>
      <c r="E17" s="101">
        <v>79164</v>
      </c>
      <c r="F17" s="101">
        <v>73942</v>
      </c>
      <c r="G17" s="96">
        <v>799132</v>
      </c>
      <c r="H17" s="102">
        <v>332037</v>
      </c>
      <c r="I17" s="103">
        <v>319807</v>
      </c>
      <c r="J17" s="103">
        <v>79675</v>
      </c>
      <c r="K17" s="103">
        <v>75682</v>
      </c>
      <c r="L17" s="96">
        <v>807201</v>
      </c>
      <c r="M17" s="102">
        <v>339808</v>
      </c>
      <c r="N17" s="103">
        <v>310379</v>
      </c>
      <c r="O17" s="103">
        <v>78325</v>
      </c>
      <c r="P17" s="103">
        <v>74377</v>
      </c>
      <c r="Q17" s="96">
        <v>802889</v>
      </c>
      <c r="R17" s="102">
        <v>341255</v>
      </c>
      <c r="S17" s="103">
        <v>306542</v>
      </c>
      <c r="T17" s="103">
        <v>76403</v>
      </c>
      <c r="U17" s="103">
        <v>76466</v>
      </c>
      <c r="V17" s="96">
        <v>800666</v>
      </c>
      <c r="W17" s="102">
        <v>356954</v>
      </c>
      <c r="X17" s="103">
        <v>304729</v>
      </c>
      <c r="Y17" s="103">
        <v>74444</v>
      </c>
      <c r="Z17" s="103">
        <v>77386</v>
      </c>
      <c r="AA17" s="96">
        <v>813513</v>
      </c>
      <c r="AB17" s="102">
        <v>342423</v>
      </c>
      <c r="AC17" s="103">
        <v>309431</v>
      </c>
      <c r="AD17" s="103">
        <v>74989</v>
      </c>
      <c r="AE17" s="103">
        <v>76002</v>
      </c>
      <c r="AF17" s="96">
        <v>802845</v>
      </c>
      <c r="AG17" s="102">
        <v>342723</v>
      </c>
      <c r="AH17" s="103">
        <v>312035</v>
      </c>
      <c r="AI17" s="103">
        <v>78439</v>
      </c>
      <c r="AJ17" s="103">
        <v>75548</v>
      </c>
      <c r="AK17" s="96">
        <v>808745</v>
      </c>
      <c r="AL17" s="102">
        <v>348206</v>
      </c>
      <c r="AM17" s="103">
        <v>313345</v>
      </c>
      <c r="AN17" s="103">
        <v>77290</v>
      </c>
      <c r="AO17" s="103">
        <v>75425</v>
      </c>
      <c r="AP17" s="96">
        <v>814266</v>
      </c>
      <c r="AQ17" s="102">
        <v>337182</v>
      </c>
      <c r="AR17" s="103">
        <v>313304</v>
      </c>
      <c r="AS17" s="103">
        <v>76864</v>
      </c>
      <c r="AT17" s="103">
        <v>75788</v>
      </c>
      <c r="AU17" s="96">
        <v>803138</v>
      </c>
      <c r="AV17" s="102">
        <v>333331</v>
      </c>
      <c r="AW17" s="103">
        <v>312964</v>
      </c>
      <c r="AX17" s="103">
        <v>78012</v>
      </c>
      <c r="AY17" s="103">
        <v>79166</v>
      </c>
      <c r="AZ17" s="96">
        <v>803473</v>
      </c>
      <c r="BA17" s="102">
        <v>333471</v>
      </c>
      <c r="BB17" s="103">
        <v>316976</v>
      </c>
      <c r="BC17" s="103">
        <v>77707</v>
      </c>
      <c r="BD17" s="103">
        <v>76587</v>
      </c>
      <c r="BE17" s="96">
        <v>804741</v>
      </c>
      <c r="BF17" s="102">
        <v>334977</v>
      </c>
      <c r="BG17" s="103">
        <v>317008</v>
      </c>
      <c r="BH17" s="103">
        <v>78648</v>
      </c>
      <c r="BI17" s="103">
        <v>80474</v>
      </c>
      <c r="BJ17" s="96">
        <v>811107</v>
      </c>
      <c r="BK17" s="102">
        <v>339488.5</v>
      </c>
      <c r="BL17" s="103">
        <v>312587.58333333331</v>
      </c>
      <c r="BM17" s="103">
        <v>77496.666666666672</v>
      </c>
      <c r="BN17" s="103">
        <v>76403.583333333328</v>
      </c>
      <c r="BO17" s="96">
        <v>805976.33333333337</v>
      </c>
    </row>
    <row r="18" spans="2:67" x14ac:dyDescent="0.2">
      <c r="B18" s="137" t="s">
        <v>73</v>
      </c>
      <c r="C18" s="100">
        <v>203015</v>
      </c>
      <c r="D18" s="101">
        <v>105545</v>
      </c>
      <c r="E18" s="101">
        <v>44386</v>
      </c>
      <c r="F18" s="101">
        <v>34403</v>
      </c>
      <c r="G18" s="96">
        <v>387349</v>
      </c>
      <c r="H18" s="102">
        <v>197960</v>
      </c>
      <c r="I18" s="103">
        <v>105058</v>
      </c>
      <c r="J18" s="103">
        <v>44208</v>
      </c>
      <c r="K18" s="103">
        <v>36412</v>
      </c>
      <c r="L18" s="96">
        <v>383638</v>
      </c>
      <c r="M18" s="102">
        <v>197546</v>
      </c>
      <c r="N18" s="103">
        <v>108936</v>
      </c>
      <c r="O18" s="103">
        <v>45310</v>
      </c>
      <c r="P18" s="103">
        <v>37313</v>
      </c>
      <c r="Q18" s="96">
        <v>389105</v>
      </c>
      <c r="R18" s="102">
        <v>201683</v>
      </c>
      <c r="S18" s="103">
        <v>110367</v>
      </c>
      <c r="T18" s="103">
        <v>45523</v>
      </c>
      <c r="U18" s="103">
        <v>40190</v>
      </c>
      <c r="V18" s="96">
        <v>397763</v>
      </c>
      <c r="W18" s="102">
        <v>166026</v>
      </c>
      <c r="X18" s="103">
        <v>114729</v>
      </c>
      <c r="Y18" s="103">
        <v>45728</v>
      </c>
      <c r="Z18" s="103">
        <v>38157</v>
      </c>
      <c r="AA18" s="96">
        <v>364640</v>
      </c>
      <c r="AB18" s="102">
        <v>180555</v>
      </c>
      <c r="AC18" s="103">
        <v>115987</v>
      </c>
      <c r="AD18" s="103">
        <v>47378</v>
      </c>
      <c r="AE18" s="103">
        <v>38263</v>
      </c>
      <c r="AF18" s="96">
        <v>382183</v>
      </c>
      <c r="AG18" s="102">
        <v>189825</v>
      </c>
      <c r="AH18" s="103">
        <v>119572</v>
      </c>
      <c r="AI18" s="103">
        <v>47811</v>
      </c>
      <c r="AJ18" s="103">
        <v>38698</v>
      </c>
      <c r="AK18" s="96">
        <v>395906</v>
      </c>
      <c r="AL18" s="102">
        <v>182872</v>
      </c>
      <c r="AM18" s="103">
        <v>115690</v>
      </c>
      <c r="AN18" s="103">
        <v>48370</v>
      </c>
      <c r="AO18" s="103">
        <v>37458</v>
      </c>
      <c r="AP18" s="96">
        <v>384390</v>
      </c>
      <c r="AQ18" s="102">
        <v>207925</v>
      </c>
      <c r="AR18" s="103">
        <v>128001</v>
      </c>
      <c r="AS18" s="103">
        <v>48929</v>
      </c>
      <c r="AT18" s="103">
        <v>40601</v>
      </c>
      <c r="AU18" s="96">
        <v>425456</v>
      </c>
      <c r="AV18" s="102">
        <v>210126</v>
      </c>
      <c r="AW18" s="103">
        <v>120837</v>
      </c>
      <c r="AX18" s="103">
        <v>48985</v>
      </c>
      <c r="AY18" s="103">
        <v>44208</v>
      </c>
      <c r="AZ18" s="96">
        <v>424156</v>
      </c>
      <c r="BA18" s="102">
        <v>206417</v>
      </c>
      <c r="BB18" s="103">
        <v>117335</v>
      </c>
      <c r="BC18" s="103">
        <v>49056</v>
      </c>
      <c r="BD18" s="103">
        <v>38522</v>
      </c>
      <c r="BE18" s="96">
        <v>411330</v>
      </c>
      <c r="BF18" s="102">
        <v>210192</v>
      </c>
      <c r="BG18" s="103">
        <v>120497</v>
      </c>
      <c r="BH18" s="103">
        <v>50065</v>
      </c>
      <c r="BI18" s="103">
        <v>38811</v>
      </c>
      <c r="BJ18" s="96">
        <v>419565</v>
      </c>
      <c r="BK18" s="102">
        <v>196178.5</v>
      </c>
      <c r="BL18" s="103">
        <v>115212.83333333333</v>
      </c>
      <c r="BM18" s="103">
        <v>47145.75</v>
      </c>
      <c r="BN18" s="103">
        <v>38586.333333333336</v>
      </c>
      <c r="BO18" s="96">
        <v>397123.41666666669</v>
      </c>
    </row>
    <row r="19" spans="2:67" x14ac:dyDescent="0.2">
      <c r="B19" s="137" t="s">
        <v>74</v>
      </c>
      <c r="C19" s="100">
        <v>202460</v>
      </c>
      <c r="D19" s="101">
        <v>96973</v>
      </c>
      <c r="E19" s="101">
        <v>39227</v>
      </c>
      <c r="F19" s="101">
        <v>27396</v>
      </c>
      <c r="G19" s="96">
        <v>366056</v>
      </c>
      <c r="H19" s="102">
        <v>195006</v>
      </c>
      <c r="I19" s="103">
        <v>95881</v>
      </c>
      <c r="J19" s="103">
        <v>39303</v>
      </c>
      <c r="K19" s="103">
        <v>26980</v>
      </c>
      <c r="L19" s="96">
        <v>357170</v>
      </c>
      <c r="M19" s="102">
        <v>191488</v>
      </c>
      <c r="N19" s="103">
        <v>106004</v>
      </c>
      <c r="O19" s="103">
        <v>41491</v>
      </c>
      <c r="P19" s="103">
        <v>29732</v>
      </c>
      <c r="Q19" s="96">
        <v>368715</v>
      </c>
      <c r="R19" s="102">
        <v>200562</v>
      </c>
      <c r="S19" s="103">
        <v>106862</v>
      </c>
      <c r="T19" s="103">
        <v>42108</v>
      </c>
      <c r="U19" s="103">
        <v>29981</v>
      </c>
      <c r="V19" s="96">
        <v>379513</v>
      </c>
      <c r="W19" s="102">
        <v>208279</v>
      </c>
      <c r="X19" s="103">
        <v>109019</v>
      </c>
      <c r="Y19" s="103">
        <v>39865</v>
      </c>
      <c r="Z19" s="103">
        <v>29488</v>
      </c>
      <c r="AA19" s="96">
        <v>386651</v>
      </c>
      <c r="AB19" s="102">
        <v>213843</v>
      </c>
      <c r="AC19" s="103">
        <v>111435</v>
      </c>
      <c r="AD19" s="103">
        <v>39513</v>
      </c>
      <c r="AE19" s="103">
        <v>29263</v>
      </c>
      <c r="AF19" s="96">
        <v>394054</v>
      </c>
      <c r="AG19" s="102">
        <v>215951</v>
      </c>
      <c r="AH19" s="103">
        <v>114057</v>
      </c>
      <c r="AI19" s="103">
        <v>42392</v>
      </c>
      <c r="AJ19" s="103">
        <v>28362</v>
      </c>
      <c r="AK19" s="96">
        <v>400762</v>
      </c>
      <c r="AL19" s="102">
        <v>207516</v>
      </c>
      <c r="AM19" s="103">
        <v>115290</v>
      </c>
      <c r="AN19" s="103">
        <v>42533</v>
      </c>
      <c r="AO19" s="103">
        <v>28355</v>
      </c>
      <c r="AP19" s="96">
        <v>393694</v>
      </c>
      <c r="AQ19" s="102">
        <v>216246</v>
      </c>
      <c r="AR19" s="103">
        <v>117574</v>
      </c>
      <c r="AS19" s="103">
        <v>42734</v>
      </c>
      <c r="AT19" s="103">
        <v>28689</v>
      </c>
      <c r="AU19" s="96">
        <v>405243</v>
      </c>
      <c r="AV19" s="102">
        <v>220939</v>
      </c>
      <c r="AW19" s="103">
        <v>116181</v>
      </c>
      <c r="AX19" s="103">
        <v>42899</v>
      </c>
      <c r="AY19" s="103">
        <v>29014</v>
      </c>
      <c r="AZ19" s="96">
        <v>409033</v>
      </c>
      <c r="BA19" s="102">
        <v>216770</v>
      </c>
      <c r="BB19" s="103">
        <v>115968</v>
      </c>
      <c r="BC19" s="103">
        <v>42814</v>
      </c>
      <c r="BD19" s="103">
        <v>28451</v>
      </c>
      <c r="BE19" s="96">
        <v>404003</v>
      </c>
      <c r="BF19" s="102">
        <v>220764</v>
      </c>
      <c r="BG19" s="103">
        <v>114080</v>
      </c>
      <c r="BH19" s="103">
        <v>42749</v>
      </c>
      <c r="BI19" s="103">
        <v>28857</v>
      </c>
      <c r="BJ19" s="96">
        <v>406450</v>
      </c>
      <c r="BK19" s="102">
        <v>209152</v>
      </c>
      <c r="BL19" s="103">
        <v>109943.66666666667</v>
      </c>
      <c r="BM19" s="103">
        <v>41469</v>
      </c>
      <c r="BN19" s="103">
        <v>28714</v>
      </c>
      <c r="BO19" s="96">
        <v>389278.66666666669</v>
      </c>
    </row>
    <row r="20" spans="2:67" x14ac:dyDescent="0.2">
      <c r="B20" s="137" t="s">
        <v>75</v>
      </c>
      <c r="C20" s="100">
        <v>90168</v>
      </c>
      <c r="D20" s="101">
        <v>44851</v>
      </c>
      <c r="E20" s="101">
        <v>36822</v>
      </c>
      <c r="F20" s="101">
        <v>61028</v>
      </c>
      <c r="G20" s="96">
        <v>232869</v>
      </c>
      <c r="H20" s="102">
        <v>89942</v>
      </c>
      <c r="I20" s="103">
        <v>44798</v>
      </c>
      <c r="J20" s="103">
        <v>37971</v>
      </c>
      <c r="K20" s="103">
        <v>63024</v>
      </c>
      <c r="L20" s="96">
        <v>235735</v>
      </c>
      <c r="M20" s="102">
        <v>90777</v>
      </c>
      <c r="N20" s="103">
        <v>37847</v>
      </c>
      <c r="O20" s="103">
        <v>37914</v>
      </c>
      <c r="P20" s="103">
        <v>65904</v>
      </c>
      <c r="Q20" s="96">
        <v>232442</v>
      </c>
      <c r="R20" s="102">
        <v>94543</v>
      </c>
      <c r="S20" s="103">
        <v>37483</v>
      </c>
      <c r="T20" s="103">
        <v>37667</v>
      </c>
      <c r="U20" s="103">
        <v>62599</v>
      </c>
      <c r="V20" s="96">
        <v>232292</v>
      </c>
      <c r="W20" s="102">
        <v>78356</v>
      </c>
      <c r="X20" s="103">
        <v>37830</v>
      </c>
      <c r="Y20" s="103">
        <v>37688</v>
      </c>
      <c r="Z20" s="103">
        <v>62463</v>
      </c>
      <c r="AA20" s="96">
        <v>216337</v>
      </c>
      <c r="AB20" s="102">
        <v>80103</v>
      </c>
      <c r="AC20" s="103">
        <v>38790</v>
      </c>
      <c r="AD20" s="103">
        <v>37848</v>
      </c>
      <c r="AE20" s="103">
        <v>62759</v>
      </c>
      <c r="AF20" s="96">
        <v>219500</v>
      </c>
      <c r="AG20" s="102">
        <v>77593</v>
      </c>
      <c r="AH20" s="103">
        <v>40244</v>
      </c>
      <c r="AI20" s="103">
        <v>32416</v>
      </c>
      <c r="AJ20" s="103">
        <v>68748</v>
      </c>
      <c r="AK20" s="96">
        <v>219001</v>
      </c>
      <c r="AL20" s="102">
        <v>91603</v>
      </c>
      <c r="AM20" s="103">
        <v>40591</v>
      </c>
      <c r="AN20" s="103">
        <v>32433</v>
      </c>
      <c r="AO20" s="103">
        <v>70741</v>
      </c>
      <c r="AP20" s="96">
        <v>235368</v>
      </c>
      <c r="AQ20" s="102">
        <v>102116</v>
      </c>
      <c r="AR20" s="103">
        <v>41523</v>
      </c>
      <c r="AS20" s="103">
        <v>32519</v>
      </c>
      <c r="AT20" s="103">
        <v>70895</v>
      </c>
      <c r="AU20" s="96">
        <v>247053</v>
      </c>
      <c r="AV20" s="102">
        <v>103283</v>
      </c>
      <c r="AW20" s="103">
        <v>41454</v>
      </c>
      <c r="AX20" s="103">
        <v>32622</v>
      </c>
      <c r="AY20" s="103">
        <v>68844</v>
      </c>
      <c r="AZ20" s="96">
        <v>246203</v>
      </c>
      <c r="BA20" s="102">
        <v>102786</v>
      </c>
      <c r="BB20" s="103">
        <v>41883</v>
      </c>
      <c r="BC20" s="103">
        <v>32947</v>
      </c>
      <c r="BD20" s="103">
        <v>71599</v>
      </c>
      <c r="BE20" s="96">
        <v>249215</v>
      </c>
      <c r="BF20" s="102">
        <v>105240</v>
      </c>
      <c r="BG20" s="103">
        <v>40855</v>
      </c>
      <c r="BH20" s="103">
        <v>33191</v>
      </c>
      <c r="BI20" s="103">
        <v>71916</v>
      </c>
      <c r="BJ20" s="96">
        <v>251202</v>
      </c>
      <c r="BK20" s="102">
        <v>92209.166666666672</v>
      </c>
      <c r="BL20" s="103">
        <v>40679.083333333336</v>
      </c>
      <c r="BM20" s="103">
        <v>35169.833333333336</v>
      </c>
      <c r="BN20" s="103">
        <v>66710</v>
      </c>
      <c r="BO20" s="96">
        <v>234768.08333333334</v>
      </c>
    </row>
    <row r="21" spans="2:67" x14ac:dyDescent="0.2">
      <c r="B21" s="137" t="s">
        <v>76</v>
      </c>
      <c r="C21" s="100">
        <v>140551</v>
      </c>
      <c r="D21" s="101">
        <v>62389</v>
      </c>
      <c r="E21" s="101">
        <v>26777</v>
      </c>
      <c r="F21" s="101">
        <v>53045</v>
      </c>
      <c r="G21" s="96">
        <v>282762</v>
      </c>
      <c r="H21" s="102">
        <v>139837</v>
      </c>
      <c r="I21" s="103">
        <v>63658</v>
      </c>
      <c r="J21" s="103">
        <v>26813</v>
      </c>
      <c r="K21" s="103">
        <v>58980</v>
      </c>
      <c r="L21" s="96">
        <v>289288</v>
      </c>
      <c r="M21" s="102">
        <v>138632</v>
      </c>
      <c r="N21" s="103">
        <v>63173</v>
      </c>
      <c r="O21" s="103">
        <v>27656</v>
      </c>
      <c r="P21" s="103">
        <v>51650</v>
      </c>
      <c r="Q21" s="96">
        <v>281111</v>
      </c>
      <c r="R21" s="102">
        <v>141105</v>
      </c>
      <c r="S21" s="103">
        <v>66749</v>
      </c>
      <c r="T21" s="103">
        <v>27499</v>
      </c>
      <c r="U21" s="103">
        <v>56155</v>
      </c>
      <c r="V21" s="96">
        <v>291508</v>
      </c>
      <c r="W21" s="102">
        <v>136041</v>
      </c>
      <c r="X21" s="103">
        <v>64363</v>
      </c>
      <c r="Y21" s="103">
        <v>29862</v>
      </c>
      <c r="Z21" s="103">
        <v>57580</v>
      </c>
      <c r="AA21" s="96">
        <v>287846</v>
      </c>
      <c r="AB21" s="102">
        <v>141055</v>
      </c>
      <c r="AC21" s="103">
        <v>66425</v>
      </c>
      <c r="AD21" s="103">
        <v>29288</v>
      </c>
      <c r="AE21" s="103">
        <v>55230</v>
      </c>
      <c r="AF21" s="96">
        <v>291998</v>
      </c>
      <c r="AG21" s="102">
        <v>146883</v>
      </c>
      <c r="AH21" s="103">
        <v>64122</v>
      </c>
      <c r="AI21" s="103">
        <v>25740</v>
      </c>
      <c r="AJ21" s="103">
        <v>59853</v>
      </c>
      <c r="AK21" s="96">
        <v>296598</v>
      </c>
      <c r="AL21" s="102">
        <v>148096</v>
      </c>
      <c r="AM21" s="103">
        <v>64804</v>
      </c>
      <c r="AN21" s="103">
        <v>25776</v>
      </c>
      <c r="AO21" s="103">
        <v>56093</v>
      </c>
      <c r="AP21" s="96">
        <v>294769</v>
      </c>
      <c r="AQ21" s="102">
        <v>149094</v>
      </c>
      <c r="AR21" s="103">
        <v>64200</v>
      </c>
      <c r="AS21" s="103">
        <v>26527</v>
      </c>
      <c r="AT21" s="103">
        <v>56166</v>
      </c>
      <c r="AU21" s="96">
        <v>295987</v>
      </c>
      <c r="AV21" s="102">
        <v>151173</v>
      </c>
      <c r="AW21" s="103">
        <v>63787</v>
      </c>
      <c r="AX21" s="103">
        <v>26522</v>
      </c>
      <c r="AY21" s="103">
        <v>60135</v>
      </c>
      <c r="AZ21" s="96">
        <v>301617</v>
      </c>
      <c r="BA21" s="102">
        <v>145838</v>
      </c>
      <c r="BB21" s="103">
        <v>64116</v>
      </c>
      <c r="BC21" s="103">
        <v>26862</v>
      </c>
      <c r="BD21" s="103">
        <v>48199</v>
      </c>
      <c r="BE21" s="96">
        <v>285015</v>
      </c>
      <c r="BF21" s="102">
        <v>140180</v>
      </c>
      <c r="BG21" s="103">
        <v>62571</v>
      </c>
      <c r="BH21" s="103">
        <v>27802</v>
      </c>
      <c r="BI21" s="103">
        <v>57256</v>
      </c>
      <c r="BJ21" s="96">
        <v>287809</v>
      </c>
      <c r="BK21" s="102">
        <v>143207.08333333334</v>
      </c>
      <c r="BL21" s="103">
        <v>64196.416666666664</v>
      </c>
      <c r="BM21" s="103">
        <v>27260.333333333332</v>
      </c>
      <c r="BN21" s="103">
        <v>55861.833333333336</v>
      </c>
      <c r="BO21" s="96">
        <v>290525.66666666669</v>
      </c>
    </row>
    <row r="22" spans="2:67" x14ac:dyDescent="0.2">
      <c r="B22" s="137" t="s">
        <v>77</v>
      </c>
      <c r="C22" s="100">
        <v>11671</v>
      </c>
      <c r="D22" s="101">
        <v>15565</v>
      </c>
      <c r="E22" s="101">
        <v>4589</v>
      </c>
      <c r="F22" s="101">
        <v>150022</v>
      </c>
      <c r="G22" s="96">
        <v>181847</v>
      </c>
      <c r="H22" s="102">
        <v>11782</v>
      </c>
      <c r="I22" s="103">
        <v>15777</v>
      </c>
      <c r="J22" s="103">
        <v>4623</v>
      </c>
      <c r="K22" s="103">
        <v>152933</v>
      </c>
      <c r="L22" s="96">
        <v>185115</v>
      </c>
      <c r="M22" s="102">
        <v>11946</v>
      </c>
      <c r="N22" s="103">
        <v>15383</v>
      </c>
      <c r="O22" s="103">
        <v>4583</v>
      </c>
      <c r="P22" s="103">
        <v>153244</v>
      </c>
      <c r="Q22" s="96">
        <v>185156</v>
      </c>
      <c r="R22" s="102">
        <v>12045</v>
      </c>
      <c r="S22" s="103">
        <v>15294</v>
      </c>
      <c r="T22" s="103">
        <v>4565</v>
      </c>
      <c r="U22" s="103">
        <v>157866</v>
      </c>
      <c r="V22" s="96">
        <v>189770</v>
      </c>
      <c r="W22" s="102">
        <v>16175</v>
      </c>
      <c r="X22" s="103">
        <v>15504</v>
      </c>
      <c r="Y22" s="103">
        <v>4549</v>
      </c>
      <c r="Z22" s="103">
        <v>161782</v>
      </c>
      <c r="AA22" s="96">
        <v>198010</v>
      </c>
      <c r="AB22" s="102">
        <v>12816</v>
      </c>
      <c r="AC22" s="103">
        <v>15712</v>
      </c>
      <c r="AD22" s="103">
        <v>4595</v>
      </c>
      <c r="AE22" s="103">
        <v>161547</v>
      </c>
      <c r="AF22" s="96">
        <v>194670</v>
      </c>
      <c r="AG22" s="102">
        <v>13210</v>
      </c>
      <c r="AH22" s="103">
        <v>16057</v>
      </c>
      <c r="AI22" s="103">
        <v>4651</v>
      </c>
      <c r="AJ22" s="103">
        <v>154906</v>
      </c>
      <c r="AK22" s="96">
        <v>188824</v>
      </c>
      <c r="AL22" s="102">
        <v>13716</v>
      </c>
      <c r="AM22" s="103">
        <v>16224</v>
      </c>
      <c r="AN22" s="103">
        <v>4736</v>
      </c>
      <c r="AO22" s="103">
        <v>162929</v>
      </c>
      <c r="AP22" s="96">
        <v>197605</v>
      </c>
      <c r="AQ22" s="102">
        <v>13368</v>
      </c>
      <c r="AR22" s="103">
        <v>16335</v>
      </c>
      <c r="AS22" s="103">
        <v>4677</v>
      </c>
      <c r="AT22" s="103">
        <v>163327</v>
      </c>
      <c r="AU22" s="96">
        <v>197707</v>
      </c>
      <c r="AV22" s="102">
        <v>13962</v>
      </c>
      <c r="AW22" s="103">
        <v>16361</v>
      </c>
      <c r="AX22" s="103">
        <v>4767</v>
      </c>
      <c r="AY22" s="103">
        <v>162651</v>
      </c>
      <c r="AZ22" s="96">
        <v>197741</v>
      </c>
      <c r="BA22" s="102">
        <v>13248</v>
      </c>
      <c r="BB22" s="103">
        <v>16531</v>
      </c>
      <c r="BC22" s="103">
        <v>4766</v>
      </c>
      <c r="BD22" s="103">
        <v>154913</v>
      </c>
      <c r="BE22" s="96">
        <v>189458</v>
      </c>
      <c r="BF22" s="102">
        <v>13447</v>
      </c>
      <c r="BG22" s="103">
        <v>16678</v>
      </c>
      <c r="BH22" s="103">
        <v>4801</v>
      </c>
      <c r="BI22" s="103">
        <v>162289</v>
      </c>
      <c r="BJ22" s="96">
        <v>197215</v>
      </c>
      <c r="BK22" s="102">
        <v>13115.5</v>
      </c>
      <c r="BL22" s="103">
        <v>15951.75</v>
      </c>
      <c r="BM22" s="103">
        <v>4658.5</v>
      </c>
      <c r="BN22" s="103">
        <v>158200.75</v>
      </c>
      <c r="BO22" s="96">
        <v>191926.5</v>
      </c>
    </row>
    <row r="23" spans="2:67" x14ac:dyDescent="0.2">
      <c r="B23" s="137" t="s">
        <v>78</v>
      </c>
      <c r="C23" s="100">
        <v>87</v>
      </c>
      <c r="D23" s="101">
        <v>522</v>
      </c>
      <c r="E23" s="101">
        <v>79</v>
      </c>
      <c r="F23" s="101">
        <v>340</v>
      </c>
      <c r="G23" s="96">
        <v>1028</v>
      </c>
      <c r="H23" s="102">
        <v>79</v>
      </c>
      <c r="I23" s="103">
        <v>531</v>
      </c>
      <c r="J23" s="103">
        <v>31</v>
      </c>
      <c r="K23" s="103">
        <v>372</v>
      </c>
      <c r="L23" s="96">
        <v>1013</v>
      </c>
      <c r="M23" s="102">
        <v>87</v>
      </c>
      <c r="N23" s="103">
        <v>522</v>
      </c>
      <c r="O23" s="103">
        <v>33</v>
      </c>
      <c r="P23" s="103">
        <v>369</v>
      </c>
      <c r="Q23" s="96">
        <v>1011</v>
      </c>
      <c r="R23" s="102">
        <v>86</v>
      </c>
      <c r="S23" s="103">
        <v>529</v>
      </c>
      <c r="T23" s="103">
        <v>31</v>
      </c>
      <c r="U23" s="103">
        <v>406</v>
      </c>
      <c r="V23" s="96">
        <v>1052</v>
      </c>
      <c r="W23" s="102">
        <v>96</v>
      </c>
      <c r="X23" s="103">
        <v>516</v>
      </c>
      <c r="Y23" s="103">
        <v>33</v>
      </c>
      <c r="Z23" s="103">
        <v>432</v>
      </c>
      <c r="AA23" s="96">
        <v>1077</v>
      </c>
      <c r="AB23" s="102">
        <v>91</v>
      </c>
      <c r="AC23" s="103">
        <v>527</v>
      </c>
      <c r="AD23" s="103">
        <v>32</v>
      </c>
      <c r="AE23" s="103">
        <v>467</v>
      </c>
      <c r="AF23" s="96">
        <v>1117</v>
      </c>
      <c r="AG23" s="102">
        <v>92</v>
      </c>
      <c r="AH23" s="103">
        <v>525</v>
      </c>
      <c r="AI23" s="103">
        <v>32</v>
      </c>
      <c r="AJ23" s="103">
        <v>320</v>
      </c>
      <c r="AK23" s="96">
        <v>969</v>
      </c>
      <c r="AL23" s="102">
        <v>90</v>
      </c>
      <c r="AM23" s="103">
        <v>523</v>
      </c>
      <c r="AN23" s="103">
        <v>33</v>
      </c>
      <c r="AO23" s="103">
        <v>332</v>
      </c>
      <c r="AP23" s="96">
        <v>978</v>
      </c>
      <c r="AQ23" s="102">
        <v>94</v>
      </c>
      <c r="AR23" s="103">
        <v>529</v>
      </c>
      <c r="AS23" s="103">
        <v>32</v>
      </c>
      <c r="AT23" s="103">
        <v>334</v>
      </c>
      <c r="AU23" s="96">
        <v>989</v>
      </c>
      <c r="AV23" s="102">
        <v>99</v>
      </c>
      <c r="AW23" s="103">
        <v>522</v>
      </c>
      <c r="AX23" s="103">
        <v>32</v>
      </c>
      <c r="AY23" s="103">
        <v>328</v>
      </c>
      <c r="AZ23" s="96">
        <v>981</v>
      </c>
      <c r="BA23" s="102">
        <v>92</v>
      </c>
      <c r="BB23" s="103">
        <v>530</v>
      </c>
      <c r="BC23" s="103">
        <v>31</v>
      </c>
      <c r="BD23" s="103">
        <v>333</v>
      </c>
      <c r="BE23" s="96">
        <v>986</v>
      </c>
      <c r="BF23" s="102">
        <v>90</v>
      </c>
      <c r="BG23" s="103">
        <v>498</v>
      </c>
      <c r="BH23" s="103">
        <v>31</v>
      </c>
      <c r="BI23" s="103">
        <v>335</v>
      </c>
      <c r="BJ23" s="96">
        <v>954</v>
      </c>
      <c r="BK23" s="102">
        <v>90.25</v>
      </c>
      <c r="BL23" s="103">
        <v>522.83333333333337</v>
      </c>
      <c r="BM23" s="103">
        <v>35.833333333333336</v>
      </c>
      <c r="BN23" s="103">
        <v>364</v>
      </c>
      <c r="BO23" s="96">
        <v>1012.9166666666666</v>
      </c>
    </row>
    <row r="24" spans="2:67" ht="15" x14ac:dyDescent="0.25">
      <c r="B24" s="138" t="s">
        <v>22</v>
      </c>
      <c r="C24" s="104">
        <v>2391345</v>
      </c>
      <c r="D24" s="105">
        <v>1916068</v>
      </c>
      <c r="E24" s="105">
        <v>564547</v>
      </c>
      <c r="F24" s="105">
        <v>794829</v>
      </c>
      <c r="G24" s="108">
        <v>5666789</v>
      </c>
      <c r="H24" s="106">
        <v>2368136</v>
      </c>
      <c r="I24" s="107">
        <v>1942295</v>
      </c>
      <c r="J24" s="107">
        <v>561755</v>
      </c>
      <c r="K24" s="107">
        <v>814139</v>
      </c>
      <c r="L24" s="108">
        <v>5686325</v>
      </c>
      <c r="M24" s="106">
        <v>2351870</v>
      </c>
      <c r="N24" s="107">
        <v>1911637</v>
      </c>
      <c r="O24" s="107">
        <v>565119</v>
      </c>
      <c r="P24" s="107">
        <v>792729</v>
      </c>
      <c r="Q24" s="96">
        <v>5621355</v>
      </c>
      <c r="R24" s="106">
        <v>2338946</v>
      </c>
      <c r="S24" s="107">
        <v>1892391</v>
      </c>
      <c r="T24" s="107">
        <v>559269</v>
      </c>
      <c r="U24" s="107">
        <v>824153</v>
      </c>
      <c r="V24" s="96">
        <v>5614759</v>
      </c>
      <c r="W24" s="106">
        <v>2322584</v>
      </c>
      <c r="X24" s="107">
        <v>1877799</v>
      </c>
      <c r="Y24" s="107">
        <v>552704</v>
      </c>
      <c r="Z24" s="107">
        <v>809445</v>
      </c>
      <c r="AA24" s="96">
        <v>5562532</v>
      </c>
      <c r="AB24" s="106">
        <v>2326088</v>
      </c>
      <c r="AC24" s="107">
        <v>1901626</v>
      </c>
      <c r="AD24" s="107">
        <v>551589</v>
      </c>
      <c r="AE24" s="107">
        <v>815661</v>
      </c>
      <c r="AF24" s="96">
        <v>5594964</v>
      </c>
      <c r="AG24" s="106">
        <v>2337873</v>
      </c>
      <c r="AH24" s="107">
        <v>1908269</v>
      </c>
      <c r="AI24" s="107">
        <v>545489</v>
      </c>
      <c r="AJ24" s="107">
        <v>811493</v>
      </c>
      <c r="AK24" s="96">
        <v>5603124</v>
      </c>
      <c r="AL24" s="106">
        <v>2336633</v>
      </c>
      <c r="AM24" s="107">
        <v>1903562</v>
      </c>
      <c r="AN24" s="107">
        <v>548354</v>
      </c>
      <c r="AO24" s="107">
        <v>806038</v>
      </c>
      <c r="AP24" s="96">
        <v>5594587</v>
      </c>
      <c r="AQ24" s="106">
        <v>2371534</v>
      </c>
      <c r="AR24" s="107">
        <v>1924212</v>
      </c>
      <c r="AS24" s="107">
        <v>546540</v>
      </c>
      <c r="AT24" s="107">
        <v>814047</v>
      </c>
      <c r="AU24" s="96">
        <v>5656333</v>
      </c>
      <c r="AV24" s="106">
        <v>2353244</v>
      </c>
      <c r="AW24" s="107">
        <v>1927837</v>
      </c>
      <c r="AX24" s="107">
        <v>550107</v>
      </c>
      <c r="AY24" s="107">
        <v>842352</v>
      </c>
      <c r="AZ24" s="96">
        <v>5673540</v>
      </c>
      <c r="BA24" s="106">
        <v>2360505</v>
      </c>
      <c r="BB24" s="107">
        <v>1971189</v>
      </c>
      <c r="BC24" s="107">
        <v>556818</v>
      </c>
      <c r="BD24" s="107">
        <v>806180</v>
      </c>
      <c r="BE24" s="96">
        <v>5694692</v>
      </c>
      <c r="BF24" s="106">
        <v>2424681</v>
      </c>
      <c r="BG24" s="107">
        <v>1964324</v>
      </c>
      <c r="BH24" s="107">
        <v>562928</v>
      </c>
      <c r="BI24" s="107">
        <v>854855</v>
      </c>
      <c r="BJ24" s="96">
        <v>5806788</v>
      </c>
      <c r="BK24" s="106">
        <v>2356953.25</v>
      </c>
      <c r="BL24" s="107">
        <v>1920100.75</v>
      </c>
      <c r="BM24" s="107">
        <v>555434.91666666674</v>
      </c>
      <c r="BN24" s="107">
        <v>815493.41666666663</v>
      </c>
      <c r="BO24" s="96">
        <v>5647982.333333334</v>
      </c>
    </row>
    <row r="25" spans="2:67" x14ac:dyDescent="0.2">
      <c r="B25" s="57" t="s">
        <v>48</v>
      </c>
      <c r="C25" s="73"/>
      <c r="R25" s="30"/>
      <c r="V25" s="30"/>
    </row>
    <row r="26" spans="2:67" x14ac:dyDescent="0.2">
      <c r="B26" s="14" t="s">
        <v>44</v>
      </c>
    </row>
    <row r="28" spans="2:67" x14ac:dyDescent="0.2">
      <c r="C28" s="31"/>
      <c r="H28" s="31"/>
      <c r="M28" s="31"/>
      <c r="P28" s="30"/>
      <c r="Q28" s="30"/>
      <c r="R28" s="31"/>
      <c r="S28" s="30"/>
      <c r="T28" s="30"/>
      <c r="U28" s="30"/>
      <c r="V28" s="30"/>
      <c r="W28" s="31"/>
      <c r="X28" s="30"/>
      <c r="Y28" s="30"/>
      <c r="Z28" s="30"/>
      <c r="AA28" s="30"/>
      <c r="AB28" s="31"/>
      <c r="AC28" s="30"/>
      <c r="AD28" s="30"/>
      <c r="AE28" s="30"/>
      <c r="AF28" s="30"/>
      <c r="AG28" s="31"/>
      <c r="AH28" s="30"/>
      <c r="AI28" s="30"/>
      <c r="AJ28" s="30"/>
      <c r="AK28" s="30"/>
      <c r="AL28" s="31"/>
      <c r="AM28" s="30"/>
      <c r="AN28" s="30"/>
      <c r="AO28" s="30"/>
      <c r="AP28" s="30"/>
      <c r="AQ28" s="31"/>
      <c r="AR28" s="30"/>
      <c r="AS28" s="30"/>
      <c r="AT28" s="30"/>
      <c r="AU28" s="30"/>
      <c r="AV28" s="31"/>
      <c r="AW28" s="30"/>
      <c r="AX28" s="30"/>
      <c r="AY28" s="30"/>
      <c r="AZ28" s="30"/>
      <c r="BA28" s="31"/>
      <c r="BB28" s="30"/>
      <c r="BC28" s="30"/>
      <c r="BD28" s="30"/>
      <c r="BE28" s="30"/>
      <c r="BF28" s="31"/>
      <c r="BG28" s="30"/>
      <c r="BH28" s="30"/>
      <c r="BI28" s="30"/>
      <c r="BJ28" s="30"/>
    </row>
    <row r="29" spans="2:67" x14ac:dyDescent="0.2">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row>
    <row r="31" spans="2:67" x14ac:dyDescent="0.2">
      <c r="V31" s="118"/>
    </row>
  </sheetData>
  <mergeCells count="14">
    <mergeCell ref="BF4:BJ5"/>
    <mergeCell ref="BK4:BO5"/>
    <mergeCell ref="AB4:AF5"/>
    <mergeCell ref="AG4:AK5"/>
    <mergeCell ref="AL4:AP5"/>
    <mergeCell ref="AQ4:AU5"/>
    <mergeCell ref="AV4:AZ5"/>
    <mergeCell ref="BA4:BE5"/>
    <mergeCell ref="B4:B6"/>
    <mergeCell ref="C4:G5"/>
    <mergeCell ref="H4:L5"/>
    <mergeCell ref="M4:Q5"/>
    <mergeCell ref="R4:V5"/>
    <mergeCell ref="W4:AA5"/>
  </mergeCells>
  <printOptions horizontalCentered="1"/>
  <pageMargins left="0" right="0" top="0.78740157480314965" bottom="0.98425196850393704" header="0" footer="0"/>
  <pageSetup scale="63" fitToWidth="2"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7"/>
  <sheetViews>
    <sheetView showGridLines="0" zoomScale="90" zoomScaleNormal="90" workbookViewId="0">
      <selection activeCell="B4" sqref="B4"/>
    </sheetView>
  </sheetViews>
  <sheetFormatPr baseColWidth="10" defaultRowHeight="12.75" x14ac:dyDescent="0.2"/>
  <cols>
    <col min="1" max="1" width="14.42578125" style="728" customWidth="1"/>
    <col min="2" max="2" width="20.42578125" style="728" customWidth="1"/>
    <col min="3" max="3" width="11.42578125" style="729" customWidth="1"/>
    <col min="4" max="4" width="10" style="996" bestFit="1" customWidth="1"/>
    <col min="5" max="5" width="10" style="730" bestFit="1" customWidth="1"/>
    <col min="6" max="10" width="8.85546875" style="728" bestFit="1" customWidth="1"/>
    <col min="11" max="11" width="12.28515625" style="728" customWidth="1"/>
    <col min="12" max="12" width="11.5703125" style="728" bestFit="1" customWidth="1"/>
    <col min="13" max="13" width="11.5703125" style="728" customWidth="1"/>
    <col min="14" max="14" width="10.85546875" style="728" bestFit="1" customWidth="1"/>
    <col min="15" max="15" width="16.28515625" style="728" customWidth="1"/>
    <col min="16" max="16" width="15.7109375" style="997" bestFit="1" customWidth="1"/>
    <col min="17" max="16384" width="11.42578125" style="728"/>
  </cols>
  <sheetData>
    <row r="1" spans="1:16" x14ac:dyDescent="0.2">
      <c r="A1" s="994"/>
      <c r="B1" s="994"/>
      <c r="C1" s="995"/>
    </row>
    <row r="2" spans="1:16" ht="15.75" x14ac:dyDescent="0.2">
      <c r="A2" s="998" t="s">
        <v>589</v>
      </c>
      <c r="B2" s="998"/>
      <c r="C2" s="998"/>
      <c r="D2" s="998"/>
      <c r="E2" s="998"/>
      <c r="F2" s="998"/>
      <c r="G2" s="998"/>
      <c r="H2" s="998"/>
      <c r="I2" s="998"/>
      <c r="J2" s="998"/>
      <c r="K2" s="998"/>
      <c r="L2" s="998"/>
      <c r="M2" s="998"/>
      <c r="N2" s="998"/>
      <c r="O2" s="998"/>
      <c r="P2" s="998"/>
    </row>
    <row r="3" spans="1:16" ht="15.75" thickBot="1" x14ac:dyDescent="0.3">
      <c r="A3" s="731" t="s">
        <v>2</v>
      </c>
      <c r="B3" s="731"/>
      <c r="C3" s="731"/>
      <c r="D3" s="731"/>
      <c r="E3" s="731"/>
      <c r="F3" s="731"/>
      <c r="G3" s="731"/>
      <c r="H3" s="731"/>
      <c r="I3" s="731"/>
      <c r="J3" s="731"/>
      <c r="K3" s="731"/>
      <c r="L3" s="731"/>
      <c r="M3" s="731"/>
      <c r="N3" s="731"/>
      <c r="O3" s="731"/>
      <c r="P3" s="731"/>
    </row>
    <row r="4" spans="1:16" ht="13.5" customHeight="1" thickTop="1" x14ac:dyDescent="0.2">
      <c r="A4" s="999" t="s">
        <v>590</v>
      </c>
      <c r="B4" s="999" t="s">
        <v>591</v>
      </c>
      <c r="C4" s="957" t="s">
        <v>110</v>
      </c>
      <c r="D4" s="957" t="s">
        <v>111</v>
      </c>
      <c r="E4" s="957" t="s">
        <v>112</v>
      </c>
      <c r="F4" s="957" t="s">
        <v>113</v>
      </c>
      <c r="G4" s="957" t="s">
        <v>114</v>
      </c>
      <c r="H4" s="957" t="s">
        <v>115</v>
      </c>
      <c r="I4" s="957" t="s">
        <v>116</v>
      </c>
      <c r="J4" s="957" t="s">
        <v>117</v>
      </c>
      <c r="K4" s="957" t="s">
        <v>118</v>
      </c>
      <c r="L4" s="957" t="s">
        <v>119</v>
      </c>
      <c r="M4" s="957" t="s">
        <v>120</v>
      </c>
      <c r="N4" s="957" t="s">
        <v>121</v>
      </c>
      <c r="O4" s="1000" t="s">
        <v>592</v>
      </c>
      <c r="P4" s="728"/>
    </row>
    <row r="5" spans="1:16" x14ac:dyDescent="0.2">
      <c r="A5" s="1001" t="s">
        <v>593</v>
      </c>
      <c r="B5" s="1002"/>
      <c r="C5" s="1003">
        <f t="shared" ref="C5:N5" si="0">SUM(C6:C351)</f>
        <v>1962864</v>
      </c>
      <c r="D5" s="1003">
        <f t="shared" si="0"/>
        <v>2004411</v>
      </c>
      <c r="E5" s="1004">
        <f t="shared" si="0"/>
        <v>2009616</v>
      </c>
      <c r="F5" s="1004">
        <f t="shared" si="0"/>
        <v>2021626</v>
      </c>
      <c r="G5" s="1004">
        <f t="shared" si="0"/>
        <v>2038648</v>
      </c>
      <c r="H5" s="1004">
        <f t="shared" si="0"/>
        <v>2035654</v>
      </c>
      <c r="I5" s="1004">
        <f t="shared" si="0"/>
        <v>2015965</v>
      </c>
      <c r="J5" s="1004">
        <f t="shared" si="0"/>
        <v>1990495</v>
      </c>
      <c r="K5" s="1004">
        <f t="shared" si="0"/>
        <v>1992668</v>
      </c>
      <c r="L5" s="1004">
        <f t="shared" si="0"/>
        <v>2004156</v>
      </c>
      <c r="M5" s="1004">
        <f t="shared" si="0"/>
        <v>2024507</v>
      </c>
      <c r="N5" s="1004">
        <f t="shared" si="0"/>
        <v>2037957</v>
      </c>
      <c r="O5" s="1005">
        <f>AVERAGE(C5:N5)</f>
        <v>2011547.25</v>
      </c>
      <c r="P5" s="728"/>
    </row>
    <row r="6" spans="1:16" x14ac:dyDescent="0.2">
      <c r="A6" s="1006">
        <v>15101</v>
      </c>
      <c r="B6" s="1007" t="s">
        <v>594</v>
      </c>
      <c r="C6" s="1008">
        <v>23833</v>
      </c>
      <c r="D6" s="1008">
        <v>24512</v>
      </c>
      <c r="E6" s="1008">
        <v>24698</v>
      </c>
      <c r="F6" s="1008">
        <v>25053</v>
      </c>
      <c r="G6" s="1008">
        <v>25387</v>
      </c>
      <c r="H6" s="1008">
        <v>25399</v>
      </c>
      <c r="I6" s="1008">
        <v>25118</v>
      </c>
      <c r="J6" s="1008">
        <v>24722</v>
      </c>
      <c r="K6" s="1008">
        <v>24701</v>
      </c>
      <c r="L6" s="1008">
        <v>24992</v>
      </c>
      <c r="M6" s="1008">
        <v>25528</v>
      </c>
      <c r="N6" s="1008">
        <v>25789</v>
      </c>
      <c r="O6" s="1009">
        <f>AVERAGE(C6:N6)</f>
        <v>24977.666666666668</v>
      </c>
      <c r="P6" s="728"/>
    </row>
    <row r="7" spans="1:16" x14ac:dyDescent="0.2">
      <c r="A7" s="1006">
        <v>15102</v>
      </c>
      <c r="B7" s="1007" t="s">
        <v>595</v>
      </c>
      <c r="C7" s="1008">
        <v>191</v>
      </c>
      <c r="D7" s="1008">
        <v>191</v>
      </c>
      <c r="E7" s="1008">
        <v>189</v>
      </c>
      <c r="F7" s="1008">
        <v>186</v>
      </c>
      <c r="G7" s="1008">
        <v>163</v>
      </c>
      <c r="H7" s="1008">
        <v>177</v>
      </c>
      <c r="I7" s="1008">
        <v>173</v>
      </c>
      <c r="J7" s="1008">
        <v>167</v>
      </c>
      <c r="K7" s="1008">
        <v>175</v>
      </c>
      <c r="L7" s="1008">
        <v>175</v>
      </c>
      <c r="M7" s="1008">
        <v>172</v>
      </c>
      <c r="N7" s="1008">
        <v>166</v>
      </c>
      <c r="O7" s="1009">
        <f>AVERAGE(C7:N7)</f>
        <v>177.08333333333334</v>
      </c>
      <c r="P7" s="728"/>
    </row>
    <row r="8" spans="1:16" x14ac:dyDescent="0.2">
      <c r="A8" s="1006">
        <v>15202</v>
      </c>
      <c r="B8" s="1007" t="s">
        <v>596</v>
      </c>
      <c r="C8" s="1008">
        <v>185</v>
      </c>
      <c r="D8" s="1008">
        <v>186</v>
      </c>
      <c r="E8" s="1008">
        <v>187</v>
      </c>
      <c r="F8" s="1008">
        <v>186</v>
      </c>
      <c r="G8" s="1008">
        <v>186</v>
      </c>
      <c r="H8" s="1008">
        <v>331</v>
      </c>
      <c r="I8" s="1008">
        <v>187</v>
      </c>
      <c r="J8" s="1008">
        <v>188</v>
      </c>
      <c r="K8" s="1008">
        <v>187</v>
      </c>
      <c r="L8" s="1008">
        <v>147</v>
      </c>
      <c r="M8" s="1008">
        <v>147</v>
      </c>
      <c r="N8" s="1008">
        <v>147</v>
      </c>
      <c r="O8" s="1009">
        <f t="shared" ref="O8:O71" si="1">AVERAGE(C8:N8)</f>
        <v>188.66666666666666</v>
      </c>
      <c r="P8" s="728"/>
    </row>
    <row r="9" spans="1:16" x14ac:dyDescent="0.2">
      <c r="A9" s="1006">
        <v>15201</v>
      </c>
      <c r="B9" s="1007" t="s">
        <v>597</v>
      </c>
      <c r="C9" s="1008">
        <v>337</v>
      </c>
      <c r="D9" s="1008">
        <v>334</v>
      </c>
      <c r="E9" s="1008">
        <v>333</v>
      </c>
      <c r="F9" s="1008">
        <v>333</v>
      </c>
      <c r="G9" s="1008">
        <v>330</v>
      </c>
      <c r="H9" s="1008">
        <v>187</v>
      </c>
      <c r="I9" s="1008">
        <v>336</v>
      </c>
      <c r="J9" s="1008">
        <v>323</v>
      </c>
      <c r="K9" s="1008">
        <v>328</v>
      </c>
      <c r="L9" s="1008">
        <v>342</v>
      </c>
      <c r="M9" s="1008">
        <v>334</v>
      </c>
      <c r="N9" s="1008">
        <v>337</v>
      </c>
      <c r="O9" s="1009">
        <f t="shared" si="1"/>
        <v>321.16666666666669</v>
      </c>
      <c r="P9" s="728"/>
    </row>
    <row r="10" spans="1:16" x14ac:dyDescent="0.2">
      <c r="A10" s="1006">
        <v>1107</v>
      </c>
      <c r="B10" s="1007" t="s">
        <v>598</v>
      </c>
      <c r="C10" s="1008">
        <v>18535</v>
      </c>
      <c r="D10" s="1008">
        <v>19033</v>
      </c>
      <c r="E10" s="1008">
        <v>18968</v>
      </c>
      <c r="F10" s="1008">
        <v>19104</v>
      </c>
      <c r="G10" s="1008">
        <v>19302</v>
      </c>
      <c r="H10" s="1008">
        <v>19384</v>
      </c>
      <c r="I10" s="1008">
        <v>19240</v>
      </c>
      <c r="J10" s="1008">
        <v>18875</v>
      </c>
      <c r="K10" s="1008">
        <v>18780</v>
      </c>
      <c r="L10" s="1008">
        <v>18831</v>
      </c>
      <c r="M10" s="1008">
        <v>19121</v>
      </c>
      <c r="N10" s="1008">
        <v>19315</v>
      </c>
      <c r="O10" s="1009">
        <f t="shared" si="1"/>
        <v>19040.666666666668</v>
      </c>
      <c r="P10" s="728"/>
    </row>
    <row r="11" spans="1:16" x14ac:dyDescent="0.2">
      <c r="A11" s="1006">
        <v>1402</v>
      </c>
      <c r="B11" s="1007" t="s">
        <v>599</v>
      </c>
      <c r="C11" s="1008">
        <v>378</v>
      </c>
      <c r="D11" s="1008">
        <v>380</v>
      </c>
      <c r="E11" s="1008">
        <v>384</v>
      </c>
      <c r="F11" s="1008">
        <v>368</v>
      </c>
      <c r="G11" s="1008">
        <v>372</v>
      </c>
      <c r="H11" s="1008">
        <v>356</v>
      </c>
      <c r="I11" s="1008">
        <v>352</v>
      </c>
      <c r="J11" s="1008">
        <v>358</v>
      </c>
      <c r="K11" s="1008">
        <v>357</v>
      </c>
      <c r="L11" s="1008">
        <v>357</v>
      </c>
      <c r="M11" s="1008">
        <v>356</v>
      </c>
      <c r="N11" s="1008">
        <v>359</v>
      </c>
      <c r="O11" s="1009">
        <f t="shared" si="1"/>
        <v>364.75</v>
      </c>
      <c r="P11" s="728"/>
    </row>
    <row r="12" spans="1:16" x14ac:dyDescent="0.2">
      <c r="A12" s="1006">
        <v>1403</v>
      </c>
      <c r="B12" s="1007" t="s">
        <v>600</v>
      </c>
      <c r="C12" s="1008">
        <v>194</v>
      </c>
      <c r="D12" s="1008">
        <v>198</v>
      </c>
      <c r="E12" s="1008">
        <v>203</v>
      </c>
      <c r="F12" s="1008">
        <v>206</v>
      </c>
      <c r="G12" s="1008">
        <v>212</v>
      </c>
      <c r="H12" s="1008">
        <v>202</v>
      </c>
      <c r="I12" s="1008">
        <v>194</v>
      </c>
      <c r="J12" s="1008">
        <v>207</v>
      </c>
      <c r="K12" s="1008">
        <v>212</v>
      </c>
      <c r="L12" s="1008">
        <v>209</v>
      </c>
      <c r="M12" s="1008">
        <v>207</v>
      </c>
      <c r="N12" s="1008">
        <v>209</v>
      </c>
      <c r="O12" s="1009">
        <f t="shared" si="1"/>
        <v>204.41666666666666</v>
      </c>
      <c r="P12" s="728"/>
    </row>
    <row r="13" spans="1:16" x14ac:dyDescent="0.2">
      <c r="A13" s="1006">
        <v>1404</v>
      </c>
      <c r="B13" s="1007" t="s">
        <v>601</v>
      </c>
      <c r="C13" s="1008">
        <v>621</v>
      </c>
      <c r="D13" s="1008">
        <v>628</v>
      </c>
      <c r="E13" s="1008">
        <v>625</v>
      </c>
      <c r="F13" s="1008">
        <v>619</v>
      </c>
      <c r="G13" s="1008">
        <v>634</v>
      </c>
      <c r="H13" s="1008">
        <v>638</v>
      </c>
      <c r="I13" s="1008">
        <v>619</v>
      </c>
      <c r="J13" s="1008">
        <v>627</v>
      </c>
      <c r="K13" s="1008">
        <v>636</v>
      </c>
      <c r="L13" s="1008">
        <v>635</v>
      </c>
      <c r="M13" s="1008">
        <v>639</v>
      </c>
      <c r="N13" s="1008">
        <v>639</v>
      </c>
      <c r="O13" s="1009">
        <f t="shared" si="1"/>
        <v>630</v>
      </c>
      <c r="P13" s="728"/>
    </row>
    <row r="14" spans="1:16" x14ac:dyDescent="0.2">
      <c r="A14" s="1006">
        <v>1101</v>
      </c>
      <c r="B14" s="1007" t="s">
        <v>602</v>
      </c>
      <c r="C14" s="1008">
        <v>11427</v>
      </c>
      <c r="D14" s="1008">
        <v>11568</v>
      </c>
      <c r="E14" s="1008">
        <v>11473</v>
      </c>
      <c r="F14" s="1008">
        <v>11493</v>
      </c>
      <c r="G14" s="1008">
        <v>11560</v>
      </c>
      <c r="H14" s="1008">
        <v>11451</v>
      </c>
      <c r="I14" s="1008">
        <v>11323</v>
      </c>
      <c r="J14" s="1008">
        <v>11010</v>
      </c>
      <c r="K14" s="1008">
        <v>10837</v>
      </c>
      <c r="L14" s="1008">
        <v>10883</v>
      </c>
      <c r="M14" s="1008">
        <v>10958</v>
      </c>
      <c r="N14" s="1008">
        <v>11028</v>
      </c>
      <c r="O14" s="1009">
        <f t="shared" si="1"/>
        <v>11250.916666666666</v>
      </c>
      <c r="P14" s="728"/>
    </row>
    <row r="15" spans="1:16" x14ac:dyDescent="0.2">
      <c r="A15" s="1006">
        <v>1405</v>
      </c>
      <c r="B15" s="1007" t="s">
        <v>603</v>
      </c>
      <c r="C15" s="1008">
        <v>798</v>
      </c>
      <c r="D15" s="1008">
        <v>813</v>
      </c>
      <c r="E15" s="1008">
        <v>835</v>
      </c>
      <c r="F15" s="1008">
        <v>860</v>
      </c>
      <c r="G15" s="1008">
        <v>874</v>
      </c>
      <c r="H15" s="1008">
        <v>877</v>
      </c>
      <c r="I15" s="1008">
        <v>855</v>
      </c>
      <c r="J15" s="1008">
        <v>849</v>
      </c>
      <c r="K15" s="1008">
        <v>867</v>
      </c>
      <c r="L15" s="1008">
        <v>896</v>
      </c>
      <c r="M15" s="1008">
        <v>913</v>
      </c>
      <c r="N15" s="1008">
        <v>920</v>
      </c>
      <c r="O15" s="1009">
        <f t="shared" si="1"/>
        <v>863.08333333333337</v>
      </c>
      <c r="P15" s="728"/>
    </row>
    <row r="16" spans="1:16" x14ac:dyDescent="0.2">
      <c r="A16" s="1006">
        <v>1401</v>
      </c>
      <c r="B16" s="1007" t="s">
        <v>604</v>
      </c>
      <c r="C16" s="1008">
        <v>2074</v>
      </c>
      <c r="D16" s="1008">
        <v>2139</v>
      </c>
      <c r="E16" s="1008">
        <v>2149</v>
      </c>
      <c r="F16" s="1008">
        <v>2182</v>
      </c>
      <c r="G16" s="1008">
        <v>2219</v>
      </c>
      <c r="H16" s="1008">
        <v>2244</v>
      </c>
      <c r="I16" s="1008">
        <v>2228</v>
      </c>
      <c r="J16" s="1008">
        <v>2250</v>
      </c>
      <c r="K16" s="1008">
        <v>2272</v>
      </c>
      <c r="L16" s="1008">
        <v>2301</v>
      </c>
      <c r="M16" s="1008">
        <v>2329</v>
      </c>
      <c r="N16" s="1008">
        <v>2360</v>
      </c>
      <c r="O16" s="1009">
        <f t="shared" si="1"/>
        <v>2228.9166666666665</v>
      </c>
      <c r="P16" s="728"/>
    </row>
    <row r="17" spans="1:16" x14ac:dyDescent="0.2">
      <c r="A17" s="1006">
        <v>2101</v>
      </c>
      <c r="B17" s="1007" t="s">
        <v>567</v>
      </c>
      <c r="C17" s="1008">
        <v>11460</v>
      </c>
      <c r="D17" s="1008">
        <v>11746</v>
      </c>
      <c r="E17" s="1008">
        <v>11809</v>
      </c>
      <c r="F17" s="1008">
        <v>11833</v>
      </c>
      <c r="G17" s="1008">
        <v>11910</v>
      </c>
      <c r="H17" s="1008">
        <v>11925</v>
      </c>
      <c r="I17" s="1008">
        <v>11753</v>
      </c>
      <c r="J17" s="1008">
        <v>11244</v>
      </c>
      <c r="K17" s="1008">
        <v>11101</v>
      </c>
      <c r="L17" s="1008">
        <v>11136</v>
      </c>
      <c r="M17" s="1008">
        <v>11372</v>
      </c>
      <c r="N17" s="1008">
        <v>11504</v>
      </c>
      <c r="O17" s="1009">
        <f t="shared" si="1"/>
        <v>11566.083333333334</v>
      </c>
      <c r="P17" s="728"/>
    </row>
    <row r="18" spans="1:16" x14ac:dyDescent="0.2">
      <c r="A18" s="1006">
        <v>2201</v>
      </c>
      <c r="B18" s="1007" t="s">
        <v>605</v>
      </c>
      <c r="C18" s="1008">
        <v>2244</v>
      </c>
      <c r="D18" s="1008">
        <v>2278</v>
      </c>
      <c r="E18" s="1008">
        <v>2289</v>
      </c>
      <c r="F18" s="1008">
        <v>2285</v>
      </c>
      <c r="G18" s="1008">
        <v>2396</v>
      </c>
      <c r="H18" s="1008">
        <v>2385</v>
      </c>
      <c r="I18" s="1008">
        <v>2328</v>
      </c>
      <c r="J18" s="1008">
        <v>2314</v>
      </c>
      <c r="K18" s="1008">
        <v>2293</v>
      </c>
      <c r="L18" s="1008">
        <v>2339</v>
      </c>
      <c r="M18" s="1008">
        <v>2433</v>
      </c>
      <c r="N18" s="1008">
        <v>2489</v>
      </c>
      <c r="O18" s="1009">
        <f t="shared" si="1"/>
        <v>2339.4166666666665</v>
      </c>
      <c r="P18" s="728"/>
    </row>
    <row r="19" spans="1:16" x14ac:dyDescent="0.2">
      <c r="A19" s="1006">
        <v>2302</v>
      </c>
      <c r="B19" s="1007" t="s">
        <v>606</v>
      </c>
      <c r="C19" s="1008">
        <v>161</v>
      </c>
      <c r="D19" s="1008">
        <v>171</v>
      </c>
      <c r="E19" s="1008">
        <v>171</v>
      </c>
      <c r="F19" s="1008">
        <v>167</v>
      </c>
      <c r="G19" s="1008">
        <v>165</v>
      </c>
      <c r="H19" s="1008">
        <v>162</v>
      </c>
      <c r="I19" s="1008">
        <v>145</v>
      </c>
      <c r="J19" s="1008">
        <v>137</v>
      </c>
      <c r="K19" s="1008">
        <v>132</v>
      </c>
      <c r="L19" s="1008">
        <v>126</v>
      </c>
      <c r="M19" s="1008">
        <v>136</v>
      </c>
      <c r="N19" s="1008">
        <v>146</v>
      </c>
      <c r="O19" s="1009">
        <f t="shared" si="1"/>
        <v>151.58333333333334</v>
      </c>
      <c r="P19" s="728"/>
    </row>
    <row r="20" spans="1:16" x14ac:dyDescent="0.2">
      <c r="A20" s="1006">
        <v>2102</v>
      </c>
      <c r="B20" s="1007" t="s">
        <v>607</v>
      </c>
      <c r="C20" s="1008">
        <v>568</v>
      </c>
      <c r="D20" s="1008">
        <v>572</v>
      </c>
      <c r="E20" s="1008">
        <v>576</v>
      </c>
      <c r="F20" s="1008">
        <v>570</v>
      </c>
      <c r="G20" s="1008">
        <v>556</v>
      </c>
      <c r="H20" s="1008">
        <v>549</v>
      </c>
      <c r="I20" s="1008">
        <v>536</v>
      </c>
      <c r="J20" s="1008">
        <v>532</v>
      </c>
      <c r="K20" s="1008">
        <v>519</v>
      </c>
      <c r="L20" s="1008">
        <v>529</v>
      </c>
      <c r="M20" s="1008">
        <v>524</v>
      </c>
      <c r="N20" s="1008">
        <v>520</v>
      </c>
      <c r="O20" s="1009">
        <f t="shared" si="1"/>
        <v>545.91666666666663</v>
      </c>
      <c r="P20" s="728"/>
    </row>
    <row r="21" spans="1:16" x14ac:dyDescent="0.2">
      <c r="A21" s="1006">
        <v>2202</v>
      </c>
      <c r="B21" s="1007" t="s">
        <v>608</v>
      </c>
      <c r="C21" s="1008">
        <v>0</v>
      </c>
      <c r="D21" s="1008">
        <v>0</v>
      </c>
      <c r="E21" s="1008">
        <v>0</v>
      </c>
      <c r="F21" s="1008">
        <v>0</v>
      </c>
      <c r="G21" s="1008">
        <v>0</v>
      </c>
      <c r="H21" s="1008">
        <v>0</v>
      </c>
      <c r="I21" s="1008">
        <v>0</v>
      </c>
      <c r="J21" s="1008">
        <v>0</v>
      </c>
      <c r="K21" s="1008">
        <v>0</v>
      </c>
      <c r="L21" s="1008">
        <v>0</v>
      </c>
      <c r="M21" s="1008">
        <v>0</v>
      </c>
      <c r="N21" s="1008">
        <v>0</v>
      </c>
      <c r="O21" s="1009">
        <f t="shared" si="1"/>
        <v>0</v>
      </c>
      <c r="P21" s="728"/>
    </row>
    <row r="22" spans="1:16" x14ac:dyDescent="0.2">
      <c r="A22" s="1006">
        <v>2203</v>
      </c>
      <c r="B22" s="1007" t="s">
        <v>609</v>
      </c>
      <c r="C22" s="1008">
        <v>589</v>
      </c>
      <c r="D22" s="1008">
        <v>591</v>
      </c>
      <c r="E22" s="1008">
        <v>608</v>
      </c>
      <c r="F22" s="1008">
        <v>620</v>
      </c>
      <c r="G22" s="1008">
        <v>615</v>
      </c>
      <c r="H22" s="1008">
        <v>608</v>
      </c>
      <c r="I22" s="1008">
        <v>621</v>
      </c>
      <c r="J22" s="1008">
        <v>622</v>
      </c>
      <c r="K22" s="1008">
        <v>617</v>
      </c>
      <c r="L22" s="1008">
        <v>590</v>
      </c>
      <c r="M22" s="1008">
        <v>612</v>
      </c>
      <c r="N22" s="1008">
        <v>606</v>
      </c>
      <c r="O22" s="1009">
        <f t="shared" si="1"/>
        <v>608.25</v>
      </c>
      <c r="P22" s="728"/>
    </row>
    <row r="23" spans="1:16" x14ac:dyDescent="0.2">
      <c r="A23" s="1006">
        <v>2103</v>
      </c>
      <c r="B23" s="1007" t="s">
        <v>610</v>
      </c>
      <c r="C23" s="1008">
        <v>124</v>
      </c>
      <c r="D23" s="1008">
        <v>127</v>
      </c>
      <c r="E23" s="1008">
        <v>135</v>
      </c>
      <c r="F23" s="1008">
        <v>136</v>
      </c>
      <c r="G23" s="1008">
        <v>131</v>
      </c>
      <c r="H23" s="1008">
        <v>131</v>
      </c>
      <c r="I23" s="1008">
        <v>131</v>
      </c>
      <c r="J23" s="1008">
        <v>104</v>
      </c>
      <c r="K23" s="1008">
        <v>130</v>
      </c>
      <c r="L23" s="1008">
        <v>143</v>
      </c>
      <c r="M23" s="1008">
        <v>144</v>
      </c>
      <c r="N23" s="1008">
        <v>144</v>
      </c>
      <c r="O23" s="1009">
        <f t="shared" si="1"/>
        <v>131.66666666666666</v>
      </c>
      <c r="P23" s="728"/>
    </row>
    <row r="24" spans="1:16" x14ac:dyDescent="0.2">
      <c r="A24" s="1006">
        <v>2104</v>
      </c>
      <c r="B24" s="1007" t="s">
        <v>611</v>
      </c>
      <c r="C24" s="1008">
        <v>1160</v>
      </c>
      <c r="D24" s="1008">
        <v>1193</v>
      </c>
      <c r="E24" s="1008">
        <v>1200</v>
      </c>
      <c r="F24" s="1008">
        <v>1208</v>
      </c>
      <c r="G24" s="1008">
        <v>1232</v>
      </c>
      <c r="H24" s="1008">
        <v>1225</v>
      </c>
      <c r="I24" s="1008">
        <v>1209</v>
      </c>
      <c r="J24" s="1008">
        <v>1193</v>
      </c>
      <c r="K24" s="1008">
        <v>1205</v>
      </c>
      <c r="L24" s="1008">
        <v>1232</v>
      </c>
      <c r="M24" s="1008">
        <v>1245</v>
      </c>
      <c r="N24" s="1008">
        <v>1278</v>
      </c>
      <c r="O24" s="1009">
        <f t="shared" si="1"/>
        <v>1215</v>
      </c>
      <c r="P24" s="728"/>
    </row>
    <row r="25" spans="1:16" x14ac:dyDescent="0.2">
      <c r="A25" s="1006">
        <v>2301</v>
      </c>
      <c r="B25" s="1007" t="s">
        <v>612</v>
      </c>
      <c r="C25" s="1008">
        <v>4644</v>
      </c>
      <c r="D25" s="1008">
        <v>4802</v>
      </c>
      <c r="E25" s="1008">
        <v>4841</v>
      </c>
      <c r="F25" s="1008">
        <v>4913</v>
      </c>
      <c r="G25" s="1008">
        <v>4956</v>
      </c>
      <c r="H25" s="1008">
        <v>4986</v>
      </c>
      <c r="I25" s="1008">
        <v>5023</v>
      </c>
      <c r="J25" s="1008">
        <v>5121</v>
      </c>
      <c r="K25" s="1008">
        <v>4981</v>
      </c>
      <c r="L25" s="1008">
        <v>5018</v>
      </c>
      <c r="M25" s="1008">
        <v>5188</v>
      </c>
      <c r="N25" s="1008">
        <v>5288</v>
      </c>
      <c r="O25" s="1009">
        <f t="shared" si="1"/>
        <v>4980.083333333333</v>
      </c>
      <c r="P25" s="728"/>
    </row>
    <row r="26" spans="1:16" x14ac:dyDescent="0.2">
      <c r="A26" s="1006">
        <v>3302</v>
      </c>
      <c r="B26" s="1007" t="s">
        <v>613</v>
      </c>
      <c r="C26" s="1008">
        <v>1054</v>
      </c>
      <c r="D26" s="1008">
        <v>1069</v>
      </c>
      <c r="E26" s="1008">
        <v>1075</v>
      </c>
      <c r="F26" s="1008">
        <v>1073</v>
      </c>
      <c r="G26" s="1008">
        <v>1085</v>
      </c>
      <c r="H26" s="1008">
        <v>1092</v>
      </c>
      <c r="I26" s="1008">
        <v>1088</v>
      </c>
      <c r="J26" s="1008">
        <v>1071</v>
      </c>
      <c r="K26" s="1008">
        <v>1075</v>
      </c>
      <c r="L26" s="1008">
        <v>1089</v>
      </c>
      <c r="M26" s="1008">
        <v>1085</v>
      </c>
      <c r="N26" s="1008">
        <v>1074</v>
      </c>
      <c r="O26" s="1009">
        <f t="shared" si="1"/>
        <v>1077.5</v>
      </c>
      <c r="P26" s="728"/>
    </row>
    <row r="27" spans="1:16" x14ac:dyDescent="0.2">
      <c r="A27" s="1006">
        <v>3102</v>
      </c>
      <c r="B27" s="1007" t="s">
        <v>614</v>
      </c>
      <c r="C27" s="1008">
        <v>3423</v>
      </c>
      <c r="D27" s="1008">
        <v>3520</v>
      </c>
      <c r="E27" s="1008">
        <v>3584</v>
      </c>
      <c r="F27" s="1008">
        <v>3630</v>
      </c>
      <c r="G27" s="1008">
        <v>3679</v>
      </c>
      <c r="H27" s="1008">
        <v>3682</v>
      </c>
      <c r="I27" s="1008">
        <v>3670</v>
      </c>
      <c r="J27" s="1008">
        <v>3625</v>
      </c>
      <c r="K27" s="1008">
        <v>3638</v>
      </c>
      <c r="L27" s="1008">
        <v>3689</v>
      </c>
      <c r="M27" s="1008">
        <v>3692</v>
      </c>
      <c r="N27" s="1008">
        <v>3726</v>
      </c>
      <c r="O27" s="1009">
        <f t="shared" si="1"/>
        <v>3629.8333333333335</v>
      </c>
      <c r="P27" s="728"/>
    </row>
    <row r="28" spans="1:16" x14ac:dyDescent="0.2">
      <c r="A28" s="1006">
        <v>3201</v>
      </c>
      <c r="B28" s="1007" t="s">
        <v>615</v>
      </c>
      <c r="C28" s="1008">
        <v>1639</v>
      </c>
      <c r="D28" s="1008">
        <v>1695</v>
      </c>
      <c r="E28" s="1008">
        <v>1716</v>
      </c>
      <c r="F28" s="1008">
        <v>1731</v>
      </c>
      <c r="G28" s="1008">
        <v>1738</v>
      </c>
      <c r="H28" s="1008">
        <v>1710</v>
      </c>
      <c r="I28" s="1008">
        <v>1653</v>
      </c>
      <c r="J28" s="1008">
        <v>1632</v>
      </c>
      <c r="K28" s="1008">
        <v>1630</v>
      </c>
      <c r="L28" s="1008">
        <v>1628</v>
      </c>
      <c r="M28" s="1008">
        <v>1633</v>
      </c>
      <c r="N28" s="1008">
        <v>1634</v>
      </c>
      <c r="O28" s="1009">
        <f t="shared" si="1"/>
        <v>1669.9166666666667</v>
      </c>
      <c r="P28" s="728"/>
    </row>
    <row r="29" spans="1:16" x14ac:dyDescent="0.2">
      <c r="A29" s="1006">
        <v>3101</v>
      </c>
      <c r="B29" s="1007" t="s">
        <v>616</v>
      </c>
      <c r="C29" s="1008">
        <v>13105</v>
      </c>
      <c r="D29" s="1008">
        <v>13382</v>
      </c>
      <c r="E29" s="1008">
        <v>13399</v>
      </c>
      <c r="F29" s="1008">
        <v>13551</v>
      </c>
      <c r="G29" s="1008">
        <v>13668</v>
      </c>
      <c r="H29" s="1008">
        <v>13315</v>
      </c>
      <c r="I29" s="1008">
        <v>13128</v>
      </c>
      <c r="J29" s="1008">
        <v>12966</v>
      </c>
      <c r="K29" s="1008">
        <v>13021</v>
      </c>
      <c r="L29" s="1008">
        <v>13193</v>
      </c>
      <c r="M29" s="1008">
        <v>13385</v>
      </c>
      <c r="N29" s="1008">
        <v>13460</v>
      </c>
      <c r="O29" s="1009">
        <f t="shared" si="1"/>
        <v>13297.75</v>
      </c>
      <c r="P29" s="728"/>
    </row>
    <row r="30" spans="1:16" x14ac:dyDescent="0.2">
      <c r="A30" s="1006">
        <v>3202</v>
      </c>
      <c r="B30" s="1007" t="s">
        <v>617</v>
      </c>
      <c r="C30" s="1008">
        <v>1102</v>
      </c>
      <c r="D30" s="1008">
        <v>1111</v>
      </c>
      <c r="E30" s="1008">
        <v>1111</v>
      </c>
      <c r="F30" s="1008">
        <v>1105</v>
      </c>
      <c r="G30" s="1008">
        <v>1102</v>
      </c>
      <c r="H30" s="1008">
        <v>1090</v>
      </c>
      <c r="I30" s="1008">
        <v>1084</v>
      </c>
      <c r="J30" s="1008">
        <v>1060</v>
      </c>
      <c r="K30" s="1008">
        <v>1060</v>
      </c>
      <c r="L30" s="1008">
        <v>1070</v>
      </c>
      <c r="M30" s="1008">
        <v>1077</v>
      </c>
      <c r="N30" s="1008">
        <v>1087</v>
      </c>
      <c r="O30" s="1009">
        <f t="shared" si="1"/>
        <v>1088.25</v>
      </c>
      <c r="P30" s="728"/>
    </row>
    <row r="31" spans="1:16" x14ac:dyDescent="0.2">
      <c r="A31" s="1006">
        <v>3303</v>
      </c>
      <c r="B31" s="1007" t="s">
        <v>618</v>
      </c>
      <c r="C31" s="1008">
        <v>1256</v>
      </c>
      <c r="D31" s="1008">
        <v>1277</v>
      </c>
      <c r="E31" s="1008">
        <v>1294</v>
      </c>
      <c r="F31" s="1008">
        <v>1308</v>
      </c>
      <c r="G31" s="1008">
        <v>1297</v>
      </c>
      <c r="H31" s="1008">
        <v>1285</v>
      </c>
      <c r="I31" s="1008">
        <v>1292</v>
      </c>
      <c r="J31" s="1008">
        <v>1266</v>
      </c>
      <c r="K31" s="1008">
        <v>1282</v>
      </c>
      <c r="L31" s="1008">
        <v>1266</v>
      </c>
      <c r="M31" s="1008">
        <v>1287</v>
      </c>
      <c r="N31" s="1008">
        <v>1316</v>
      </c>
      <c r="O31" s="1009">
        <f t="shared" si="1"/>
        <v>1285.5</v>
      </c>
      <c r="P31" s="728"/>
    </row>
    <row r="32" spans="1:16" x14ac:dyDescent="0.2">
      <c r="A32" s="1006">
        <v>3304</v>
      </c>
      <c r="B32" s="1007" t="s">
        <v>619</v>
      </c>
      <c r="C32" s="1008">
        <v>1681</v>
      </c>
      <c r="D32" s="1008">
        <v>1723</v>
      </c>
      <c r="E32" s="1008">
        <v>1745</v>
      </c>
      <c r="F32" s="1008">
        <v>1806</v>
      </c>
      <c r="G32" s="1008">
        <v>1825</v>
      </c>
      <c r="H32" s="1008">
        <v>1826</v>
      </c>
      <c r="I32" s="1008">
        <v>1805</v>
      </c>
      <c r="J32" s="1008">
        <v>1789</v>
      </c>
      <c r="K32" s="1008">
        <v>1802</v>
      </c>
      <c r="L32" s="1008">
        <v>1822</v>
      </c>
      <c r="M32" s="1008">
        <v>1844</v>
      </c>
      <c r="N32" s="1008">
        <v>1889</v>
      </c>
      <c r="O32" s="1009">
        <f t="shared" si="1"/>
        <v>1796.4166666666667</v>
      </c>
      <c r="P32" s="728"/>
    </row>
    <row r="33" spans="1:16" x14ac:dyDescent="0.2">
      <c r="A33" s="1006">
        <v>3103</v>
      </c>
      <c r="B33" s="1007" t="s">
        <v>620</v>
      </c>
      <c r="C33" s="1008">
        <v>3022</v>
      </c>
      <c r="D33" s="1008">
        <v>3124</v>
      </c>
      <c r="E33" s="1008">
        <v>3164</v>
      </c>
      <c r="F33" s="1008">
        <v>3183</v>
      </c>
      <c r="G33" s="1008">
        <v>3249</v>
      </c>
      <c r="H33" s="1008">
        <v>3219</v>
      </c>
      <c r="I33" s="1008">
        <v>3181</v>
      </c>
      <c r="J33" s="1008">
        <v>3197</v>
      </c>
      <c r="K33" s="1008">
        <v>3223</v>
      </c>
      <c r="L33" s="1008">
        <v>3276</v>
      </c>
      <c r="M33" s="1008">
        <v>3297</v>
      </c>
      <c r="N33" s="1008">
        <v>3276</v>
      </c>
      <c r="O33" s="1009">
        <f t="shared" si="1"/>
        <v>3200.9166666666665</v>
      </c>
      <c r="P33" s="728"/>
    </row>
    <row r="34" spans="1:16" x14ac:dyDescent="0.2">
      <c r="A34" s="1006">
        <v>3301</v>
      </c>
      <c r="B34" s="1007" t="s">
        <v>621</v>
      </c>
      <c r="C34" s="1008">
        <v>7298</v>
      </c>
      <c r="D34" s="1008">
        <v>7465</v>
      </c>
      <c r="E34" s="1008">
        <v>7480</v>
      </c>
      <c r="F34" s="1008">
        <v>7538</v>
      </c>
      <c r="G34" s="1008">
        <v>7581</v>
      </c>
      <c r="H34" s="1008">
        <v>7606</v>
      </c>
      <c r="I34" s="1008">
        <v>7557</v>
      </c>
      <c r="J34" s="1008">
        <v>7403</v>
      </c>
      <c r="K34" s="1008">
        <v>7427</v>
      </c>
      <c r="L34" s="1008">
        <v>7540</v>
      </c>
      <c r="M34" s="1008">
        <v>7620</v>
      </c>
      <c r="N34" s="1008">
        <v>7725</v>
      </c>
      <c r="O34" s="1009">
        <f t="shared" si="1"/>
        <v>7520</v>
      </c>
      <c r="P34" s="728"/>
    </row>
    <row r="35" spans="1:16" x14ac:dyDescent="0.2">
      <c r="A35" s="1006">
        <v>4103</v>
      </c>
      <c r="B35" s="1007" t="s">
        <v>622</v>
      </c>
      <c r="C35" s="1008">
        <v>1813</v>
      </c>
      <c r="D35" s="1008">
        <v>1856</v>
      </c>
      <c r="E35" s="1008">
        <v>1869</v>
      </c>
      <c r="F35" s="1008">
        <v>1897</v>
      </c>
      <c r="G35" s="1008">
        <v>1933</v>
      </c>
      <c r="H35" s="1008">
        <v>1937</v>
      </c>
      <c r="I35" s="1008">
        <v>1908</v>
      </c>
      <c r="J35" s="1008">
        <v>1893</v>
      </c>
      <c r="K35" s="1008">
        <v>1895</v>
      </c>
      <c r="L35" s="1008">
        <v>1912</v>
      </c>
      <c r="M35" s="1008">
        <v>1959</v>
      </c>
      <c r="N35" s="1008">
        <v>1963</v>
      </c>
      <c r="O35" s="1009">
        <f t="shared" si="1"/>
        <v>1902.9166666666667</v>
      </c>
      <c r="P35" s="728"/>
    </row>
    <row r="36" spans="1:16" x14ac:dyDescent="0.2">
      <c r="A36" s="1006">
        <v>4202</v>
      </c>
      <c r="B36" s="1007" t="s">
        <v>623</v>
      </c>
      <c r="C36" s="1008">
        <v>2083</v>
      </c>
      <c r="D36" s="1008">
        <v>2100</v>
      </c>
      <c r="E36" s="1008">
        <v>2123</v>
      </c>
      <c r="F36" s="1008">
        <v>2091</v>
      </c>
      <c r="G36" s="1008">
        <v>2093</v>
      </c>
      <c r="H36" s="1008">
        <v>2097</v>
      </c>
      <c r="I36" s="1008">
        <v>2075</v>
      </c>
      <c r="J36" s="1008">
        <v>2085</v>
      </c>
      <c r="K36" s="1008">
        <v>2083</v>
      </c>
      <c r="L36" s="1008">
        <v>2074</v>
      </c>
      <c r="M36" s="1008">
        <v>2087</v>
      </c>
      <c r="N36" s="1008">
        <v>2094</v>
      </c>
      <c r="O36" s="1009">
        <f t="shared" si="1"/>
        <v>2090.4166666666665</v>
      </c>
      <c r="P36" s="728"/>
    </row>
    <row r="37" spans="1:16" x14ac:dyDescent="0.2">
      <c r="A37" s="1006">
        <v>4302</v>
      </c>
      <c r="B37" s="1007" t="s">
        <v>624</v>
      </c>
      <c r="C37" s="1008">
        <v>2941</v>
      </c>
      <c r="D37" s="1008">
        <v>2973</v>
      </c>
      <c r="E37" s="1008">
        <v>2973</v>
      </c>
      <c r="F37" s="1008">
        <v>2969</v>
      </c>
      <c r="G37" s="1008">
        <v>3010</v>
      </c>
      <c r="H37" s="1008">
        <v>3037</v>
      </c>
      <c r="I37" s="1008">
        <v>2940</v>
      </c>
      <c r="J37" s="1008">
        <v>2934</v>
      </c>
      <c r="K37" s="1008">
        <v>2904</v>
      </c>
      <c r="L37" s="1008">
        <v>2899</v>
      </c>
      <c r="M37" s="1008">
        <v>2899</v>
      </c>
      <c r="N37" s="1008">
        <v>2902</v>
      </c>
      <c r="O37" s="1009">
        <f t="shared" si="1"/>
        <v>2948.4166666666665</v>
      </c>
      <c r="P37" s="728"/>
    </row>
    <row r="38" spans="1:16" x14ac:dyDescent="0.2">
      <c r="A38" s="1006">
        <v>4102</v>
      </c>
      <c r="B38" s="1007" t="s">
        <v>569</v>
      </c>
      <c r="C38" s="1008">
        <v>24106</v>
      </c>
      <c r="D38" s="1008">
        <v>24775</v>
      </c>
      <c r="E38" s="1008">
        <v>24885</v>
      </c>
      <c r="F38" s="1008">
        <v>25047</v>
      </c>
      <c r="G38" s="1008">
        <v>25563</v>
      </c>
      <c r="H38" s="1008">
        <v>25675</v>
      </c>
      <c r="I38" s="1008">
        <v>25603</v>
      </c>
      <c r="J38" s="1008">
        <v>25384</v>
      </c>
      <c r="K38" s="1008">
        <v>25535</v>
      </c>
      <c r="L38" s="1008">
        <v>26051</v>
      </c>
      <c r="M38" s="1008">
        <v>26284</v>
      </c>
      <c r="N38" s="1008">
        <v>26676</v>
      </c>
      <c r="O38" s="1009">
        <f t="shared" si="1"/>
        <v>25465.333333333332</v>
      </c>
      <c r="P38" s="728"/>
    </row>
    <row r="39" spans="1:16" x14ac:dyDescent="0.2">
      <c r="A39" s="1006">
        <v>4201</v>
      </c>
      <c r="B39" s="1007" t="s">
        <v>625</v>
      </c>
      <c r="C39" s="1008">
        <v>5219</v>
      </c>
      <c r="D39" s="1008">
        <v>5348</v>
      </c>
      <c r="E39" s="1008">
        <v>5391</v>
      </c>
      <c r="F39" s="1008">
        <v>5420</v>
      </c>
      <c r="G39" s="1008">
        <v>5425</v>
      </c>
      <c r="H39" s="1008">
        <v>5468</v>
      </c>
      <c r="I39" s="1008">
        <v>5480</v>
      </c>
      <c r="J39" s="1008">
        <v>5437</v>
      </c>
      <c r="K39" s="1008">
        <v>5465</v>
      </c>
      <c r="L39" s="1008">
        <v>5518</v>
      </c>
      <c r="M39" s="1008">
        <v>5554</v>
      </c>
      <c r="N39" s="1008">
        <v>5605</v>
      </c>
      <c r="O39" s="1009">
        <f t="shared" si="1"/>
        <v>5444.166666666667</v>
      </c>
      <c r="P39" s="728"/>
    </row>
    <row r="40" spans="1:16" x14ac:dyDescent="0.2">
      <c r="A40" s="1006">
        <v>4104</v>
      </c>
      <c r="B40" s="1007" t="s">
        <v>626</v>
      </c>
      <c r="C40" s="1008">
        <v>1215</v>
      </c>
      <c r="D40" s="1008">
        <v>1251</v>
      </c>
      <c r="E40" s="1008">
        <v>1270</v>
      </c>
      <c r="F40" s="1008">
        <v>1270</v>
      </c>
      <c r="G40" s="1008">
        <v>1270</v>
      </c>
      <c r="H40" s="1008">
        <v>1290</v>
      </c>
      <c r="I40" s="1008">
        <v>1265</v>
      </c>
      <c r="J40" s="1008">
        <v>1294</v>
      </c>
      <c r="K40" s="1008">
        <v>1290</v>
      </c>
      <c r="L40" s="1008">
        <v>1317</v>
      </c>
      <c r="M40" s="1008">
        <v>1322</v>
      </c>
      <c r="N40" s="1008">
        <v>1331</v>
      </c>
      <c r="O40" s="1009">
        <f t="shared" si="1"/>
        <v>1282.0833333333333</v>
      </c>
      <c r="P40" s="728"/>
    </row>
    <row r="41" spans="1:16" x14ac:dyDescent="0.2">
      <c r="A41" s="1006">
        <v>4101</v>
      </c>
      <c r="B41" s="1007" t="s">
        <v>627</v>
      </c>
      <c r="C41" s="1008">
        <v>17430</v>
      </c>
      <c r="D41" s="1008">
        <v>17843</v>
      </c>
      <c r="E41" s="1008">
        <v>17861</v>
      </c>
      <c r="F41" s="1008">
        <v>17979</v>
      </c>
      <c r="G41" s="1008">
        <v>18274</v>
      </c>
      <c r="H41" s="1008">
        <v>18296</v>
      </c>
      <c r="I41" s="1008">
        <v>18172</v>
      </c>
      <c r="J41" s="1008">
        <v>17941</v>
      </c>
      <c r="K41" s="1008">
        <v>18007</v>
      </c>
      <c r="L41" s="1008">
        <v>18333</v>
      </c>
      <c r="M41" s="1008">
        <v>18580</v>
      </c>
      <c r="N41" s="1008">
        <v>18805</v>
      </c>
      <c r="O41" s="1009">
        <f t="shared" si="1"/>
        <v>18126.75</v>
      </c>
      <c r="P41" s="728"/>
    </row>
    <row r="42" spans="1:16" x14ac:dyDescent="0.2">
      <c r="A42" s="1006">
        <v>4203</v>
      </c>
      <c r="B42" s="1007" t="s">
        <v>628</v>
      </c>
      <c r="C42" s="1008">
        <v>4131</v>
      </c>
      <c r="D42" s="1008">
        <v>4238</v>
      </c>
      <c r="E42" s="1008">
        <v>4231</v>
      </c>
      <c r="F42" s="1008">
        <v>4273</v>
      </c>
      <c r="G42" s="1008">
        <v>4321</v>
      </c>
      <c r="H42" s="1008">
        <v>4304</v>
      </c>
      <c r="I42" s="1008">
        <v>4238</v>
      </c>
      <c r="J42" s="1008">
        <v>4159</v>
      </c>
      <c r="K42" s="1008">
        <v>4169</v>
      </c>
      <c r="L42" s="1008">
        <v>4182</v>
      </c>
      <c r="M42" s="1008">
        <v>4169</v>
      </c>
      <c r="N42" s="1008">
        <v>4225</v>
      </c>
      <c r="O42" s="1009">
        <f t="shared" si="1"/>
        <v>4220</v>
      </c>
      <c r="P42" s="728"/>
    </row>
    <row r="43" spans="1:16" x14ac:dyDescent="0.2">
      <c r="A43" s="1006">
        <v>4303</v>
      </c>
      <c r="B43" s="1007" t="s">
        <v>629</v>
      </c>
      <c r="C43" s="1008">
        <v>6919</v>
      </c>
      <c r="D43" s="1008">
        <v>7053</v>
      </c>
      <c r="E43" s="1008">
        <v>7091</v>
      </c>
      <c r="F43" s="1008">
        <v>7083</v>
      </c>
      <c r="G43" s="1008">
        <v>7076</v>
      </c>
      <c r="H43" s="1008">
        <v>7099</v>
      </c>
      <c r="I43" s="1008">
        <v>7034</v>
      </c>
      <c r="J43" s="1008">
        <v>6986</v>
      </c>
      <c r="K43" s="1008">
        <v>7046</v>
      </c>
      <c r="L43" s="1008">
        <v>7108</v>
      </c>
      <c r="M43" s="1008">
        <v>7147</v>
      </c>
      <c r="N43" s="1008">
        <v>7194</v>
      </c>
      <c r="O43" s="1009">
        <f t="shared" si="1"/>
        <v>7069.666666666667</v>
      </c>
      <c r="P43" s="728"/>
    </row>
    <row r="44" spans="1:16" x14ac:dyDescent="0.2">
      <c r="A44" s="1006">
        <v>4301</v>
      </c>
      <c r="B44" s="1007" t="s">
        <v>630</v>
      </c>
      <c r="C44" s="1008">
        <v>11359</v>
      </c>
      <c r="D44" s="1008">
        <v>11750</v>
      </c>
      <c r="E44" s="1008">
        <v>11821</v>
      </c>
      <c r="F44" s="1008">
        <v>11852</v>
      </c>
      <c r="G44" s="1008">
        <v>12090</v>
      </c>
      <c r="H44" s="1008">
        <v>12188</v>
      </c>
      <c r="I44" s="1008">
        <v>12224</v>
      </c>
      <c r="J44" s="1008">
        <v>12037</v>
      </c>
      <c r="K44" s="1008">
        <v>12195</v>
      </c>
      <c r="L44" s="1008">
        <v>12446</v>
      </c>
      <c r="M44" s="1008">
        <v>12525</v>
      </c>
      <c r="N44" s="1008">
        <v>12652</v>
      </c>
      <c r="O44" s="1009">
        <f t="shared" si="1"/>
        <v>12094.916666666666</v>
      </c>
      <c r="P44" s="728"/>
    </row>
    <row r="45" spans="1:16" x14ac:dyDescent="0.2">
      <c r="A45" s="1006">
        <v>4105</v>
      </c>
      <c r="B45" s="1007" t="s">
        <v>631</v>
      </c>
      <c r="C45" s="1008">
        <v>804</v>
      </c>
      <c r="D45" s="1008">
        <v>809</v>
      </c>
      <c r="E45" s="1008">
        <v>803</v>
      </c>
      <c r="F45" s="1008">
        <v>819</v>
      </c>
      <c r="G45" s="1008">
        <v>822</v>
      </c>
      <c r="H45" s="1008">
        <v>829</v>
      </c>
      <c r="I45" s="1008">
        <v>807</v>
      </c>
      <c r="J45" s="1008">
        <v>791</v>
      </c>
      <c r="K45" s="1008">
        <v>793</v>
      </c>
      <c r="L45" s="1008">
        <v>793</v>
      </c>
      <c r="M45" s="1008">
        <v>816</v>
      </c>
      <c r="N45" s="1008">
        <v>806</v>
      </c>
      <c r="O45" s="1009">
        <f t="shared" si="1"/>
        <v>807.66666666666663</v>
      </c>
      <c r="P45" s="728"/>
    </row>
    <row r="46" spans="1:16" x14ac:dyDescent="0.2">
      <c r="A46" s="1006">
        <v>4304</v>
      </c>
      <c r="B46" s="1007" t="s">
        <v>632</v>
      </c>
      <c r="C46" s="1008">
        <v>2500</v>
      </c>
      <c r="D46" s="1008">
        <v>2623</v>
      </c>
      <c r="E46" s="1008">
        <v>2645</v>
      </c>
      <c r="F46" s="1008">
        <v>2666</v>
      </c>
      <c r="G46" s="1008">
        <v>2666</v>
      </c>
      <c r="H46" s="1008">
        <v>2660</v>
      </c>
      <c r="I46" s="1008">
        <v>2642</v>
      </c>
      <c r="J46" s="1008">
        <v>2613</v>
      </c>
      <c r="K46" s="1008">
        <v>2607</v>
      </c>
      <c r="L46" s="1008">
        <v>2528</v>
      </c>
      <c r="M46" s="1008">
        <v>2655</v>
      </c>
      <c r="N46" s="1008">
        <v>2657</v>
      </c>
      <c r="O46" s="1009">
        <f t="shared" si="1"/>
        <v>2621.8333333333335</v>
      </c>
      <c r="P46" s="728"/>
    </row>
    <row r="47" spans="1:16" x14ac:dyDescent="0.2">
      <c r="A47" s="1006">
        <v>4305</v>
      </c>
      <c r="B47" s="1007" t="s">
        <v>633</v>
      </c>
      <c r="C47" s="1008">
        <v>1095</v>
      </c>
      <c r="D47" s="1008">
        <v>1109</v>
      </c>
      <c r="E47" s="1008">
        <v>1113</v>
      </c>
      <c r="F47" s="1008">
        <v>1111</v>
      </c>
      <c r="G47" s="1008">
        <v>1132</v>
      </c>
      <c r="H47" s="1008">
        <v>1129</v>
      </c>
      <c r="I47" s="1008">
        <v>1122</v>
      </c>
      <c r="J47" s="1008">
        <v>1118</v>
      </c>
      <c r="K47" s="1008">
        <v>1125</v>
      </c>
      <c r="L47" s="1008">
        <v>1113</v>
      </c>
      <c r="M47" s="1008">
        <v>1103</v>
      </c>
      <c r="N47" s="1008">
        <v>1116</v>
      </c>
      <c r="O47" s="1009">
        <f t="shared" si="1"/>
        <v>1115.5</v>
      </c>
      <c r="P47" s="728"/>
    </row>
    <row r="48" spans="1:16" x14ac:dyDescent="0.2">
      <c r="A48" s="1006">
        <v>4204</v>
      </c>
      <c r="B48" s="1007" t="s">
        <v>634</v>
      </c>
      <c r="C48" s="1008">
        <v>4566</v>
      </c>
      <c r="D48" s="1008">
        <v>4655</v>
      </c>
      <c r="E48" s="1008">
        <v>4634</v>
      </c>
      <c r="F48" s="1008">
        <v>4679</v>
      </c>
      <c r="G48" s="1008">
        <v>4722</v>
      </c>
      <c r="H48" s="1008">
        <v>4762</v>
      </c>
      <c r="I48" s="1008">
        <v>4632</v>
      </c>
      <c r="J48" s="1008">
        <v>4729</v>
      </c>
      <c r="K48" s="1008">
        <v>4747</v>
      </c>
      <c r="L48" s="1008">
        <v>4757</v>
      </c>
      <c r="M48" s="1008">
        <v>4750</v>
      </c>
      <c r="N48" s="1008">
        <v>4725</v>
      </c>
      <c r="O48" s="1009">
        <f t="shared" si="1"/>
        <v>4696.5</v>
      </c>
      <c r="P48" s="728"/>
    </row>
    <row r="49" spans="1:16" x14ac:dyDescent="0.2">
      <c r="A49" s="1006">
        <v>4106</v>
      </c>
      <c r="B49" s="1007" t="s">
        <v>635</v>
      </c>
      <c r="C49" s="1008">
        <v>4806</v>
      </c>
      <c r="D49" s="1008">
        <v>4918</v>
      </c>
      <c r="E49" s="1008">
        <v>4939</v>
      </c>
      <c r="F49" s="1008">
        <v>4990</v>
      </c>
      <c r="G49" s="1008">
        <v>4994</v>
      </c>
      <c r="H49" s="1008">
        <v>4985</v>
      </c>
      <c r="I49" s="1008">
        <v>5002</v>
      </c>
      <c r="J49" s="1008">
        <v>4994</v>
      </c>
      <c r="K49" s="1008">
        <v>5042</v>
      </c>
      <c r="L49" s="1008">
        <v>5106</v>
      </c>
      <c r="M49" s="1008">
        <v>5179</v>
      </c>
      <c r="N49" s="1008">
        <v>5205</v>
      </c>
      <c r="O49" s="1009">
        <f t="shared" si="1"/>
        <v>5013.333333333333</v>
      </c>
      <c r="P49" s="728"/>
    </row>
    <row r="50" spans="1:16" x14ac:dyDescent="0.2">
      <c r="A50" s="1006">
        <v>5602</v>
      </c>
      <c r="B50" s="1007" t="s">
        <v>636</v>
      </c>
      <c r="C50" s="1008">
        <v>1293</v>
      </c>
      <c r="D50" s="1008">
        <v>1330</v>
      </c>
      <c r="E50" s="1008">
        <v>1340</v>
      </c>
      <c r="F50" s="1008">
        <v>1362</v>
      </c>
      <c r="G50" s="1008">
        <v>1350</v>
      </c>
      <c r="H50" s="1008">
        <v>1362</v>
      </c>
      <c r="I50" s="1008">
        <v>1352</v>
      </c>
      <c r="J50" s="1008">
        <v>1359</v>
      </c>
      <c r="K50" s="1008">
        <v>1309</v>
      </c>
      <c r="L50" s="1008">
        <v>1354</v>
      </c>
      <c r="M50" s="1008">
        <v>1368</v>
      </c>
      <c r="N50" s="1008">
        <v>1380</v>
      </c>
      <c r="O50" s="1009">
        <f t="shared" si="1"/>
        <v>1346.5833333333333</v>
      </c>
      <c r="P50" s="728"/>
    </row>
    <row r="51" spans="1:16" x14ac:dyDescent="0.2">
      <c r="A51" s="1006">
        <v>5402</v>
      </c>
      <c r="B51" s="1007" t="s">
        <v>637</v>
      </c>
      <c r="C51" s="1008">
        <v>2986</v>
      </c>
      <c r="D51" s="1008">
        <v>3041</v>
      </c>
      <c r="E51" s="1008">
        <v>3075</v>
      </c>
      <c r="F51" s="1008">
        <v>3103</v>
      </c>
      <c r="G51" s="1008">
        <v>3126</v>
      </c>
      <c r="H51" s="1008">
        <v>2987</v>
      </c>
      <c r="I51" s="1008">
        <v>3091</v>
      </c>
      <c r="J51" s="1008">
        <v>3105</v>
      </c>
      <c r="K51" s="1008">
        <v>3029</v>
      </c>
      <c r="L51" s="1008">
        <v>3056</v>
      </c>
      <c r="M51" s="1008">
        <v>3071</v>
      </c>
      <c r="N51" s="1008">
        <v>3089</v>
      </c>
      <c r="O51" s="1009">
        <f t="shared" si="1"/>
        <v>3063.25</v>
      </c>
      <c r="P51" s="728"/>
    </row>
    <row r="52" spans="1:16" x14ac:dyDescent="0.2">
      <c r="A52" s="1006">
        <v>5302</v>
      </c>
      <c r="B52" s="1007" t="s">
        <v>638</v>
      </c>
      <c r="C52" s="1008">
        <v>2358</v>
      </c>
      <c r="D52" s="1008">
        <v>2405</v>
      </c>
      <c r="E52" s="1008">
        <v>2414</v>
      </c>
      <c r="F52" s="1008">
        <v>2437</v>
      </c>
      <c r="G52" s="1008">
        <v>2432</v>
      </c>
      <c r="H52" s="1008">
        <v>2457</v>
      </c>
      <c r="I52" s="1008">
        <v>2434</v>
      </c>
      <c r="J52" s="1008">
        <v>2426</v>
      </c>
      <c r="K52" s="1008">
        <v>2437</v>
      </c>
      <c r="L52" s="1008">
        <v>2470</v>
      </c>
      <c r="M52" s="1008">
        <v>2493</v>
      </c>
      <c r="N52" s="1008">
        <v>2535</v>
      </c>
      <c r="O52" s="1009">
        <f t="shared" si="1"/>
        <v>2441.5</v>
      </c>
      <c r="P52" s="728"/>
    </row>
    <row r="53" spans="1:16" x14ac:dyDescent="0.2">
      <c r="A53" s="1006">
        <v>5603</v>
      </c>
      <c r="B53" s="1007" t="s">
        <v>639</v>
      </c>
      <c r="C53" s="1008">
        <v>3301</v>
      </c>
      <c r="D53" s="1008">
        <v>3442</v>
      </c>
      <c r="E53" s="1008">
        <v>3448</v>
      </c>
      <c r="F53" s="1008">
        <v>3459</v>
      </c>
      <c r="G53" s="1008">
        <v>3475</v>
      </c>
      <c r="H53" s="1008">
        <v>3474</v>
      </c>
      <c r="I53" s="1008">
        <v>3470</v>
      </c>
      <c r="J53" s="1008">
        <v>3451</v>
      </c>
      <c r="K53" s="1008">
        <v>3445</v>
      </c>
      <c r="L53" s="1008">
        <v>3508</v>
      </c>
      <c r="M53" s="1008">
        <v>3568</v>
      </c>
      <c r="N53" s="1008">
        <v>3614</v>
      </c>
      <c r="O53" s="1009">
        <f t="shared" si="1"/>
        <v>3471.25</v>
      </c>
      <c r="P53" s="728"/>
    </row>
    <row r="54" spans="1:16" x14ac:dyDescent="0.2">
      <c r="A54" s="1006">
        <v>5102</v>
      </c>
      <c r="B54" s="1007" t="s">
        <v>640</v>
      </c>
      <c r="C54" s="1008">
        <v>3330</v>
      </c>
      <c r="D54" s="1008">
        <v>3371</v>
      </c>
      <c r="E54" s="1008">
        <v>3366</v>
      </c>
      <c r="F54" s="1008">
        <v>3397</v>
      </c>
      <c r="G54" s="1008">
        <v>3430</v>
      </c>
      <c r="H54" s="1008">
        <v>3376</v>
      </c>
      <c r="I54" s="1008">
        <v>3313</v>
      </c>
      <c r="J54" s="1008">
        <v>3265</v>
      </c>
      <c r="K54" s="1008">
        <v>3321</v>
      </c>
      <c r="L54" s="1008">
        <v>3343</v>
      </c>
      <c r="M54" s="1008">
        <v>3379</v>
      </c>
      <c r="N54" s="1008">
        <v>3388</v>
      </c>
      <c r="O54" s="1009">
        <f t="shared" si="1"/>
        <v>3356.5833333333335</v>
      </c>
      <c r="P54" s="728"/>
    </row>
    <row r="55" spans="1:16" x14ac:dyDescent="0.2">
      <c r="A55" s="1006">
        <v>5702</v>
      </c>
      <c r="B55" s="1007" t="s">
        <v>641</v>
      </c>
      <c r="C55" s="1008">
        <v>2574</v>
      </c>
      <c r="D55" s="1008">
        <v>2631</v>
      </c>
      <c r="E55" s="1008">
        <v>2638</v>
      </c>
      <c r="F55" s="1008">
        <v>2681</v>
      </c>
      <c r="G55" s="1008">
        <v>2707</v>
      </c>
      <c r="H55" s="1008">
        <v>2713</v>
      </c>
      <c r="I55" s="1008">
        <v>2677</v>
      </c>
      <c r="J55" s="1008">
        <v>2654</v>
      </c>
      <c r="K55" s="1008">
        <v>2668</v>
      </c>
      <c r="L55" s="1008">
        <v>2676</v>
      </c>
      <c r="M55" s="1008">
        <v>2712</v>
      </c>
      <c r="N55" s="1008">
        <v>2721</v>
      </c>
      <c r="O55" s="1009">
        <f t="shared" si="1"/>
        <v>2671</v>
      </c>
      <c r="P55" s="728"/>
    </row>
    <row r="56" spans="1:16" x14ac:dyDescent="0.2">
      <c r="A56" s="1006">
        <v>5103</v>
      </c>
      <c r="B56" s="1007" t="s">
        <v>642</v>
      </c>
      <c r="C56" s="1008">
        <v>2964</v>
      </c>
      <c r="D56" s="1008">
        <v>2997</v>
      </c>
      <c r="E56" s="1008">
        <v>2977</v>
      </c>
      <c r="F56" s="1008">
        <v>3033</v>
      </c>
      <c r="G56" s="1008">
        <v>3042</v>
      </c>
      <c r="H56" s="1008">
        <v>3030</v>
      </c>
      <c r="I56" s="1008">
        <v>2989</v>
      </c>
      <c r="J56" s="1008">
        <v>2945</v>
      </c>
      <c r="K56" s="1008">
        <v>2940</v>
      </c>
      <c r="L56" s="1008">
        <v>2960</v>
      </c>
      <c r="M56" s="1008">
        <v>2992</v>
      </c>
      <c r="N56" s="1008">
        <v>3026</v>
      </c>
      <c r="O56" s="1009">
        <f t="shared" si="1"/>
        <v>2991.25</v>
      </c>
      <c r="P56" s="728"/>
    </row>
    <row r="57" spans="1:16" x14ac:dyDescent="0.2">
      <c r="A57" s="1006">
        <v>5604</v>
      </c>
      <c r="B57" s="1007" t="s">
        <v>643</v>
      </c>
      <c r="C57" s="1008">
        <v>1994</v>
      </c>
      <c r="D57" s="1008">
        <v>2056</v>
      </c>
      <c r="E57" s="1008">
        <v>2072</v>
      </c>
      <c r="F57" s="1008">
        <v>2072</v>
      </c>
      <c r="G57" s="1008">
        <v>2111</v>
      </c>
      <c r="H57" s="1008">
        <v>2115</v>
      </c>
      <c r="I57" s="1008">
        <v>2099</v>
      </c>
      <c r="J57" s="1008">
        <v>2090</v>
      </c>
      <c r="K57" s="1008">
        <v>2123</v>
      </c>
      <c r="L57" s="1008">
        <v>2097</v>
      </c>
      <c r="M57" s="1008">
        <v>2144</v>
      </c>
      <c r="N57" s="1008">
        <v>2189</v>
      </c>
      <c r="O57" s="1009">
        <f t="shared" si="1"/>
        <v>2096.8333333333335</v>
      </c>
      <c r="P57" s="728"/>
    </row>
    <row r="58" spans="1:16" x14ac:dyDescent="0.2">
      <c r="A58" s="1006">
        <v>5605</v>
      </c>
      <c r="B58" s="1007" t="s">
        <v>644</v>
      </c>
      <c r="C58" s="1008">
        <v>1261</v>
      </c>
      <c r="D58" s="1008">
        <v>1301</v>
      </c>
      <c r="E58" s="1008">
        <v>1315</v>
      </c>
      <c r="F58" s="1008">
        <v>1332</v>
      </c>
      <c r="G58" s="1008">
        <v>1388</v>
      </c>
      <c r="H58" s="1008">
        <v>1384</v>
      </c>
      <c r="I58" s="1008">
        <v>1371</v>
      </c>
      <c r="J58" s="1008">
        <v>1384</v>
      </c>
      <c r="K58" s="1008">
        <v>1421</v>
      </c>
      <c r="L58" s="1008">
        <v>1441</v>
      </c>
      <c r="M58" s="1008">
        <v>1472</v>
      </c>
      <c r="N58" s="1008">
        <v>1502</v>
      </c>
      <c r="O58" s="1009">
        <f t="shared" si="1"/>
        <v>1381</v>
      </c>
      <c r="P58" s="728"/>
    </row>
    <row r="59" spans="1:16" x14ac:dyDescent="0.2">
      <c r="A59" s="1006">
        <v>5503</v>
      </c>
      <c r="B59" s="1007" t="s">
        <v>645</v>
      </c>
      <c r="C59" s="1008">
        <v>3286</v>
      </c>
      <c r="D59" s="1008">
        <v>3373</v>
      </c>
      <c r="E59" s="1008">
        <v>3358</v>
      </c>
      <c r="F59" s="1008">
        <v>3387</v>
      </c>
      <c r="G59" s="1008">
        <v>3427</v>
      </c>
      <c r="H59" s="1008">
        <v>3412</v>
      </c>
      <c r="I59" s="1008">
        <v>3320</v>
      </c>
      <c r="J59" s="1008">
        <v>3313</v>
      </c>
      <c r="K59" s="1008">
        <v>3314</v>
      </c>
      <c r="L59" s="1008">
        <v>3353</v>
      </c>
      <c r="M59" s="1008">
        <v>3367</v>
      </c>
      <c r="N59" s="1008">
        <v>3357</v>
      </c>
      <c r="O59" s="1009">
        <f t="shared" si="1"/>
        <v>3355.5833333333335</v>
      </c>
      <c r="P59" s="728"/>
    </row>
    <row r="60" spans="1:16" x14ac:dyDescent="0.2">
      <c r="A60" s="1006">
        <v>5201</v>
      </c>
      <c r="B60" s="1007" t="s">
        <v>646</v>
      </c>
      <c r="C60" s="1008">
        <v>709</v>
      </c>
      <c r="D60" s="1008">
        <v>733</v>
      </c>
      <c r="E60" s="1008">
        <v>740</v>
      </c>
      <c r="F60" s="1008">
        <v>749</v>
      </c>
      <c r="G60" s="1008">
        <v>763</v>
      </c>
      <c r="H60" s="1008">
        <v>760</v>
      </c>
      <c r="I60" s="1008">
        <v>751</v>
      </c>
      <c r="J60" s="1008">
        <v>741</v>
      </c>
      <c r="K60" s="1008">
        <v>760</v>
      </c>
      <c r="L60" s="1008">
        <v>749</v>
      </c>
      <c r="M60" s="1008">
        <v>782</v>
      </c>
      <c r="N60" s="1008">
        <v>788</v>
      </c>
      <c r="O60" s="1009">
        <f t="shared" si="1"/>
        <v>752.08333333333337</v>
      </c>
      <c r="P60" s="728"/>
    </row>
    <row r="61" spans="1:16" x14ac:dyDescent="0.2">
      <c r="A61" s="1006">
        <v>5104</v>
      </c>
      <c r="B61" s="1007" t="s">
        <v>647</v>
      </c>
      <c r="C61" s="1008">
        <v>110</v>
      </c>
      <c r="D61" s="1008">
        <v>117</v>
      </c>
      <c r="E61" s="1008">
        <v>117</v>
      </c>
      <c r="F61" s="1008">
        <v>119</v>
      </c>
      <c r="G61" s="1008">
        <v>124</v>
      </c>
      <c r="H61" s="1008">
        <v>125</v>
      </c>
      <c r="I61" s="1008">
        <v>129</v>
      </c>
      <c r="J61" s="1008">
        <v>121</v>
      </c>
      <c r="K61" s="1008">
        <v>121</v>
      </c>
      <c r="L61" s="1008">
        <v>115</v>
      </c>
      <c r="M61" s="1008">
        <v>114</v>
      </c>
      <c r="N61" s="1008">
        <v>114</v>
      </c>
      <c r="O61" s="1009">
        <f t="shared" si="1"/>
        <v>118.83333333333333</v>
      </c>
      <c r="P61" s="728"/>
    </row>
    <row r="62" spans="1:16" x14ac:dyDescent="0.2">
      <c r="A62" s="1006">
        <v>5502</v>
      </c>
      <c r="B62" s="1007" t="s">
        <v>648</v>
      </c>
      <c r="C62" s="1008">
        <v>7593</v>
      </c>
      <c r="D62" s="1008">
        <v>7835</v>
      </c>
      <c r="E62" s="1008">
        <v>7848</v>
      </c>
      <c r="F62" s="1008">
        <v>7926</v>
      </c>
      <c r="G62" s="1008">
        <v>8044</v>
      </c>
      <c r="H62" s="1008">
        <v>8013</v>
      </c>
      <c r="I62" s="1008">
        <v>7902</v>
      </c>
      <c r="J62" s="1008">
        <v>7760</v>
      </c>
      <c r="K62" s="1008">
        <v>7798</v>
      </c>
      <c r="L62" s="1008">
        <v>7933</v>
      </c>
      <c r="M62" s="1008">
        <v>8063</v>
      </c>
      <c r="N62" s="1008">
        <v>8177</v>
      </c>
      <c r="O62" s="1009">
        <f t="shared" si="1"/>
        <v>7907.666666666667</v>
      </c>
      <c r="P62" s="728"/>
    </row>
    <row r="63" spans="1:16" x14ac:dyDescent="0.2">
      <c r="A63" s="1006">
        <v>5504</v>
      </c>
      <c r="B63" s="1007" t="s">
        <v>649</v>
      </c>
      <c r="C63" s="1008">
        <v>1486</v>
      </c>
      <c r="D63" s="1008">
        <v>1535</v>
      </c>
      <c r="E63" s="1008">
        <v>1547</v>
      </c>
      <c r="F63" s="1008">
        <v>1568</v>
      </c>
      <c r="G63" s="1008">
        <v>1588</v>
      </c>
      <c r="H63" s="1008">
        <v>1594</v>
      </c>
      <c r="I63" s="1008">
        <v>1578</v>
      </c>
      <c r="J63" s="1008">
        <v>1549</v>
      </c>
      <c r="K63" s="1008">
        <v>1553</v>
      </c>
      <c r="L63" s="1008">
        <v>1570</v>
      </c>
      <c r="M63" s="1008">
        <v>1539</v>
      </c>
      <c r="N63" s="1008">
        <v>1618</v>
      </c>
      <c r="O63" s="1009">
        <f t="shared" si="1"/>
        <v>1560.4166666666667</v>
      </c>
      <c r="P63" s="728"/>
    </row>
    <row r="64" spans="1:16" x14ac:dyDescent="0.2">
      <c r="A64" s="1006">
        <v>5401</v>
      </c>
      <c r="B64" s="1007" t="s">
        <v>650</v>
      </c>
      <c r="C64" s="1008">
        <v>4724</v>
      </c>
      <c r="D64" s="1008">
        <v>4833</v>
      </c>
      <c r="E64" s="1008">
        <v>4835</v>
      </c>
      <c r="F64" s="1008">
        <v>4918</v>
      </c>
      <c r="G64" s="1008">
        <v>4948</v>
      </c>
      <c r="H64" s="1008">
        <v>4942</v>
      </c>
      <c r="I64" s="1008">
        <v>4846</v>
      </c>
      <c r="J64" s="1008">
        <v>4829</v>
      </c>
      <c r="K64" s="1008">
        <v>4881</v>
      </c>
      <c r="L64" s="1008">
        <v>4941</v>
      </c>
      <c r="M64" s="1008">
        <v>4972</v>
      </c>
      <c r="N64" s="1008">
        <v>5041</v>
      </c>
      <c r="O64" s="1009">
        <f t="shared" si="1"/>
        <v>4892.5</v>
      </c>
      <c r="P64" s="728"/>
    </row>
    <row r="65" spans="1:16" x14ac:dyDescent="0.2">
      <c r="A65" s="1006">
        <v>5802</v>
      </c>
      <c r="B65" s="1007" t="s">
        <v>651</v>
      </c>
      <c r="C65" s="1008">
        <v>4656</v>
      </c>
      <c r="D65" s="1008">
        <v>4742</v>
      </c>
      <c r="E65" s="1008">
        <v>4722</v>
      </c>
      <c r="F65" s="1008">
        <v>4765</v>
      </c>
      <c r="G65" s="1008">
        <v>4783</v>
      </c>
      <c r="H65" s="1008">
        <v>4759</v>
      </c>
      <c r="I65" s="1008">
        <v>4699</v>
      </c>
      <c r="J65" s="1008">
        <v>4643</v>
      </c>
      <c r="K65" s="1008">
        <v>4631</v>
      </c>
      <c r="L65" s="1008">
        <v>4664</v>
      </c>
      <c r="M65" s="1008">
        <v>4666</v>
      </c>
      <c r="N65" s="1008">
        <v>4627</v>
      </c>
      <c r="O65" s="1009">
        <f t="shared" si="1"/>
        <v>4696.416666666667</v>
      </c>
      <c r="P65" s="728"/>
    </row>
    <row r="66" spans="1:16" x14ac:dyDescent="0.2">
      <c r="A66" s="1006">
        <v>5703</v>
      </c>
      <c r="B66" s="1007" t="s">
        <v>652</v>
      </c>
      <c r="C66" s="1008">
        <v>4749</v>
      </c>
      <c r="D66" s="1008">
        <v>4831</v>
      </c>
      <c r="E66" s="1008">
        <v>4776</v>
      </c>
      <c r="F66" s="1008">
        <v>4887</v>
      </c>
      <c r="G66" s="1008">
        <v>4892</v>
      </c>
      <c r="H66" s="1008">
        <v>4899</v>
      </c>
      <c r="I66" s="1008">
        <v>4856</v>
      </c>
      <c r="J66" s="1008">
        <v>4806</v>
      </c>
      <c r="K66" s="1008">
        <v>4844</v>
      </c>
      <c r="L66" s="1008">
        <v>4900</v>
      </c>
      <c r="M66" s="1008">
        <v>4908</v>
      </c>
      <c r="N66" s="1008">
        <v>4917</v>
      </c>
      <c r="O66" s="1009">
        <f t="shared" si="1"/>
        <v>4855.416666666667</v>
      </c>
      <c r="P66" s="728"/>
    </row>
    <row r="67" spans="1:16" x14ac:dyDescent="0.2">
      <c r="A67" s="1006">
        <v>5301</v>
      </c>
      <c r="B67" s="1007" t="s">
        <v>653</v>
      </c>
      <c r="C67" s="1008">
        <v>4057</v>
      </c>
      <c r="D67" s="1008">
        <v>4188</v>
      </c>
      <c r="E67" s="1008">
        <v>4141</v>
      </c>
      <c r="F67" s="1008">
        <v>4156</v>
      </c>
      <c r="G67" s="1008">
        <v>4175</v>
      </c>
      <c r="H67" s="1008">
        <v>4160</v>
      </c>
      <c r="I67" s="1008">
        <v>4136</v>
      </c>
      <c r="J67" s="1008">
        <v>4129</v>
      </c>
      <c r="K67" s="1008">
        <v>4032</v>
      </c>
      <c r="L67" s="1008">
        <v>4108</v>
      </c>
      <c r="M67" s="1008">
        <v>4194</v>
      </c>
      <c r="N67" s="1008">
        <v>4255</v>
      </c>
      <c r="O67" s="1009">
        <f t="shared" si="1"/>
        <v>4144.25</v>
      </c>
      <c r="P67" s="728"/>
    </row>
    <row r="68" spans="1:16" x14ac:dyDescent="0.2">
      <c r="A68" s="1006">
        <v>5506</v>
      </c>
      <c r="B68" s="1007" t="s">
        <v>654</v>
      </c>
      <c r="C68" s="1008">
        <v>2306</v>
      </c>
      <c r="D68" s="1008">
        <v>2340</v>
      </c>
      <c r="E68" s="1008">
        <v>2361</v>
      </c>
      <c r="F68" s="1008">
        <v>2350</v>
      </c>
      <c r="G68" s="1008">
        <v>2374</v>
      </c>
      <c r="H68" s="1008">
        <v>2350</v>
      </c>
      <c r="I68" s="1008">
        <v>2295</v>
      </c>
      <c r="J68" s="1008">
        <v>2274</v>
      </c>
      <c r="K68" s="1008">
        <v>2309</v>
      </c>
      <c r="L68" s="1008">
        <v>2319</v>
      </c>
      <c r="M68" s="1008">
        <v>2367</v>
      </c>
      <c r="N68" s="1008">
        <v>2371</v>
      </c>
      <c r="O68" s="1009">
        <f t="shared" si="1"/>
        <v>2334.6666666666665</v>
      </c>
      <c r="P68" s="728"/>
    </row>
    <row r="69" spans="1:16" x14ac:dyDescent="0.2">
      <c r="A69" s="1006">
        <v>5803</v>
      </c>
      <c r="B69" s="1007" t="s">
        <v>655</v>
      </c>
      <c r="C69" s="1008">
        <v>2587</v>
      </c>
      <c r="D69" s="1008">
        <v>2657</v>
      </c>
      <c r="E69" s="1008">
        <v>2649</v>
      </c>
      <c r="F69" s="1008">
        <v>2682</v>
      </c>
      <c r="G69" s="1008">
        <v>2739</v>
      </c>
      <c r="H69" s="1008">
        <v>2754</v>
      </c>
      <c r="I69" s="1008">
        <v>2758</v>
      </c>
      <c r="J69" s="1008">
        <v>2763</v>
      </c>
      <c r="K69" s="1008">
        <v>2786</v>
      </c>
      <c r="L69" s="1008">
        <v>2773</v>
      </c>
      <c r="M69" s="1008">
        <v>2797</v>
      </c>
      <c r="N69" s="1008">
        <v>2788</v>
      </c>
      <c r="O69" s="1009">
        <f t="shared" si="1"/>
        <v>2727.75</v>
      </c>
      <c r="P69" s="728"/>
    </row>
    <row r="70" spans="1:16" x14ac:dyDescent="0.2">
      <c r="A70" s="1006">
        <v>5704</v>
      </c>
      <c r="B70" s="1007" t="s">
        <v>656</v>
      </c>
      <c r="C70" s="1008">
        <v>1035</v>
      </c>
      <c r="D70" s="1008">
        <v>1051</v>
      </c>
      <c r="E70" s="1008">
        <v>1050</v>
      </c>
      <c r="F70" s="1008">
        <v>1047</v>
      </c>
      <c r="G70" s="1008">
        <v>1039</v>
      </c>
      <c r="H70" s="1008">
        <v>1040</v>
      </c>
      <c r="I70" s="1008">
        <v>1028</v>
      </c>
      <c r="J70" s="1008">
        <v>1012</v>
      </c>
      <c r="K70" s="1008">
        <v>1024</v>
      </c>
      <c r="L70" s="1008">
        <v>1022</v>
      </c>
      <c r="M70" s="1008">
        <v>1007</v>
      </c>
      <c r="N70" s="1008">
        <v>1012</v>
      </c>
      <c r="O70" s="1009">
        <f t="shared" si="1"/>
        <v>1030.5833333333333</v>
      </c>
      <c r="P70" s="728"/>
    </row>
    <row r="71" spans="1:16" x14ac:dyDescent="0.2">
      <c r="A71" s="1006">
        <v>5403</v>
      </c>
      <c r="B71" s="1007" t="s">
        <v>657</v>
      </c>
      <c r="C71" s="1008">
        <v>625</v>
      </c>
      <c r="D71" s="1008">
        <v>605</v>
      </c>
      <c r="E71" s="1008">
        <v>601</v>
      </c>
      <c r="F71" s="1008">
        <v>655</v>
      </c>
      <c r="G71" s="1008">
        <v>672</v>
      </c>
      <c r="H71" s="1008">
        <v>671</v>
      </c>
      <c r="I71" s="1008">
        <v>673</v>
      </c>
      <c r="J71" s="1008">
        <v>663</v>
      </c>
      <c r="K71" s="1008">
        <v>646</v>
      </c>
      <c r="L71" s="1008">
        <v>628</v>
      </c>
      <c r="M71" s="1008">
        <v>657</v>
      </c>
      <c r="N71" s="1008">
        <v>668</v>
      </c>
      <c r="O71" s="1009">
        <f t="shared" si="1"/>
        <v>647</v>
      </c>
      <c r="P71" s="728"/>
    </row>
    <row r="72" spans="1:16" x14ac:dyDescent="0.2">
      <c r="A72" s="1006">
        <v>5404</v>
      </c>
      <c r="B72" s="1007" t="s">
        <v>658</v>
      </c>
      <c r="C72" s="1008">
        <v>1735</v>
      </c>
      <c r="D72" s="1008">
        <v>1774</v>
      </c>
      <c r="E72" s="1008">
        <v>1776</v>
      </c>
      <c r="F72" s="1008">
        <v>1798</v>
      </c>
      <c r="G72" s="1008">
        <v>1814</v>
      </c>
      <c r="H72" s="1008">
        <v>1816</v>
      </c>
      <c r="I72" s="1008">
        <v>1788</v>
      </c>
      <c r="J72" s="1008">
        <v>1776</v>
      </c>
      <c r="K72" s="1008">
        <v>1794</v>
      </c>
      <c r="L72" s="1008">
        <v>1835</v>
      </c>
      <c r="M72" s="1008">
        <v>1848</v>
      </c>
      <c r="N72" s="1008">
        <v>1852</v>
      </c>
      <c r="O72" s="1009">
        <f t="shared" ref="O72:O135" si="2">AVERAGE(C72:N72)</f>
        <v>1800.5</v>
      </c>
      <c r="P72" s="728"/>
    </row>
    <row r="73" spans="1:16" x14ac:dyDescent="0.2">
      <c r="A73" s="1006">
        <v>5105</v>
      </c>
      <c r="B73" s="1007" t="s">
        <v>659</v>
      </c>
      <c r="C73" s="1008">
        <v>2199</v>
      </c>
      <c r="D73" s="1008">
        <v>2232</v>
      </c>
      <c r="E73" s="1008">
        <v>2227</v>
      </c>
      <c r="F73" s="1008">
        <v>2248</v>
      </c>
      <c r="G73" s="1008">
        <v>2299</v>
      </c>
      <c r="H73" s="1008">
        <v>2295</v>
      </c>
      <c r="I73" s="1008">
        <v>2261</v>
      </c>
      <c r="J73" s="1008">
        <v>2251</v>
      </c>
      <c r="K73" s="1008">
        <v>2241</v>
      </c>
      <c r="L73" s="1008">
        <v>2241</v>
      </c>
      <c r="M73" s="1008">
        <v>2301</v>
      </c>
      <c r="N73" s="1008">
        <v>2343</v>
      </c>
      <c r="O73" s="1009">
        <f t="shared" si="2"/>
        <v>2261.5</v>
      </c>
      <c r="P73" s="728"/>
    </row>
    <row r="74" spans="1:16" x14ac:dyDescent="0.2">
      <c r="A74" s="1006">
        <v>5705</v>
      </c>
      <c r="B74" s="1007" t="s">
        <v>660</v>
      </c>
      <c r="C74" s="1008">
        <v>2786</v>
      </c>
      <c r="D74" s="1008">
        <v>2850</v>
      </c>
      <c r="E74" s="1008">
        <v>2849</v>
      </c>
      <c r="F74" s="1008">
        <v>2888</v>
      </c>
      <c r="G74" s="1008">
        <v>2918</v>
      </c>
      <c r="H74" s="1008">
        <v>2902</v>
      </c>
      <c r="I74" s="1008">
        <v>2884</v>
      </c>
      <c r="J74" s="1008">
        <v>2890</v>
      </c>
      <c r="K74" s="1008">
        <v>2931</v>
      </c>
      <c r="L74" s="1008">
        <v>2968</v>
      </c>
      <c r="M74" s="1008">
        <v>3012</v>
      </c>
      <c r="N74" s="1008">
        <v>3026</v>
      </c>
      <c r="O74" s="1009">
        <f t="shared" si="2"/>
        <v>2908.6666666666665</v>
      </c>
      <c r="P74" s="728"/>
    </row>
    <row r="75" spans="1:16" x14ac:dyDescent="0.2">
      <c r="A75" s="1006">
        <v>5501</v>
      </c>
      <c r="B75" s="1007" t="s">
        <v>661</v>
      </c>
      <c r="C75" s="1008">
        <v>8422</v>
      </c>
      <c r="D75" s="1008">
        <v>8637</v>
      </c>
      <c r="E75" s="1008">
        <v>8664</v>
      </c>
      <c r="F75" s="1008">
        <v>8695</v>
      </c>
      <c r="G75" s="1008">
        <v>8696</v>
      </c>
      <c r="H75" s="1008">
        <v>8698</v>
      </c>
      <c r="I75" s="1008">
        <v>8582</v>
      </c>
      <c r="J75" s="1008">
        <v>8461</v>
      </c>
      <c r="K75" s="1008">
        <v>8504</v>
      </c>
      <c r="L75" s="1008">
        <v>8559</v>
      </c>
      <c r="M75" s="1008">
        <v>8579</v>
      </c>
      <c r="N75" s="1008">
        <v>8701</v>
      </c>
      <c r="O75" s="1009">
        <f t="shared" si="2"/>
        <v>8599.8333333333339</v>
      </c>
      <c r="P75" s="728"/>
    </row>
    <row r="76" spans="1:16" x14ac:dyDescent="0.2">
      <c r="A76" s="1006">
        <v>5801</v>
      </c>
      <c r="B76" s="1007" t="s">
        <v>662</v>
      </c>
      <c r="C76" s="1008">
        <v>10368</v>
      </c>
      <c r="D76" s="1008">
        <v>10531</v>
      </c>
      <c r="E76" s="1008">
        <v>10525</v>
      </c>
      <c r="F76" s="1008">
        <v>10622</v>
      </c>
      <c r="G76" s="1008">
        <v>10700</v>
      </c>
      <c r="H76" s="1008">
        <v>10666</v>
      </c>
      <c r="I76" s="1008">
        <v>10475</v>
      </c>
      <c r="J76" s="1008">
        <v>10242</v>
      </c>
      <c r="K76" s="1008">
        <v>10259</v>
      </c>
      <c r="L76" s="1008">
        <v>10302</v>
      </c>
      <c r="M76" s="1008">
        <v>10431</v>
      </c>
      <c r="N76" s="1008">
        <v>10469</v>
      </c>
      <c r="O76" s="1009">
        <f t="shared" si="2"/>
        <v>10465.833333333334</v>
      </c>
      <c r="P76" s="728"/>
    </row>
    <row r="77" spans="1:16" x14ac:dyDescent="0.2">
      <c r="A77" s="1006">
        <v>5107</v>
      </c>
      <c r="B77" s="1007" t="s">
        <v>663</v>
      </c>
      <c r="C77" s="1008">
        <v>3808</v>
      </c>
      <c r="D77" s="1008">
        <v>3918</v>
      </c>
      <c r="E77" s="1008">
        <v>3942</v>
      </c>
      <c r="F77" s="1008">
        <v>3952</v>
      </c>
      <c r="G77" s="1008">
        <v>3986</v>
      </c>
      <c r="H77" s="1008">
        <v>3994</v>
      </c>
      <c r="I77" s="1008">
        <v>3927</v>
      </c>
      <c r="J77" s="1008">
        <v>3920</v>
      </c>
      <c r="K77" s="1008">
        <v>3949</v>
      </c>
      <c r="L77" s="1008">
        <v>3961</v>
      </c>
      <c r="M77" s="1008">
        <v>4008</v>
      </c>
      <c r="N77" s="1008">
        <v>4023</v>
      </c>
      <c r="O77" s="1009">
        <f t="shared" si="2"/>
        <v>3949</v>
      </c>
      <c r="P77" s="728"/>
    </row>
    <row r="78" spans="1:16" x14ac:dyDescent="0.2">
      <c r="A78" s="1006">
        <v>5303</v>
      </c>
      <c r="B78" s="1007" t="s">
        <v>664</v>
      </c>
      <c r="C78" s="1008">
        <v>1630</v>
      </c>
      <c r="D78" s="1008">
        <v>1667</v>
      </c>
      <c r="E78" s="1008">
        <v>1669</v>
      </c>
      <c r="F78" s="1008">
        <v>1645</v>
      </c>
      <c r="G78" s="1008">
        <v>1644</v>
      </c>
      <c r="H78" s="1008">
        <v>1659</v>
      </c>
      <c r="I78" s="1008">
        <v>1624</v>
      </c>
      <c r="J78" s="1008">
        <v>1609</v>
      </c>
      <c r="K78" s="1008">
        <v>1661</v>
      </c>
      <c r="L78" s="1008">
        <v>1684</v>
      </c>
      <c r="M78" s="1008">
        <v>1714</v>
      </c>
      <c r="N78" s="1008">
        <v>1729</v>
      </c>
      <c r="O78" s="1009">
        <f t="shared" si="2"/>
        <v>1661.25</v>
      </c>
      <c r="P78" s="728"/>
    </row>
    <row r="79" spans="1:16" x14ac:dyDescent="0.2">
      <c r="A79" s="1006">
        <v>5601</v>
      </c>
      <c r="B79" s="1007" t="s">
        <v>665</v>
      </c>
      <c r="C79" s="1008">
        <v>12484</v>
      </c>
      <c r="D79" s="1008">
        <v>12815</v>
      </c>
      <c r="E79" s="1008">
        <v>12818</v>
      </c>
      <c r="F79" s="1008">
        <v>12957</v>
      </c>
      <c r="G79" s="1008">
        <v>13148</v>
      </c>
      <c r="H79" s="1008">
        <v>13103</v>
      </c>
      <c r="I79" s="1008">
        <v>13006</v>
      </c>
      <c r="J79" s="1008">
        <v>12907</v>
      </c>
      <c r="K79" s="1008">
        <v>12919</v>
      </c>
      <c r="L79" s="1008">
        <v>12970</v>
      </c>
      <c r="M79" s="1008">
        <v>13083</v>
      </c>
      <c r="N79" s="1008">
        <v>13120</v>
      </c>
      <c r="O79" s="1009">
        <f t="shared" si="2"/>
        <v>12944.166666666666</v>
      </c>
      <c r="P79" s="728"/>
    </row>
    <row r="80" spans="1:16" x14ac:dyDescent="0.2">
      <c r="A80" s="1006">
        <v>5304</v>
      </c>
      <c r="B80" s="1007" t="s">
        <v>666</v>
      </c>
      <c r="C80" s="1008">
        <v>2297</v>
      </c>
      <c r="D80" s="1008">
        <v>2326</v>
      </c>
      <c r="E80" s="1008">
        <v>2329</v>
      </c>
      <c r="F80" s="1008">
        <v>2373</v>
      </c>
      <c r="G80" s="1008">
        <v>2389</v>
      </c>
      <c r="H80" s="1008">
        <v>2382</v>
      </c>
      <c r="I80" s="1008">
        <v>2373</v>
      </c>
      <c r="J80" s="1008">
        <v>2431</v>
      </c>
      <c r="K80" s="1008">
        <v>2351</v>
      </c>
      <c r="L80" s="1008">
        <v>2367</v>
      </c>
      <c r="M80" s="1008">
        <v>2418</v>
      </c>
      <c r="N80" s="1008">
        <v>2401</v>
      </c>
      <c r="O80" s="1009">
        <f t="shared" si="2"/>
        <v>2369.75</v>
      </c>
      <c r="P80" s="728"/>
    </row>
    <row r="81" spans="1:16" x14ac:dyDescent="0.2">
      <c r="A81" s="1006">
        <v>5701</v>
      </c>
      <c r="B81" s="1007" t="s">
        <v>667</v>
      </c>
      <c r="C81" s="1008">
        <v>7941</v>
      </c>
      <c r="D81" s="1008">
        <v>8148</v>
      </c>
      <c r="E81" s="1008">
        <v>8186</v>
      </c>
      <c r="F81" s="1008">
        <v>8315</v>
      </c>
      <c r="G81" s="1008">
        <v>8393</v>
      </c>
      <c r="H81" s="1008">
        <v>8476</v>
      </c>
      <c r="I81" s="1008">
        <v>8404</v>
      </c>
      <c r="J81" s="1008">
        <v>8351</v>
      </c>
      <c r="K81" s="1008">
        <v>8327</v>
      </c>
      <c r="L81" s="1008">
        <v>8428</v>
      </c>
      <c r="M81" s="1008">
        <v>8443</v>
      </c>
      <c r="N81" s="1008">
        <v>8500</v>
      </c>
      <c r="O81" s="1009">
        <f t="shared" si="2"/>
        <v>8326</v>
      </c>
      <c r="P81" s="728"/>
    </row>
    <row r="82" spans="1:16" x14ac:dyDescent="0.2">
      <c r="A82" s="1006">
        <v>5706</v>
      </c>
      <c r="B82" s="1007" t="s">
        <v>668</v>
      </c>
      <c r="C82" s="1008">
        <v>2473</v>
      </c>
      <c r="D82" s="1008">
        <v>2519</v>
      </c>
      <c r="E82" s="1008">
        <v>2524</v>
      </c>
      <c r="F82" s="1008">
        <v>2546</v>
      </c>
      <c r="G82" s="1008">
        <v>2566</v>
      </c>
      <c r="H82" s="1008">
        <v>2522</v>
      </c>
      <c r="I82" s="1008">
        <v>2494</v>
      </c>
      <c r="J82" s="1008">
        <v>2488</v>
      </c>
      <c r="K82" s="1008">
        <v>2477</v>
      </c>
      <c r="L82" s="1008">
        <v>2506</v>
      </c>
      <c r="M82" s="1008">
        <v>2521</v>
      </c>
      <c r="N82" s="1008">
        <v>2574</v>
      </c>
      <c r="O82" s="1009">
        <f t="shared" si="2"/>
        <v>2517.5</v>
      </c>
      <c r="P82" s="728"/>
    </row>
    <row r="83" spans="1:16" x14ac:dyDescent="0.2">
      <c r="A83" s="1006">
        <v>5606</v>
      </c>
      <c r="B83" s="1007" t="s">
        <v>669</v>
      </c>
      <c r="C83" s="1008">
        <v>798</v>
      </c>
      <c r="D83" s="1008">
        <v>804</v>
      </c>
      <c r="E83" s="1008">
        <v>803</v>
      </c>
      <c r="F83" s="1008">
        <v>816</v>
      </c>
      <c r="G83" s="1008">
        <v>809</v>
      </c>
      <c r="H83" s="1008">
        <v>800</v>
      </c>
      <c r="I83" s="1008">
        <v>781</v>
      </c>
      <c r="J83" s="1008">
        <v>773</v>
      </c>
      <c r="K83" s="1008">
        <v>780</v>
      </c>
      <c r="L83" s="1008">
        <v>801</v>
      </c>
      <c r="M83" s="1008">
        <v>802</v>
      </c>
      <c r="N83" s="1008">
        <v>801</v>
      </c>
      <c r="O83" s="1009">
        <f t="shared" si="2"/>
        <v>797.33333333333337</v>
      </c>
      <c r="P83" s="728"/>
    </row>
    <row r="84" spans="1:16" x14ac:dyDescent="0.2">
      <c r="A84" s="1006">
        <v>5101</v>
      </c>
      <c r="B84" s="1007" t="s">
        <v>570</v>
      </c>
      <c r="C84" s="1008">
        <v>32729</v>
      </c>
      <c r="D84" s="1008">
        <v>33456</v>
      </c>
      <c r="E84" s="1008">
        <v>33422</v>
      </c>
      <c r="F84" s="1008">
        <v>33636</v>
      </c>
      <c r="G84" s="1008">
        <v>34175</v>
      </c>
      <c r="H84" s="1008">
        <v>34359</v>
      </c>
      <c r="I84" s="1008">
        <v>34161</v>
      </c>
      <c r="J84" s="1008">
        <v>33869</v>
      </c>
      <c r="K84" s="1008">
        <v>33908</v>
      </c>
      <c r="L84" s="1008">
        <v>34002</v>
      </c>
      <c r="M84" s="1008">
        <v>34398</v>
      </c>
      <c r="N84" s="1008">
        <v>34804</v>
      </c>
      <c r="O84" s="1009">
        <f t="shared" si="2"/>
        <v>33909.916666666664</v>
      </c>
      <c r="P84" s="728"/>
    </row>
    <row r="85" spans="1:16" x14ac:dyDescent="0.2">
      <c r="A85" s="1006">
        <v>5804</v>
      </c>
      <c r="B85" s="1007" t="s">
        <v>670</v>
      </c>
      <c r="C85" s="1008">
        <v>9450</v>
      </c>
      <c r="D85" s="1008">
        <v>9703</v>
      </c>
      <c r="E85" s="1008">
        <v>9770</v>
      </c>
      <c r="F85" s="1008">
        <v>9837</v>
      </c>
      <c r="G85" s="1008">
        <v>10018</v>
      </c>
      <c r="H85" s="1008">
        <v>10056</v>
      </c>
      <c r="I85" s="1008">
        <v>10012</v>
      </c>
      <c r="J85" s="1008">
        <v>9923</v>
      </c>
      <c r="K85" s="1008">
        <v>9962</v>
      </c>
      <c r="L85" s="1008">
        <v>9996</v>
      </c>
      <c r="M85" s="1008">
        <v>10081</v>
      </c>
      <c r="N85" s="1008">
        <v>10089</v>
      </c>
      <c r="O85" s="1009">
        <f t="shared" si="2"/>
        <v>9908.0833333333339</v>
      </c>
      <c r="P85" s="728"/>
    </row>
    <row r="86" spans="1:16" x14ac:dyDescent="0.2">
      <c r="A86" s="1006">
        <v>5109</v>
      </c>
      <c r="B86" s="1007" t="s">
        <v>671</v>
      </c>
      <c r="C86" s="1008">
        <v>26736</v>
      </c>
      <c r="D86" s="1008">
        <v>27524</v>
      </c>
      <c r="E86" s="1008">
        <v>27382</v>
      </c>
      <c r="F86" s="1008">
        <v>27442</v>
      </c>
      <c r="G86" s="1008">
        <v>28074</v>
      </c>
      <c r="H86" s="1008">
        <v>28348</v>
      </c>
      <c r="I86" s="1008">
        <v>28007</v>
      </c>
      <c r="J86" s="1008">
        <v>27697</v>
      </c>
      <c r="K86" s="1008">
        <v>27907</v>
      </c>
      <c r="L86" s="1008">
        <v>28058</v>
      </c>
      <c r="M86" s="1008">
        <v>28436</v>
      </c>
      <c r="N86" s="1008">
        <v>28844</v>
      </c>
      <c r="O86" s="1009">
        <f t="shared" si="2"/>
        <v>27871.25</v>
      </c>
      <c r="P86" s="728"/>
    </row>
    <row r="87" spans="1:16" x14ac:dyDescent="0.2">
      <c r="A87" s="1006">
        <v>5405</v>
      </c>
      <c r="B87" s="1007" t="s">
        <v>672</v>
      </c>
      <c r="C87" s="1008">
        <v>719</v>
      </c>
      <c r="D87" s="1008">
        <v>726</v>
      </c>
      <c r="E87" s="1008">
        <v>731</v>
      </c>
      <c r="F87" s="1008">
        <v>729</v>
      </c>
      <c r="G87" s="1008">
        <v>728</v>
      </c>
      <c r="H87" s="1008">
        <v>714</v>
      </c>
      <c r="I87" s="1008">
        <v>727</v>
      </c>
      <c r="J87" s="1008">
        <v>727</v>
      </c>
      <c r="K87" s="1008">
        <v>708</v>
      </c>
      <c r="L87" s="1008">
        <v>667</v>
      </c>
      <c r="M87" s="1008">
        <v>737</v>
      </c>
      <c r="N87" s="1008">
        <v>738</v>
      </c>
      <c r="O87" s="1009">
        <f t="shared" si="2"/>
        <v>720.91666666666663</v>
      </c>
      <c r="P87" s="728"/>
    </row>
    <row r="88" spans="1:16" x14ac:dyDescent="0.2">
      <c r="A88" s="1006">
        <v>6302</v>
      </c>
      <c r="B88" s="1007" t="s">
        <v>673</v>
      </c>
      <c r="C88" s="1008">
        <v>2760</v>
      </c>
      <c r="D88" s="1008">
        <v>2800</v>
      </c>
      <c r="E88" s="1008">
        <v>2837</v>
      </c>
      <c r="F88" s="1008">
        <v>2818</v>
      </c>
      <c r="G88" s="1008">
        <v>2864</v>
      </c>
      <c r="H88" s="1008">
        <v>2820</v>
      </c>
      <c r="I88" s="1008">
        <v>2772</v>
      </c>
      <c r="J88" s="1008">
        <v>2771</v>
      </c>
      <c r="K88" s="1008">
        <v>2801</v>
      </c>
      <c r="L88" s="1008">
        <v>2844</v>
      </c>
      <c r="M88" s="1008">
        <v>2891</v>
      </c>
      <c r="N88" s="1008">
        <v>2908</v>
      </c>
      <c r="O88" s="1009">
        <f t="shared" si="2"/>
        <v>2823.8333333333335</v>
      </c>
      <c r="P88" s="728"/>
    </row>
    <row r="89" spans="1:16" x14ac:dyDescent="0.2">
      <c r="A89" s="1006">
        <v>6303</v>
      </c>
      <c r="B89" s="1007" t="s">
        <v>674</v>
      </c>
      <c r="C89" s="1008">
        <v>6249</v>
      </c>
      <c r="D89" s="1008">
        <v>6299</v>
      </c>
      <c r="E89" s="1008">
        <v>6296</v>
      </c>
      <c r="F89" s="1008">
        <v>6304</v>
      </c>
      <c r="G89" s="1008">
        <v>6359</v>
      </c>
      <c r="H89" s="1008">
        <v>6344</v>
      </c>
      <c r="I89" s="1008">
        <v>6299</v>
      </c>
      <c r="J89" s="1008">
        <v>6252</v>
      </c>
      <c r="K89" s="1008">
        <v>6287</v>
      </c>
      <c r="L89" s="1008">
        <v>6359</v>
      </c>
      <c r="M89" s="1008">
        <v>6384</v>
      </c>
      <c r="N89" s="1008">
        <v>6422</v>
      </c>
      <c r="O89" s="1009">
        <f t="shared" si="2"/>
        <v>6321.166666666667</v>
      </c>
      <c r="P89" s="728"/>
    </row>
    <row r="90" spans="1:16" x14ac:dyDescent="0.2">
      <c r="A90" s="1006">
        <v>6102</v>
      </c>
      <c r="B90" s="1007" t="s">
        <v>675</v>
      </c>
      <c r="C90" s="1008">
        <v>1898</v>
      </c>
      <c r="D90" s="1008">
        <v>1919</v>
      </c>
      <c r="E90" s="1008">
        <v>1907</v>
      </c>
      <c r="F90" s="1008">
        <v>1926</v>
      </c>
      <c r="G90" s="1008">
        <v>1926</v>
      </c>
      <c r="H90" s="1008">
        <v>1927</v>
      </c>
      <c r="I90" s="1008">
        <v>1926</v>
      </c>
      <c r="J90" s="1008">
        <v>1877</v>
      </c>
      <c r="K90" s="1008">
        <v>1885</v>
      </c>
      <c r="L90" s="1008">
        <v>1909</v>
      </c>
      <c r="M90" s="1008">
        <v>1910</v>
      </c>
      <c r="N90" s="1008">
        <v>1960</v>
      </c>
      <c r="O90" s="1009">
        <f t="shared" si="2"/>
        <v>1914.1666666666667</v>
      </c>
      <c r="P90" s="728"/>
    </row>
    <row r="91" spans="1:16" x14ac:dyDescent="0.2">
      <c r="A91" s="1006">
        <v>6103</v>
      </c>
      <c r="B91" s="1007" t="s">
        <v>676</v>
      </c>
      <c r="C91" s="1008">
        <v>1095</v>
      </c>
      <c r="D91" s="1008">
        <v>1102</v>
      </c>
      <c r="E91" s="1008">
        <v>1101</v>
      </c>
      <c r="F91" s="1008">
        <v>1107</v>
      </c>
      <c r="G91" s="1008">
        <v>1118</v>
      </c>
      <c r="H91" s="1008">
        <v>1137</v>
      </c>
      <c r="I91" s="1008">
        <v>1133</v>
      </c>
      <c r="J91" s="1008">
        <v>1120</v>
      </c>
      <c r="K91" s="1008">
        <v>1112</v>
      </c>
      <c r="L91" s="1008">
        <v>1131</v>
      </c>
      <c r="M91" s="1008">
        <v>1131</v>
      </c>
      <c r="N91" s="1008">
        <v>1129</v>
      </c>
      <c r="O91" s="1009">
        <f t="shared" si="2"/>
        <v>1118</v>
      </c>
      <c r="P91" s="728"/>
    </row>
    <row r="92" spans="1:16" x14ac:dyDescent="0.2">
      <c r="A92" s="1006">
        <v>6104</v>
      </c>
      <c r="B92" s="1007" t="s">
        <v>677</v>
      </c>
      <c r="C92" s="1008">
        <v>3122</v>
      </c>
      <c r="D92" s="1008">
        <v>3197</v>
      </c>
      <c r="E92" s="1008">
        <v>3196</v>
      </c>
      <c r="F92" s="1008">
        <v>3202</v>
      </c>
      <c r="G92" s="1008">
        <v>3257</v>
      </c>
      <c r="H92" s="1008">
        <v>3290</v>
      </c>
      <c r="I92" s="1008">
        <v>3230</v>
      </c>
      <c r="J92" s="1008">
        <v>3187</v>
      </c>
      <c r="K92" s="1008">
        <v>3235</v>
      </c>
      <c r="L92" s="1008">
        <v>3253</v>
      </c>
      <c r="M92" s="1008">
        <v>3310</v>
      </c>
      <c r="N92" s="1008">
        <v>3313</v>
      </c>
      <c r="O92" s="1009">
        <f t="shared" si="2"/>
        <v>3232.6666666666665</v>
      </c>
      <c r="P92" s="728"/>
    </row>
    <row r="93" spans="1:16" x14ac:dyDescent="0.2">
      <c r="A93" s="1006">
        <v>6105</v>
      </c>
      <c r="B93" s="1007" t="s">
        <v>678</v>
      </c>
      <c r="C93" s="1008">
        <v>1895</v>
      </c>
      <c r="D93" s="1008">
        <v>1902</v>
      </c>
      <c r="E93" s="1008">
        <v>1916</v>
      </c>
      <c r="F93" s="1008">
        <v>1935</v>
      </c>
      <c r="G93" s="1008">
        <v>1936</v>
      </c>
      <c r="H93" s="1008">
        <v>1913</v>
      </c>
      <c r="I93" s="1008">
        <v>1887</v>
      </c>
      <c r="J93" s="1008">
        <v>1836</v>
      </c>
      <c r="K93" s="1008">
        <v>1850</v>
      </c>
      <c r="L93" s="1008">
        <v>1856</v>
      </c>
      <c r="M93" s="1008">
        <v>1872</v>
      </c>
      <c r="N93" s="1008">
        <v>1865</v>
      </c>
      <c r="O93" s="1009">
        <f t="shared" si="2"/>
        <v>1888.5833333333333</v>
      </c>
      <c r="P93" s="728"/>
    </row>
    <row r="94" spans="1:16" x14ac:dyDescent="0.2">
      <c r="A94" s="1006">
        <v>6106</v>
      </c>
      <c r="B94" s="1007" t="s">
        <v>679</v>
      </c>
      <c r="C94" s="1008">
        <v>4306</v>
      </c>
      <c r="D94" s="1008">
        <v>4365</v>
      </c>
      <c r="E94" s="1008">
        <v>4362</v>
      </c>
      <c r="F94" s="1008">
        <v>4392</v>
      </c>
      <c r="G94" s="1008">
        <v>4454</v>
      </c>
      <c r="H94" s="1008">
        <v>4426</v>
      </c>
      <c r="I94" s="1008">
        <v>4415</v>
      </c>
      <c r="J94" s="1008">
        <v>4428</v>
      </c>
      <c r="K94" s="1008">
        <v>4449</v>
      </c>
      <c r="L94" s="1008">
        <v>4467</v>
      </c>
      <c r="M94" s="1008">
        <v>4554</v>
      </c>
      <c r="N94" s="1008">
        <v>4621</v>
      </c>
      <c r="O94" s="1009">
        <f t="shared" si="2"/>
        <v>4436.583333333333</v>
      </c>
      <c r="P94" s="728"/>
    </row>
    <row r="95" spans="1:16" x14ac:dyDescent="0.2">
      <c r="A95" s="1006">
        <v>6202</v>
      </c>
      <c r="B95" s="1007" t="s">
        <v>680</v>
      </c>
      <c r="C95" s="1008">
        <v>308</v>
      </c>
      <c r="D95" s="1008">
        <v>301</v>
      </c>
      <c r="E95" s="1008">
        <v>309</v>
      </c>
      <c r="F95" s="1008">
        <v>308</v>
      </c>
      <c r="G95" s="1008">
        <v>312</v>
      </c>
      <c r="H95" s="1008">
        <v>303</v>
      </c>
      <c r="I95" s="1008">
        <v>298</v>
      </c>
      <c r="J95" s="1008">
        <v>292</v>
      </c>
      <c r="K95" s="1008">
        <v>298</v>
      </c>
      <c r="L95" s="1008">
        <v>298</v>
      </c>
      <c r="M95" s="1008">
        <v>297</v>
      </c>
      <c r="N95" s="1008">
        <v>306</v>
      </c>
      <c r="O95" s="1009">
        <f t="shared" si="2"/>
        <v>302.5</v>
      </c>
      <c r="P95" s="728"/>
    </row>
    <row r="96" spans="1:16" x14ac:dyDescent="0.2">
      <c r="A96" s="1006">
        <v>6107</v>
      </c>
      <c r="B96" s="1007" t="s">
        <v>681</v>
      </c>
      <c r="C96" s="1008">
        <v>3782</v>
      </c>
      <c r="D96" s="1008">
        <v>3862</v>
      </c>
      <c r="E96" s="1008">
        <v>3835</v>
      </c>
      <c r="F96" s="1008">
        <v>3874</v>
      </c>
      <c r="G96" s="1008">
        <v>3889</v>
      </c>
      <c r="H96" s="1008">
        <v>3928</v>
      </c>
      <c r="I96" s="1008">
        <v>3884</v>
      </c>
      <c r="J96" s="1008">
        <v>3855</v>
      </c>
      <c r="K96" s="1008">
        <v>3899</v>
      </c>
      <c r="L96" s="1008">
        <v>3940</v>
      </c>
      <c r="M96" s="1008">
        <v>3981</v>
      </c>
      <c r="N96" s="1008">
        <v>3972</v>
      </c>
      <c r="O96" s="1009">
        <f t="shared" si="2"/>
        <v>3891.75</v>
      </c>
      <c r="P96" s="728"/>
    </row>
    <row r="97" spans="1:16" x14ac:dyDescent="0.2">
      <c r="A97" s="1006">
        <v>6203</v>
      </c>
      <c r="B97" s="1007" t="s">
        <v>682</v>
      </c>
      <c r="C97" s="1008">
        <v>1094</v>
      </c>
      <c r="D97" s="1008">
        <v>1103</v>
      </c>
      <c r="E97" s="1008">
        <v>1100</v>
      </c>
      <c r="F97" s="1008">
        <v>1105</v>
      </c>
      <c r="G97" s="1008">
        <v>1120</v>
      </c>
      <c r="H97" s="1008">
        <v>1099</v>
      </c>
      <c r="I97" s="1008">
        <v>1103</v>
      </c>
      <c r="J97" s="1008">
        <v>1099</v>
      </c>
      <c r="K97" s="1008">
        <v>1109</v>
      </c>
      <c r="L97" s="1008">
        <v>1136</v>
      </c>
      <c r="M97" s="1008">
        <v>1128</v>
      </c>
      <c r="N97" s="1008">
        <v>1132</v>
      </c>
      <c r="O97" s="1009">
        <f t="shared" si="2"/>
        <v>1110.6666666666667</v>
      </c>
      <c r="P97" s="728"/>
    </row>
    <row r="98" spans="1:16" x14ac:dyDescent="0.2">
      <c r="A98" s="1006">
        <v>6304</v>
      </c>
      <c r="B98" s="1007" t="s">
        <v>683</v>
      </c>
      <c r="C98" s="1008">
        <v>1093</v>
      </c>
      <c r="D98" s="1008">
        <v>1122</v>
      </c>
      <c r="E98" s="1008">
        <v>1122</v>
      </c>
      <c r="F98" s="1008">
        <v>1124</v>
      </c>
      <c r="G98" s="1008">
        <v>1137</v>
      </c>
      <c r="H98" s="1008">
        <v>1130</v>
      </c>
      <c r="I98" s="1008">
        <v>1132</v>
      </c>
      <c r="J98" s="1008">
        <v>1145</v>
      </c>
      <c r="K98" s="1008">
        <v>1105</v>
      </c>
      <c r="L98" s="1008">
        <v>1105</v>
      </c>
      <c r="M98" s="1008">
        <v>1121</v>
      </c>
      <c r="N98" s="1008">
        <v>1127</v>
      </c>
      <c r="O98" s="1009">
        <f t="shared" si="2"/>
        <v>1121.9166666666667</v>
      </c>
      <c r="P98" s="728"/>
    </row>
    <row r="99" spans="1:16" x14ac:dyDescent="0.2">
      <c r="A99" s="1006">
        <v>6108</v>
      </c>
      <c r="B99" s="1007" t="s">
        <v>684</v>
      </c>
      <c r="C99" s="1008">
        <v>2266</v>
      </c>
      <c r="D99" s="1008">
        <v>2330</v>
      </c>
      <c r="E99" s="1008">
        <v>2346</v>
      </c>
      <c r="F99" s="1008">
        <v>2370</v>
      </c>
      <c r="G99" s="1008">
        <v>2368</v>
      </c>
      <c r="H99" s="1008">
        <v>2382</v>
      </c>
      <c r="I99" s="1008">
        <v>2328</v>
      </c>
      <c r="J99" s="1008">
        <v>2217</v>
      </c>
      <c r="K99" s="1008">
        <v>2191</v>
      </c>
      <c r="L99" s="1008">
        <v>2161</v>
      </c>
      <c r="M99" s="1008">
        <v>2196</v>
      </c>
      <c r="N99" s="1008">
        <v>2194</v>
      </c>
      <c r="O99" s="1009">
        <f t="shared" si="2"/>
        <v>2279.0833333333335</v>
      </c>
      <c r="P99" s="728"/>
    </row>
    <row r="100" spans="1:16" x14ac:dyDescent="0.2">
      <c r="A100" s="1006">
        <v>6109</v>
      </c>
      <c r="B100" s="1007" t="s">
        <v>685</v>
      </c>
      <c r="C100" s="1008">
        <v>2540</v>
      </c>
      <c r="D100" s="1008">
        <v>2592</v>
      </c>
      <c r="E100" s="1008">
        <v>2603</v>
      </c>
      <c r="F100" s="1008">
        <v>2628</v>
      </c>
      <c r="G100" s="1008">
        <v>2633</v>
      </c>
      <c r="H100" s="1008">
        <v>2614</v>
      </c>
      <c r="I100" s="1008">
        <v>2561</v>
      </c>
      <c r="J100" s="1008">
        <v>2556</v>
      </c>
      <c r="K100" s="1008">
        <v>2578</v>
      </c>
      <c r="L100" s="1008">
        <v>2560</v>
      </c>
      <c r="M100" s="1008">
        <v>2584</v>
      </c>
      <c r="N100" s="1008">
        <v>2628</v>
      </c>
      <c r="O100" s="1009">
        <f t="shared" si="2"/>
        <v>2589.75</v>
      </c>
      <c r="P100" s="728"/>
    </row>
    <row r="101" spans="1:16" x14ac:dyDescent="0.2">
      <c r="A101" s="1006">
        <v>6204</v>
      </c>
      <c r="B101" s="1007" t="s">
        <v>686</v>
      </c>
      <c r="C101" s="1008">
        <v>860</v>
      </c>
      <c r="D101" s="1008">
        <v>889</v>
      </c>
      <c r="E101" s="1008">
        <v>887</v>
      </c>
      <c r="F101" s="1008">
        <v>887</v>
      </c>
      <c r="G101" s="1008">
        <v>894</v>
      </c>
      <c r="H101" s="1008">
        <v>906</v>
      </c>
      <c r="I101" s="1008">
        <v>903</v>
      </c>
      <c r="J101" s="1008">
        <v>899</v>
      </c>
      <c r="K101" s="1008">
        <v>906</v>
      </c>
      <c r="L101" s="1008">
        <v>903</v>
      </c>
      <c r="M101" s="1008">
        <v>913</v>
      </c>
      <c r="N101" s="1008">
        <v>931</v>
      </c>
      <c r="O101" s="1009">
        <f t="shared" si="2"/>
        <v>898.16666666666663</v>
      </c>
      <c r="P101" s="728"/>
    </row>
    <row r="102" spans="1:16" x14ac:dyDescent="0.2">
      <c r="A102" s="1006">
        <v>6110</v>
      </c>
      <c r="B102" s="1007" t="s">
        <v>687</v>
      </c>
      <c r="C102" s="1008">
        <v>2753</v>
      </c>
      <c r="D102" s="1008">
        <v>2887</v>
      </c>
      <c r="E102" s="1008">
        <v>2882</v>
      </c>
      <c r="F102" s="1008">
        <v>2949</v>
      </c>
      <c r="G102" s="1008">
        <v>2986</v>
      </c>
      <c r="H102" s="1008">
        <v>2962</v>
      </c>
      <c r="I102" s="1008">
        <v>2935</v>
      </c>
      <c r="J102" s="1008">
        <v>2863</v>
      </c>
      <c r="K102" s="1008">
        <v>2929</v>
      </c>
      <c r="L102" s="1008">
        <v>3007</v>
      </c>
      <c r="M102" s="1008">
        <v>3077</v>
      </c>
      <c r="N102" s="1008">
        <v>3171</v>
      </c>
      <c r="O102" s="1009">
        <f t="shared" si="2"/>
        <v>2950.0833333333335</v>
      </c>
      <c r="P102" s="728"/>
    </row>
    <row r="103" spans="1:16" x14ac:dyDescent="0.2">
      <c r="A103" s="1006">
        <v>6305</v>
      </c>
      <c r="B103" s="1007" t="s">
        <v>688</v>
      </c>
      <c r="C103" s="1008">
        <v>2607</v>
      </c>
      <c r="D103" s="1008">
        <v>2706</v>
      </c>
      <c r="E103" s="1008">
        <v>2697</v>
      </c>
      <c r="F103" s="1008">
        <v>2710</v>
      </c>
      <c r="G103" s="1008">
        <v>2719</v>
      </c>
      <c r="H103" s="1008">
        <v>2737</v>
      </c>
      <c r="I103" s="1008">
        <v>2688</v>
      </c>
      <c r="J103" s="1008">
        <v>2713</v>
      </c>
      <c r="K103" s="1008">
        <v>2730</v>
      </c>
      <c r="L103" s="1008">
        <v>2744</v>
      </c>
      <c r="M103" s="1008">
        <v>2794</v>
      </c>
      <c r="N103" s="1008">
        <v>2822</v>
      </c>
      <c r="O103" s="1009">
        <f t="shared" si="2"/>
        <v>2722.25</v>
      </c>
      <c r="P103" s="728"/>
    </row>
    <row r="104" spans="1:16" x14ac:dyDescent="0.2">
      <c r="A104" s="1006">
        <v>6205</v>
      </c>
      <c r="B104" s="1007" t="s">
        <v>689</v>
      </c>
      <c r="C104" s="1008">
        <v>949</v>
      </c>
      <c r="D104" s="1008">
        <v>970</v>
      </c>
      <c r="E104" s="1008">
        <v>969</v>
      </c>
      <c r="F104" s="1008">
        <v>972</v>
      </c>
      <c r="G104" s="1008">
        <v>992</v>
      </c>
      <c r="H104" s="1008">
        <v>1005</v>
      </c>
      <c r="I104" s="1008">
        <v>1004</v>
      </c>
      <c r="J104" s="1008">
        <v>998</v>
      </c>
      <c r="K104" s="1008">
        <v>1005</v>
      </c>
      <c r="L104" s="1008">
        <v>998</v>
      </c>
      <c r="M104" s="1008">
        <v>1006</v>
      </c>
      <c r="N104" s="1008">
        <v>1018</v>
      </c>
      <c r="O104" s="1009">
        <f t="shared" si="2"/>
        <v>990.5</v>
      </c>
      <c r="P104" s="728"/>
    </row>
    <row r="105" spans="1:16" x14ac:dyDescent="0.2">
      <c r="A105" s="1006">
        <v>6111</v>
      </c>
      <c r="B105" s="1007" t="s">
        <v>690</v>
      </c>
      <c r="C105" s="1008">
        <v>1990</v>
      </c>
      <c r="D105" s="1008">
        <v>2004</v>
      </c>
      <c r="E105" s="1008">
        <v>1988</v>
      </c>
      <c r="F105" s="1008">
        <v>1983</v>
      </c>
      <c r="G105" s="1008">
        <v>2010</v>
      </c>
      <c r="H105" s="1008">
        <v>2019</v>
      </c>
      <c r="I105" s="1008">
        <v>2017</v>
      </c>
      <c r="J105" s="1008">
        <v>1991</v>
      </c>
      <c r="K105" s="1008">
        <v>2001</v>
      </c>
      <c r="L105" s="1008">
        <v>2048</v>
      </c>
      <c r="M105" s="1008">
        <v>2070</v>
      </c>
      <c r="N105" s="1008">
        <v>2101</v>
      </c>
      <c r="O105" s="1009">
        <f t="shared" si="2"/>
        <v>2018.5</v>
      </c>
      <c r="P105" s="728"/>
    </row>
    <row r="106" spans="1:16" x14ac:dyDescent="0.2">
      <c r="A106" s="1006">
        <v>6306</v>
      </c>
      <c r="B106" s="1007" t="s">
        <v>691</v>
      </c>
      <c r="C106" s="1008">
        <v>1380</v>
      </c>
      <c r="D106" s="1008">
        <v>1412</v>
      </c>
      <c r="E106" s="1008">
        <v>1409</v>
      </c>
      <c r="F106" s="1008">
        <v>1411</v>
      </c>
      <c r="G106" s="1008">
        <v>1430</v>
      </c>
      <c r="H106" s="1008">
        <v>1433</v>
      </c>
      <c r="I106" s="1008">
        <v>1417</v>
      </c>
      <c r="J106" s="1008">
        <v>1404</v>
      </c>
      <c r="K106" s="1008">
        <v>1404</v>
      </c>
      <c r="L106" s="1008">
        <v>1447</v>
      </c>
      <c r="M106" s="1008">
        <v>1466</v>
      </c>
      <c r="N106" s="1008">
        <v>1479</v>
      </c>
      <c r="O106" s="1009">
        <f t="shared" si="2"/>
        <v>1424.3333333333333</v>
      </c>
      <c r="P106" s="728"/>
    </row>
    <row r="107" spans="1:16" x14ac:dyDescent="0.2">
      <c r="A107" s="1006">
        <v>6206</v>
      </c>
      <c r="B107" s="1007" t="s">
        <v>692</v>
      </c>
      <c r="C107" s="1008">
        <v>1238</v>
      </c>
      <c r="D107" s="1008">
        <v>1257</v>
      </c>
      <c r="E107" s="1008">
        <v>1252</v>
      </c>
      <c r="F107" s="1008">
        <v>1255</v>
      </c>
      <c r="G107" s="1008">
        <v>1232</v>
      </c>
      <c r="H107" s="1008">
        <v>1219</v>
      </c>
      <c r="I107" s="1008">
        <v>1214</v>
      </c>
      <c r="J107" s="1008">
        <v>1218</v>
      </c>
      <c r="K107" s="1008">
        <v>1225</v>
      </c>
      <c r="L107" s="1008">
        <v>1229</v>
      </c>
      <c r="M107" s="1008">
        <v>1219</v>
      </c>
      <c r="N107" s="1008">
        <v>1226</v>
      </c>
      <c r="O107" s="1009">
        <f t="shared" si="2"/>
        <v>1232</v>
      </c>
      <c r="P107" s="728"/>
    </row>
    <row r="108" spans="1:16" x14ac:dyDescent="0.2">
      <c r="A108" s="1006">
        <v>6307</v>
      </c>
      <c r="B108" s="1007" t="s">
        <v>693</v>
      </c>
      <c r="C108" s="1008">
        <v>1419</v>
      </c>
      <c r="D108" s="1008">
        <v>1444</v>
      </c>
      <c r="E108" s="1008">
        <v>1420</v>
      </c>
      <c r="F108" s="1008">
        <v>1407</v>
      </c>
      <c r="G108" s="1008">
        <v>1439</v>
      </c>
      <c r="H108" s="1008">
        <v>1436</v>
      </c>
      <c r="I108" s="1008">
        <v>1401</v>
      </c>
      <c r="J108" s="1008">
        <v>1421</v>
      </c>
      <c r="K108" s="1008">
        <v>1423</v>
      </c>
      <c r="L108" s="1008">
        <v>1390</v>
      </c>
      <c r="M108" s="1008">
        <v>1381</v>
      </c>
      <c r="N108" s="1008">
        <v>1376</v>
      </c>
      <c r="O108" s="1009">
        <f t="shared" si="2"/>
        <v>1413.0833333333333</v>
      </c>
      <c r="P108" s="728"/>
    </row>
    <row r="109" spans="1:16" x14ac:dyDescent="0.2">
      <c r="A109" s="1006">
        <v>6112</v>
      </c>
      <c r="B109" s="1007" t="s">
        <v>694</v>
      </c>
      <c r="C109" s="1008">
        <v>2012</v>
      </c>
      <c r="D109" s="1008">
        <v>2014</v>
      </c>
      <c r="E109" s="1008">
        <v>2031</v>
      </c>
      <c r="F109" s="1008">
        <v>2029</v>
      </c>
      <c r="G109" s="1008">
        <v>2052</v>
      </c>
      <c r="H109" s="1008">
        <v>2038</v>
      </c>
      <c r="I109" s="1008">
        <v>2001</v>
      </c>
      <c r="J109" s="1008">
        <v>1989</v>
      </c>
      <c r="K109" s="1008">
        <v>1994</v>
      </c>
      <c r="L109" s="1008">
        <v>2034</v>
      </c>
      <c r="M109" s="1008">
        <v>2056</v>
      </c>
      <c r="N109" s="1008">
        <v>2089</v>
      </c>
      <c r="O109" s="1009">
        <f t="shared" si="2"/>
        <v>2028.25</v>
      </c>
      <c r="P109" s="728"/>
    </row>
    <row r="110" spans="1:16" x14ac:dyDescent="0.2">
      <c r="A110" s="1006">
        <v>6113</v>
      </c>
      <c r="B110" s="1007" t="s">
        <v>695</v>
      </c>
      <c r="C110" s="1008">
        <v>2868</v>
      </c>
      <c r="D110" s="1008">
        <v>2915</v>
      </c>
      <c r="E110" s="1008">
        <v>2922</v>
      </c>
      <c r="F110" s="1008">
        <v>2908</v>
      </c>
      <c r="G110" s="1008">
        <v>2929</v>
      </c>
      <c r="H110" s="1008">
        <v>2935</v>
      </c>
      <c r="I110" s="1008">
        <v>2923</v>
      </c>
      <c r="J110" s="1008">
        <v>2900</v>
      </c>
      <c r="K110" s="1008">
        <v>2899</v>
      </c>
      <c r="L110" s="1008">
        <v>2921</v>
      </c>
      <c r="M110" s="1008">
        <v>2942</v>
      </c>
      <c r="N110" s="1008">
        <v>3001</v>
      </c>
      <c r="O110" s="1009">
        <f t="shared" si="2"/>
        <v>2921.9166666666665</v>
      </c>
      <c r="P110" s="728"/>
    </row>
    <row r="111" spans="1:16" x14ac:dyDescent="0.2">
      <c r="A111" s="1006">
        <v>6201</v>
      </c>
      <c r="B111" s="1007" t="s">
        <v>696</v>
      </c>
      <c r="C111" s="1008">
        <v>1847</v>
      </c>
      <c r="D111" s="1008">
        <v>1886</v>
      </c>
      <c r="E111" s="1008">
        <v>1908</v>
      </c>
      <c r="F111" s="1008">
        <v>1909</v>
      </c>
      <c r="G111" s="1008">
        <v>1910</v>
      </c>
      <c r="H111" s="1008">
        <v>1902</v>
      </c>
      <c r="I111" s="1008">
        <v>1875</v>
      </c>
      <c r="J111" s="1008">
        <v>1824</v>
      </c>
      <c r="K111" s="1008">
        <v>1814</v>
      </c>
      <c r="L111" s="1008">
        <v>1852</v>
      </c>
      <c r="M111" s="1008">
        <v>1850</v>
      </c>
      <c r="N111" s="1008">
        <v>1859</v>
      </c>
      <c r="O111" s="1009">
        <f t="shared" si="2"/>
        <v>1869.6666666666667</v>
      </c>
      <c r="P111" s="728"/>
    </row>
    <row r="112" spans="1:16" x14ac:dyDescent="0.2">
      <c r="A112" s="1006">
        <v>6308</v>
      </c>
      <c r="B112" s="1007" t="s">
        <v>697</v>
      </c>
      <c r="C112" s="1008">
        <v>1456</v>
      </c>
      <c r="D112" s="1008">
        <v>1498</v>
      </c>
      <c r="E112" s="1008">
        <v>1505</v>
      </c>
      <c r="F112" s="1008">
        <v>1508</v>
      </c>
      <c r="G112" s="1008">
        <v>1511</v>
      </c>
      <c r="H112" s="1008">
        <v>1532</v>
      </c>
      <c r="I112" s="1008">
        <v>1507</v>
      </c>
      <c r="J112" s="1008">
        <v>1508</v>
      </c>
      <c r="K112" s="1008">
        <v>1509</v>
      </c>
      <c r="L112" s="1008">
        <v>1534</v>
      </c>
      <c r="M112" s="1008">
        <v>1535</v>
      </c>
      <c r="N112" s="1008">
        <v>1534</v>
      </c>
      <c r="O112" s="1009">
        <f t="shared" si="2"/>
        <v>1511.4166666666667</v>
      </c>
      <c r="P112" s="728"/>
    </row>
    <row r="113" spans="1:16" x14ac:dyDescent="0.2">
      <c r="A113" s="1006">
        <v>6309</v>
      </c>
      <c r="B113" s="1007" t="s">
        <v>698</v>
      </c>
      <c r="C113" s="1008">
        <v>467</v>
      </c>
      <c r="D113" s="1008">
        <v>463</v>
      </c>
      <c r="E113" s="1008">
        <v>472</v>
      </c>
      <c r="F113" s="1008">
        <v>490</v>
      </c>
      <c r="G113" s="1008">
        <v>492</v>
      </c>
      <c r="H113" s="1008">
        <v>494</v>
      </c>
      <c r="I113" s="1008">
        <v>500</v>
      </c>
      <c r="J113" s="1008">
        <v>481</v>
      </c>
      <c r="K113" s="1008">
        <v>479</v>
      </c>
      <c r="L113" s="1008">
        <v>475</v>
      </c>
      <c r="M113" s="1008">
        <v>489</v>
      </c>
      <c r="N113" s="1008">
        <v>471</v>
      </c>
      <c r="O113" s="1009">
        <f t="shared" si="2"/>
        <v>481.08333333333331</v>
      </c>
      <c r="P113" s="728"/>
    </row>
    <row r="114" spans="1:16" x14ac:dyDescent="0.2">
      <c r="A114" s="1006">
        <v>6114</v>
      </c>
      <c r="B114" s="1007" t="s">
        <v>699</v>
      </c>
      <c r="C114" s="1008">
        <v>2129</v>
      </c>
      <c r="D114" s="1008">
        <v>2184</v>
      </c>
      <c r="E114" s="1008">
        <v>2207</v>
      </c>
      <c r="F114" s="1008">
        <v>2218</v>
      </c>
      <c r="G114" s="1008">
        <v>2257</v>
      </c>
      <c r="H114" s="1008">
        <v>2264</v>
      </c>
      <c r="I114" s="1008">
        <v>2266</v>
      </c>
      <c r="J114" s="1008">
        <v>2209</v>
      </c>
      <c r="K114" s="1008">
        <v>2204</v>
      </c>
      <c r="L114" s="1008">
        <v>2257</v>
      </c>
      <c r="M114" s="1008">
        <v>2270</v>
      </c>
      <c r="N114" s="1008">
        <v>2296</v>
      </c>
      <c r="O114" s="1009">
        <f t="shared" si="2"/>
        <v>2230.0833333333335</v>
      </c>
      <c r="P114" s="728"/>
    </row>
    <row r="115" spans="1:16" x14ac:dyDescent="0.2">
      <c r="A115" s="1006">
        <v>6101</v>
      </c>
      <c r="B115" s="1007" t="s">
        <v>700</v>
      </c>
      <c r="C115" s="1008">
        <v>20779</v>
      </c>
      <c r="D115" s="1008">
        <v>21472</v>
      </c>
      <c r="E115" s="1008">
        <v>21628</v>
      </c>
      <c r="F115" s="1008">
        <v>21756</v>
      </c>
      <c r="G115" s="1008">
        <v>21899</v>
      </c>
      <c r="H115" s="1008">
        <v>21974</v>
      </c>
      <c r="I115" s="1008">
        <v>21811</v>
      </c>
      <c r="J115" s="1008">
        <v>21513</v>
      </c>
      <c r="K115" s="1008">
        <v>21521</v>
      </c>
      <c r="L115" s="1008">
        <v>21751</v>
      </c>
      <c r="M115" s="1008">
        <v>22054</v>
      </c>
      <c r="N115" s="1008">
        <v>22497</v>
      </c>
      <c r="O115" s="1009">
        <f t="shared" si="2"/>
        <v>21721.25</v>
      </c>
      <c r="P115" s="728"/>
    </row>
    <row r="116" spans="1:16" x14ac:dyDescent="0.2">
      <c r="A116" s="1006">
        <v>6115</v>
      </c>
      <c r="B116" s="1007" t="s">
        <v>701</v>
      </c>
      <c r="C116" s="1008">
        <v>9196</v>
      </c>
      <c r="D116" s="1008">
        <v>9424</v>
      </c>
      <c r="E116" s="1008">
        <v>9465</v>
      </c>
      <c r="F116" s="1008">
        <v>9572</v>
      </c>
      <c r="G116" s="1008">
        <v>9626</v>
      </c>
      <c r="H116" s="1008">
        <v>9647</v>
      </c>
      <c r="I116" s="1008">
        <v>9532</v>
      </c>
      <c r="J116" s="1008">
        <v>9316</v>
      </c>
      <c r="K116" s="1008">
        <v>9469</v>
      </c>
      <c r="L116" s="1008">
        <v>9524</v>
      </c>
      <c r="M116" s="1008">
        <v>9676</v>
      </c>
      <c r="N116" s="1008">
        <v>9775</v>
      </c>
      <c r="O116" s="1009">
        <f t="shared" si="2"/>
        <v>9518.5</v>
      </c>
      <c r="P116" s="728"/>
    </row>
    <row r="117" spans="1:16" x14ac:dyDescent="0.2">
      <c r="A117" s="1006">
        <v>6116</v>
      </c>
      <c r="B117" s="1007" t="s">
        <v>702</v>
      </c>
      <c r="C117" s="1008">
        <v>2727</v>
      </c>
      <c r="D117" s="1008">
        <v>2749</v>
      </c>
      <c r="E117" s="1008">
        <v>2770</v>
      </c>
      <c r="F117" s="1008">
        <v>2757</v>
      </c>
      <c r="G117" s="1008">
        <v>2790</v>
      </c>
      <c r="H117" s="1008">
        <v>2788</v>
      </c>
      <c r="I117" s="1008">
        <v>2756</v>
      </c>
      <c r="J117" s="1008">
        <v>2756</v>
      </c>
      <c r="K117" s="1008">
        <v>2747</v>
      </c>
      <c r="L117" s="1008">
        <v>2757</v>
      </c>
      <c r="M117" s="1008">
        <v>2776</v>
      </c>
      <c r="N117" s="1008">
        <v>2793</v>
      </c>
      <c r="O117" s="1009">
        <f t="shared" si="2"/>
        <v>2763.8333333333335</v>
      </c>
      <c r="P117" s="728"/>
    </row>
    <row r="118" spans="1:16" x14ac:dyDescent="0.2">
      <c r="A118" s="1006">
        <v>6301</v>
      </c>
      <c r="B118" s="1007" t="s">
        <v>703</v>
      </c>
      <c r="C118" s="1008">
        <v>8594</v>
      </c>
      <c r="D118" s="1008">
        <v>8970</v>
      </c>
      <c r="E118" s="1008">
        <v>8929</v>
      </c>
      <c r="F118" s="1008">
        <v>9002</v>
      </c>
      <c r="G118" s="1008">
        <v>9076</v>
      </c>
      <c r="H118" s="1008">
        <v>9056</v>
      </c>
      <c r="I118" s="1008">
        <v>9082</v>
      </c>
      <c r="J118" s="1008">
        <v>8975</v>
      </c>
      <c r="K118" s="1008">
        <v>9064</v>
      </c>
      <c r="L118" s="1008">
        <v>9151</v>
      </c>
      <c r="M118" s="1008">
        <v>9290</v>
      </c>
      <c r="N118" s="1008">
        <v>9357</v>
      </c>
      <c r="O118" s="1009">
        <f t="shared" si="2"/>
        <v>9045.5</v>
      </c>
      <c r="P118" s="728"/>
    </row>
    <row r="119" spans="1:16" x14ac:dyDescent="0.2">
      <c r="A119" s="1006">
        <v>6117</v>
      </c>
      <c r="B119" s="1007" t="s">
        <v>704</v>
      </c>
      <c r="C119" s="1008">
        <v>4419</v>
      </c>
      <c r="D119" s="1008">
        <v>4515</v>
      </c>
      <c r="E119" s="1008">
        <v>4587</v>
      </c>
      <c r="F119" s="1008">
        <v>4616</v>
      </c>
      <c r="G119" s="1008">
        <v>4665</v>
      </c>
      <c r="H119" s="1008">
        <v>4671</v>
      </c>
      <c r="I119" s="1008">
        <v>4538</v>
      </c>
      <c r="J119" s="1008">
        <v>4556</v>
      </c>
      <c r="K119" s="1008">
        <v>4613</v>
      </c>
      <c r="L119" s="1008">
        <v>4718</v>
      </c>
      <c r="M119" s="1008">
        <v>4756</v>
      </c>
      <c r="N119" s="1008">
        <v>4826</v>
      </c>
      <c r="O119" s="1009">
        <f t="shared" si="2"/>
        <v>4623.333333333333</v>
      </c>
      <c r="P119" s="728"/>
    </row>
    <row r="120" spans="1:16" x14ac:dyDescent="0.2">
      <c r="A120" s="1006">
        <v>6310</v>
      </c>
      <c r="B120" s="1007" t="s">
        <v>705</v>
      </c>
      <c r="C120" s="1008">
        <v>5079</v>
      </c>
      <c r="D120" s="1008">
        <v>5122</v>
      </c>
      <c r="E120" s="1008">
        <v>5155</v>
      </c>
      <c r="F120" s="1008">
        <v>5194</v>
      </c>
      <c r="G120" s="1008">
        <v>5275</v>
      </c>
      <c r="H120" s="1008">
        <v>5294</v>
      </c>
      <c r="I120" s="1008">
        <v>5316</v>
      </c>
      <c r="J120" s="1008">
        <v>5250</v>
      </c>
      <c r="K120" s="1008">
        <v>5105</v>
      </c>
      <c r="L120" s="1008">
        <v>5313</v>
      </c>
      <c r="M120" s="1008">
        <v>5339</v>
      </c>
      <c r="N120" s="1008">
        <v>5438</v>
      </c>
      <c r="O120" s="1009">
        <f t="shared" si="2"/>
        <v>5240</v>
      </c>
      <c r="P120" s="728"/>
    </row>
    <row r="121" spans="1:16" x14ac:dyDescent="0.2">
      <c r="A121" s="1006">
        <v>7201</v>
      </c>
      <c r="B121" s="1007" t="s">
        <v>706</v>
      </c>
      <c r="C121" s="1008">
        <v>8880</v>
      </c>
      <c r="D121" s="1008">
        <v>9066</v>
      </c>
      <c r="E121" s="1008">
        <v>9055</v>
      </c>
      <c r="F121" s="1008">
        <v>9073</v>
      </c>
      <c r="G121" s="1008">
        <v>9227</v>
      </c>
      <c r="H121" s="1008">
        <v>9231</v>
      </c>
      <c r="I121" s="1008">
        <v>9191</v>
      </c>
      <c r="J121" s="1008">
        <v>9114</v>
      </c>
      <c r="K121" s="1008">
        <v>9269</v>
      </c>
      <c r="L121" s="1008">
        <v>9375</v>
      </c>
      <c r="M121" s="1008">
        <v>9441</v>
      </c>
      <c r="N121" s="1008">
        <v>9419</v>
      </c>
      <c r="O121" s="1009">
        <f t="shared" si="2"/>
        <v>9195.0833333333339</v>
      </c>
      <c r="P121" s="728"/>
    </row>
    <row r="122" spans="1:16" x14ac:dyDescent="0.2">
      <c r="A122" s="1006">
        <v>7202</v>
      </c>
      <c r="B122" s="1007" t="s">
        <v>707</v>
      </c>
      <c r="C122" s="1008">
        <v>2516</v>
      </c>
      <c r="D122" s="1008">
        <v>2507</v>
      </c>
      <c r="E122" s="1008">
        <v>2517</v>
      </c>
      <c r="F122" s="1008">
        <v>2507</v>
      </c>
      <c r="G122" s="1008">
        <v>2507</v>
      </c>
      <c r="H122" s="1008">
        <v>2500</v>
      </c>
      <c r="I122" s="1008">
        <v>2512</v>
      </c>
      <c r="J122" s="1008">
        <v>2485</v>
      </c>
      <c r="K122" s="1008">
        <v>2477</v>
      </c>
      <c r="L122" s="1008">
        <v>2477</v>
      </c>
      <c r="M122" s="1008">
        <v>2499</v>
      </c>
      <c r="N122" s="1008">
        <v>2527</v>
      </c>
      <c r="O122" s="1009">
        <f t="shared" si="2"/>
        <v>2502.5833333333335</v>
      </c>
      <c r="P122" s="728"/>
    </row>
    <row r="123" spans="1:16" x14ac:dyDescent="0.2">
      <c r="A123" s="1006">
        <v>7402</v>
      </c>
      <c r="B123" s="1007" t="s">
        <v>708</v>
      </c>
      <c r="C123" s="1008">
        <v>5140</v>
      </c>
      <c r="D123" s="1008">
        <v>5170</v>
      </c>
      <c r="E123" s="1008">
        <v>5178</v>
      </c>
      <c r="F123" s="1008">
        <v>5228</v>
      </c>
      <c r="G123" s="1008">
        <v>5231</v>
      </c>
      <c r="H123" s="1008">
        <v>5213</v>
      </c>
      <c r="I123" s="1008">
        <v>5186</v>
      </c>
      <c r="J123" s="1008">
        <v>5154</v>
      </c>
      <c r="K123" s="1008">
        <v>5195</v>
      </c>
      <c r="L123" s="1008">
        <v>5268</v>
      </c>
      <c r="M123" s="1008">
        <v>5299</v>
      </c>
      <c r="N123" s="1008">
        <v>5334</v>
      </c>
      <c r="O123" s="1009">
        <f t="shared" si="2"/>
        <v>5216.333333333333</v>
      </c>
      <c r="P123" s="728"/>
    </row>
    <row r="124" spans="1:16" x14ac:dyDescent="0.2">
      <c r="A124" s="1006">
        <v>7102</v>
      </c>
      <c r="B124" s="1007" t="s">
        <v>709</v>
      </c>
      <c r="C124" s="1008">
        <v>9186</v>
      </c>
      <c r="D124" s="1008">
        <v>9341</v>
      </c>
      <c r="E124" s="1008">
        <v>9487</v>
      </c>
      <c r="F124" s="1008">
        <v>9459</v>
      </c>
      <c r="G124" s="1008">
        <v>9524</v>
      </c>
      <c r="H124" s="1008">
        <v>9458</v>
      </c>
      <c r="I124" s="1008">
        <v>9445</v>
      </c>
      <c r="J124" s="1008">
        <v>9409</v>
      </c>
      <c r="K124" s="1008">
        <v>9480</v>
      </c>
      <c r="L124" s="1008">
        <v>9522</v>
      </c>
      <c r="M124" s="1008">
        <v>9623</v>
      </c>
      <c r="N124" s="1008">
        <v>9716</v>
      </c>
      <c r="O124" s="1009">
        <f t="shared" si="2"/>
        <v>9470.8333333333339</v>
      </c>
      <c r="P124" s="728"/>
    </row>
    <row r="125" spans="1:16" x14ac:dyDescent="0.2">
      <c r="A125" s="1006">
        <v>7103</v>
      </c>
      <c r="B125" s="1007" t="s">
        <v>710</v>
      </c>
      <c r="C125" s="1008">
        <v>1992</v>
      </c>
      <c r="D125" s="1008">
        <v>2009</v>
      </c>
      <c r="E125" s="1008">
        <v>2009</v>
      </c>
      <c r="F125" s="1008">
        <v>2011</v>
      </c>
      <c r="G125" s="1008">
        <v>2032</v>
      </c>
      <c r="H125" s="1008">
        <v>2023</v>
      </c>
      <c r="I125" s="1008">
        <v>2015</v>
      </c>
      <c r="J125" s="1008">
        <v>2000</v>
      </c>
      <c r="K125" s="1008">
        <v>2005</v>
      </c>
      <c r="L125" s="1008">
        <v>1988</v>
      </c>
      <c r="M125" s="1008">
        <v>2007</v>
      </c>
      <c r="N125" s="1008">
        <v>2009</v>
      </c>
      <c r="O125" s="1009">
        <f t="shared" si="2"/>
        <v>2008.3333333333333</v>
      </c>
      <c r="P125" s="728"/>
    </row>
    <row r="126" spans="1:16" x14ac:dyDescent="0.2">
      <c r="A126" s="1006">
        <v>7301</v>
      </c>
      <c r="B126" s="1007" t="s">
        <v>711</v>
      </c>
      <c r="C126" s="1008">
        <v>16824</v>
      </c>
      <c r="D126" s="1008">
        <v>17202</v>
      </c>
      <c r="E126" s="1008">
        <v>17263</v>
      </c>
      <c r="F126" s="1008">
        <v>17453</v>
      </c>
      <c r="G126" s="1008">
        <v>17474</v>
      </c>
      <c r="H126" s="1008">
        <v>17407</v>
      </c>
      <c r="I126" s="1008">
        <v>17199</v>
      </c>
      <c r="J126" s="1008">
        <v>16935</v>
      </c>
      <c r="K126" s="1008">
        <v>16929</v>
      </c>
      <c r="L126" s="1008">
        <v>16987</v>
      </c>
      <c r="M126" s="1008">
        <v>17170</v>
      </c>
      <c r="N126" s="1008">
        <v>17335</v>
      </c>
      <c r="O126" s="1009">
        <f t="shared" si="2"/>
        <v>17181.5</v>
      </c>
      <c r="P126" s="728"/>
    </row>
    <row r="127" spans="1:16" x14ac:dyDescent="0.2">
      <c r="A127" s="1006">
        <v>7104</v>
      </c>
      <c r="B127" s="1007" t="s">
        <v>712</v>
      </c>
      <c r="C127" s="1008">
        <v>1243</v>
      </c>
      <c r="D127" s="1008">
        <v>1248</v>
      </c>
      <c r="E127" s="1008">
        <v>1244</v>
      </c>
      <c r="F127" s="1008">
        <v>1253</v>
      </c>
      <c r="G127" s="1008">
        <v>1269</v>
      </c>
      <c r="H127" s="1008">
        <v>1280</v>
      </c>
      <c r="I127" s="1008">
        <v>1290</v>
      </c>
      <c r="J127" s="1008">
        <v>1277</v>
      </c>
      <c r="K127" s="1008">
        <v>1283</v>
      </c>
      <c r="L127" s="1008">
        <v>1275</v>
      </c>
      <c r="M127" s="1008">
        <v>1292</v>
      </c>
      <c r="N127" s="1008">
        <v>1284</v>
      </c>
      <c r="O127" s="1009">
        <f t="shared" si="2"/>
        <v>1269.8333333333333</v>
      </c>
      <c r="P127" s="728"/>
    </row>
    <row r="128" spans="1:16" x14ac:dyDescent="0.2">
      <c r="A128" s="1006">
        <v>7302</v>
      </c>
      <c r="B128" s="1007" t="s">
        <v>713</v>
      </c>
      <c r="C128" s="1008">
        <v>1704</v>
      </c>
      <c r="D128" s="1008">
        <v>1732</v>
      </c>
      <c r="E128" s="1008">
        <v>1728</v>
      </c>
      <c r="F128" s="1008">
        <v>1733</v>
      </c>
      <c r="G128" s="1008">
        <v>1731</v>
      </c>
      <c r="H128" s="1008">
        <v>1722</v>
      </c>
      <c r="I128" s="1008">
        <v>1664</v>
      </c>
      <c r="J128" s="1008">
        <v>1689</v>
      </c>
      <c r="K128" s="1008">
        <v>1730</v>
      </c>
      <c r="L128" s="1008">
        <v>1759</v>
      </c>
      <c r="M128" s="1008">
        <v>1768</v>
      </c>
      <c r="N128" s="1008">
        <v>1787</v>
      </c>
      <c r="O128" s="1009">
        <f t="shared" si="2"/>
        <v>1728.9166666666667</v>
      </c>
      <c r="P128" s="728"/>
    </row>
    <row r="129" spans="1:16" x14ac:dyDescent="0.2">
      <c r="A129" s="1006">
        <v>7303</v>
      </c>
      <c r="B129" s="1007" t="s">
        <v>714</v>
      </c>
      <c r="C129" s="1008">
        <v>1147</v>
      </c>
      <c r="D129" s="1008">
        <v>1186</v>
      </c>
      <c r="E129" s="1008">
        <v>1195</v>
      </c>
      <c r="F129" s="1008">
        <v>1193</v>
      </c>
      <c r="G129" s="1008">
        <v>1189</v>
      </c>
      <c r="H129" s="1008">
        <v>1163</v>
      </c>
      <c r="I129" s="1008">
        <v>1152</v>
      </c>
      <c r="J129" s="1008">
        <v>1172</v>
      </c>
      <c r="K129" s="1008">
        <v>1169</v>
      </c>
      <c r="L129" s="1008">
        <v>1179</v>
      </c>
      <c r="M129" s="1008">
        <v>1185</v>
      </c>
      <c r="N129" s="1008">
        <v>1172</v>
      </c>
      <c r="O129" s="1009">
        <f t="shared" si="2"/>
        <v>1175.1666666666667</v>
      </c>
      <c r="P129" s="728"/>
    </row>
    <row r="130" spans="1:16" x14ac:dyDescent="0.2">
      <c r="A130" s="1006">
        <v>7401</v>
      </c>
      <c r="B130" s="1007" t="s">
        <v>715</v>
      </c>
      <c r="C130" s="1008">
        <v>15983</v>
      </c>
      <c r="D130" s="1008">
        <v>16309</v>
      </c>
      <c r="E130" s="1008">
        <v>16303</v>
      </c>
      <c r="F130" s="1008">
        <v>16412</v>
      </c>
      <c r="G130" s="1008">
        <v>16531</v>
      </c>
      <c r="H130" s="1008">
        <v>16513</v>
      </c>
      <c r="I130" s="1008">
        <v>16325</v>
      </c>
      <c r="J130" s="1008">
        <v>16249</v>
      </c>
      <c r="K130" s="1008">
        <v>16433</v>
      </c>
      <c r="L130" s="1008">
        <v>16567</v>
      </c>
      <c r="M130" s="1008">
        <v>16734</v>
      </c>
      <c r="N130" s="1008">
        <v>16804</v>
      </c>
      <c r="O130" s="1009">
        <f t="shared" si="2"/>
        <v>16430.25</v>
      </c>
      <c r="P130" s="728"/>
    </row>
    <row r="131" spans="1:16" x14ac:dyDescent="0.2">
      <c r="A131" s="1006">
        <v>7403</v>
      </c>
      <c r="B131" s="1007" t="s">
        <v>716</v>
      </c>
      <c r="C131" s="1008">
        <v>7397</v>
      </c>
      <c r="D131" s="1008">
        <v>7584</v>
      </c>
      <c r="E131" s="1008">
        <v>7615</v>
      </c>
      <c r="F131" s="1008">
        <v>7474</v>
      </c>
      <c r="G131" s="1008">
        <v>7669</v>
      </c>
      <c r="H131" s="1008">
        <v>7667</v>
      </c>
      <c r="I131" s="1008">
        <v>7637</v>
      </c>
      <c r="J131" s="1008">
        <v>7719</v>
      </c>
      <c r="K131" s="1008">
        <v>7637</v>
      </c>
      <c r="L131" s="1008">
        <v>7634</v>
      </c>
      <c r="M131" s="1008">
        <v>7709</v>
      </c>
      <c r="N131" s="1008">
        <v>7748</v>
      </c>
      <c r="O131" s="1009">
        <f t="shared" si="2"/>
        <v>7624.166666666667</v>
      </c>
      <c r="P131" s="728"/>
    </row>
    <row r="132" spans="1:16" x14ac:dyDescent="0.2">
      <c r="A132" s="1006">
        <v>7105</v>
      </c>
      <c r="B132" s="1007" t="s">
        <v>572</v>
      </c>
      <c r="C132" s="1008">
        <v>8479</v>
      </c>
      <c r="D132" s="1008">
        <v>8669</v>
      </c>
      <c r="E132" s="1008">
        <v>8732</v>
      </c>
      <c r="F132" s="1008">
        <v>8794</v>
      </c>
      <c r="G132" s="1008">
        <v>8952</v>
      </c>
      <c r="H132" s="1008">
        <v>8982</v>
      </c>
      <c r="I132" s="1008">
        <v>8967</v>
      </c>
      <c r="J132" s="1008">
        <v>8951</v>
      </c>
      <c r="K132" s="1008">
        <v>9041</v>
      </c>
      <c r="L132" s="1008">
        <v>9141</v>
      </c>
      <c r="M132" s="1008">
        <v>9211</v>
      </c>
      <c r="N132" s="1008">
        <v>9344</v>
      </c>
      <c r="O132" s="1009">
        <f t="shared" si="2"/>
        <v>8938.5833333333339</v>
      </c>
      <c r="P132" s="728"/>
    </row>
    <row r="133" spans="1:16" x14ac:dyDescent="0.2">
      <c r="A133" s="1006">
        <v>7304</v>
      </c>
      <c r="B133" s="1007" t="s">
        <v>717</v>
      </c>
      <c r="C133" s="1008">
        <v>6466</v>
      </c>
      <c r="D133" s="1008">
        <v>6555</v>
      </c>
      <c r="E133" s="1008">
        <v>6521</v>
      </c>
      <c r="F133" s="1008">
        <v>6515</v>
      </c>
      <c r="G133" s="1008">
        <v>6533</v>
      </c>
      <c r="H133" s="1008">
        <v>6512</v>
      </c>
      <c r="I133" s="1008">
        <v>6394</v>
      </c>
      <c r="J133" s="1008">
        <v>6288</v>
      </c>
      <c r="K133" s="1008">
        <v>6224</v>
      </c>
      <c r="L133" s="1008">
        <v>6238</v>
      </c>
      <c r="M133" s="1008">
        <v>6269</v>
      </c>
      <c r="N133" s="1008">
        <v>6229</v>
      </c>
      <c r="O133" s="1009">
        <f t="shared" si="2"/>
        <v>6395.333333333333</v>
      </c>
      <c r="P133" s="728"/>
    </row>
    <row r="134" spans="1:16" x14ac:dyDescent="0.2">
      <c r="A134" s="1006">
        <v>7404</v>
      </c>
      <c r="B134" s="1007" t="s">
        <v>718</v>
      </c>
      <c r="C134" s="1008">
        <v>8531</v>
      </c>
      <c r="D134" s="1008">
        <v>8705</v>
      </c>
      <c r="E134" s="1008">
        <v>8754</v>
      </c>
      <c r="F134" s="1008">
        <v>8823</v>
      </c>
      <c r="G134" s="1008">
        <v>8863</v>
      </c>
      <c r="H134" s="1008">
        <v>8887</v>
      </c>
      <c r="I134" s="1008">
        <v>8871</v>
      </c>
      <c r="J134" s="1008">
        <v>8768</v>
      </c>
      <c r="K134" s="1008">
        <v>8851</v>
      </c>
      <c r="L134" s="1008">
        <v>8920</v>
      </c>
      <c r="M134" s="1008">
        <v>8967</v>
      </c>
      <c r="N134" s="1008">
        <v>9027</v>
      </c>
      <c r="O134" s="1009">
        <f t="shared" si="2"/>
        <v>8830.5833333333339</v>
      </c>
      <c r="P134" s="728"/>
    </row>
    <row r="135" spans="1:16" x14ac:dyDescent="0.2">
      <c r="A135" s="1006">
        <v>7106</v>
      </c>
      <c r="B135" s="1007" t="s">
        <v>719</v>
      </c>
      <c r="C135" s="1008">
        <v>1849</v>
      </c>
      <c r="D135" s="1008">
        <v>1894</v>
      </c>
      <c r="E135" s="1008">
        <v>1876</v>
      </c>
      <c r="F135" s="1008">
        <v>1886</v>
      </c>
      <c r="G135" s="1008">
        <v>1891</v>
      </c>
      <c r="H135" s="1008">
        <v>1877</v>
      </c>
      <c r="I135" s="1008">
        <v>1874</v>
      </c>
      <c r="J135" s="1008">
        <v>1864</v>
      </c>
      <c r="K135" s="1008">
        <v>1866</v>
      </c>
      <c r="L135" s="1008">
        <v>1879</v>
      </c>
      <c r="M135" s="1008">
        <v>1861</v>
      </c>
      <c r="N135" s="1008">
        <v>1880</v>
      </c>
      <c r="O135" s="1009">
        <f t="shared" si="2"/>
        <v>1874.75</v>
      </c>
      <c r="P135" s="728"/>
    </row>
    <row r="136" spans="1:16" x14ac:dyDescent="0.2">
      <c r="A136" s="1006">
        <v>7203</v>
      </c>
      <c r="B136" s="1007" t="s">
        <v>720</v>
      </c>
      <c r="C136" s="1008">
        <v>1726</v>
      </c>
      <c r="D136" s="1008">
        <v>1759</v>
      </c>
      <c r="E136" s="1008">
        <v>1763</v>
      </c>
      <c r="F136" s="1008">
        <v>1780</v>
      </c>
      <c r="G136" s="1008">
        <v>1795</v>
      </c>
      <c r="H136" s="1008">
        <v>1770</v>
      </c>
      <c r="I136" s="1008">
        <v>1763</v>
      </c>
      <c r="J136" s="1008">
        <v>1773</v>
      </c>
      <c r="K136" s="1008">
        <v>1793</v>
      </c>
      <c r="L136" s="1008">
        <v>1797</v>
      </c>
      <c r="M136" s="1008">
        <v>1821</v>
      </c>
      <c r="N136" s="1008">
        <v>1826</v>
      </c>
      <c r="O136" s="1009">
        <f t="shared" ref="O136:O199" si="3">AVERAGE(C136:N136)</f>
        <v>1780.5</v>
      </c>
      <c r="P136" s="728"/>
    </row>
    <row r="137" spans="1:16" x14ac:dyDescent="0.2">
      <c r="A137" s="1006">
        <v>7107</v>
      </c>
      <c r="B137" s="1007" t="s">
        <v>721</v>
      </c>
      <c r="C137" s="1008">
        <v>1700</v>
      </c>
      <c r="D137" s="1008">
        <v>1725</v>
      </c>
      <c r="E137" s="1008">
        <v>1735</v>
      </c>
      <c r="F137" s="1008">
        <v>1728</v>
      </c>
      <c r="G137" s="1008">
        <v>1721</v>
      </c>
      <c r="H137" s="1008">
        <v>1716</v>
      </c>
      <c r="I137" s="1008">
        <v>1723</v>
      </c>
      <c r="J137" s="1008">
        <v>1709</v>
      </c>
      <c r="K137" s="1008">
        <v>1704</v>
      </c>
      <c r="L137" s="1008">
        <v>1709</v>
      </c>
      <c r="M137" s="1008">
        <v>1711</v>
      </c>
      <c r="N137" s="1008">
        <v>1720</v>
      </c>
      <c r="O137" s="1009">
        <f t="shared" si="3"/>
        <v>1716.75</v>
      </c>
      <c r="P137" s="728"/>
    </row>
    <row r="138" spans="1:16" x14ac:dyDescent="0.2">
      <c r="A138" s="1006">
        <v>7305</v>
      </c>
      <c r="B138" s="1007" t="s">
        <v>722</v>
      </c>
      <c r="C138" s="1008">
        <v>2173</v>
      </c>
      <c r="D138" s="1008">
        <v>2216</v>
      </c>
      <c r="E138" s="1008">
        <v>2221</v>
      </c>
      <c r="F138" s="1008">
        <v>2216</v>
      </c>
      <c r="G138" s="1008">
        <v>2219</v>
      </c>
      <c r="H138" s="1008">
        <v>2220</v>
      </c>
      <c r="I138" s="1008">
        <v>2203</v>
      </c>
      <c r="J138" s="1008">
        <v>2187</v>
      </c>
      <c r="K138" s="1008">
        <v>2198</v>
      </c>
      <c r="L138" s="1008">
        <v>2192</v>
      </c>
      <c r="M138" s="1008">
        <v>2180</v>
      </c>
      <c r="N138" s="1008">
        <v>2205</v>
      </c>
      <c r="O138" s="1009">
        <f t="shared" si="3"/>
        <v>2202.5</v>
      </c>
      <c r="P138" s="728"/>
    </row>
    <row r="139" spans="1:16" x14ac:dyDescent="0.2">
      <c r="A139" s="1006">
        <v>7405</v>
      </c>
      <c r="B139" s="1007" t="s">
        <v>723</v>
      </c>
      <c r="C139" s="1008">
        <v>4856</v>
      </c>
      <c r="D139" s="1008">
        <v>4953</v>
      </c>
      <c r="E139" s="1008">
        <v>4940</v>
      </c>
      <c r="F139" s="1008">
        <v>4965</v>
      </c>
      <c r="G139" s="1008">
        <v>4969</v>
      </c>
      <c r="H139" s="1008">
        <v>4960</v>
      </c>
      <c r="I139" s="1008">
        <v>4930</v>
      </c>
      <c r="J139" s="1008">
        <v>4897</v>
      </c>
      <c r="K139" s="1008">
        <v>4970</v>
      </c>
      <c r="L139" s="1008">
        <v>5035</v>
      </c>
      <c r="M139" s="1008">
        <v>5042</v>
      </c>
      <c r="N139" s="1008">
        <v>5056</v>
      </c>
      <c r="O139" s="1009">
        <f t="shared" si="3"/>
        <v>4964.416666666667</v>
      </c>
      <c r="P139" s="728"/>
    </row>
    <row r="140" spans="1:16" x14ac:dyDescent="0.2">
      <c r="A140" s="1006">
        <v>7108</v>
      </c>
      <c r="B140" s="1007" t="s">
        <v>724</v>
      </c>
      <c r="C140" s="1008">
        <v>3049</v>
      </c>
      <c r="D140" s="1008">
        <v>3097</v>
      </c>
      <c r="E140" s="1008">
        <v>3130</v>
      </c>
      <c r="F140" s="1008">
        <v>3141</v>
      </c>
      <c r="G140" s="1008">
        <v>3184</v>
      </c>
      <c r="H140" s="1008">
        <v>3163</v>
      </c>
      <c r="I140" s="1008">
        <v>3196</v>
      </c>
      <c r="J140" s="1008">
        <v>3194</v>
      </c>
      <c r="K140" s="1008">
        <v>3217</v>
      </c>
      <c r="L140" s="1008">
        <v>3226</v>
      </c>
      <c r="M140" s="1008">
        <v>3223</v>
      </c>
      <c r="N140" s="1008">
        <v>3244</v>
      </c>
      <c r="O140" s="1009">
        <f t="shared" si="3"/>
        <v>3172</v>
      </c>
      <c r="P140" s="728"/>
    </row>
    <row r="141" spans="1:16" x14ac:dyDescent="0.2">
      <c r="A141" s="1006">
        <v>7306</v>
      </c>
      <c r="B141" s="1007" t="s">
        <v>725</v>
      </c>
      <c r="C141" s="1008">
        <v>2855</v>
      </c>
      <c r="D141" s="1008">
        <v>2921</v>
      </c>
      <c r="E141" s="1008">
        <v>2916</v>
      </c>
      <c r="F141" s="1008">
        <v>2918</v>
      </c>
      <c r="G141" s="1008">
        <v>2938</v>
      </c>
      <c r="H141" s="1008">
        <v>2919</v>
      </c>
      <c r="I141" s="1008">
        <v>2900</v>
      </c>
      <c r="J141" s="1008">
        <v>2893</v>
      </c>
      <c r="K141" s="1008">
        <v>2926</v>
      </c>
      <c r="L141" s="1008">
        <v>2961</v>
      </c>
      <c r="M141" s="1008">
        <v>2972</v>
      </c>
      <c r="N141" s="1008">
        <v>2987</v>
      </c>
      <c r="O141" s="1009">
        <f t="shared" si="3"/>
        <v>2925.5</v>
      </c>
      <c r="P141" s="728"/>
    </row>
    <row r="142" spans="1:16" x14ac:dyDescent="0.2">
      <c r="A142" s="1006">
        <v>7307</v>
      </c>
      <c r="B142" s="1007" t="s">
        <v>726</v>
      </c>
      <c r="C142" s="1008">
        <v>2556</v>
      </c>
      <c r="D142" s="1008">
        <v>2603</v>
      </c>
      <c r="E142" s="1008">
        <v>2603</v>
      </c>
      <c r="F142" s="1008">
        <v>2608</v>
      </c>
      <c r="G142" s="1008">
        <v>2609</v>
      </c>
      <c r="H142" s="1008">
        <v>2644</v>
      </c>
      <c r="I142" s="1008">
        <v>2627</v>
      </c>
      <c r="J142" s="1008">
        <v>2635</v>
      </c>
      <c r="K142" s="1008">
        <v>2655</v>
      </c>
      <c r="L142" s="1008">
        <v>2662</v>
      </c>
      <c r="M142" s="1008">
        <v>2680</v>
      </c>
      <c r="N142" s="1008">
        <v>2705</v>
      </c>
      <c r="O142" s="1009">
        <f t="shared" si="3"/>
        <v>2632.25</v>
      </c>
      <c r="P142" s="728"/>
    </row>
    <row r="143" spans="1:16" x14ac:dyDescent="0.2">
      <c r="A143" s="1006">
        <v>7109</v>
      </c>
      <c r="B143" s="1007" t="s">
        <v>727</v>
      </c>
      <c r="C143" s="1008">
        <v>10167</v>
      </c>
      <c r="D143" s="1008">
        <v>10363</v>
      </c>
      <c r="E143" s="1008">
        <v>10399</v>
      </c>
      <c r="F143" s="1008">
        <v>10504</v>
      </c>
      <c r="G143" s="1008">
        <v>10491</v>
      </c>
      <c r="H143" s="1008">
        <v>10459</v>
      </c>
      <c r="I143" s="1008">
        <v>10369</v>
      </c>
      <c r="J143" s="1008">
        <v>10259</v>
      </c>
      <c r="K143" s="1008">
        <v>10333</v>
      </c>
      <c r="L143" s="1008">
        <v>10436</v>
      </c>
      <c r="M143" s="1008">
        <v>10459</v>
      </c>
      <c r="N143" s="1008">
        <v>10461</v>
      </c>
      <c r="O143" s="1009">
        <f t="shared" si="3"/>
        <v>10391.666666666666</v>
      </c>
      <c r="P143" s="728"/>
    </row>
    <row r="144" spans="1:16" x14ac:dyDescent="0.2">
      <c r="A144" s="1006">
        <v>7406</v>
      </c>
      <c r="B144" s="1007" t="s">
        <v>728</v>
      </c>
      <c r="C144" s="1008">
        <v>8449</v>
      </c>
      <c r="D144" s="1008">
        <v>8577</v>
      </c>
      <c r="E144" s="1008">
        <v>8633</v>
      </c>
      <c r="F144" s="1008">
        <v>8676</v>
      </c>
      <c r="G144" s="1008">
        <v>8679</v>
      </c>
      <c r="H144" s="1008">
        <v>8755</v>
      </c>
      <c r="I144" s="1008">
        <v>8657</v>
      </c>
      <c r="J144" s="1008">
        <v>8551</v>
      </c>
      <c r="K144" s="1008">
        <v>8632</v>
      </c>
      <c r="L144" s="1008">
        <v>8683</v>
      </c>
      <c r="M144" s="1008">
        <v>8770</v>
      </c>
      <c r="N144" s="1008">
        <v>8824</v>
      </c>
      <c r="O144" s="1009">
        <f t="shared" si="3"/>
        <v>8657.1666666666661</v>
      </c>
      <c r="P144" s="728"/>
    </row>
    <row r="145" spans="1:16" x14ac:dyDescent="0.2">
      <c r="A145" s="1006">
        <v>7110</v>
      </c>
      <c r="B145" s="1007" t="s">
        <v>729</v>
      </c>
      <c r="C145" s="1008">
        <v>2149</v>
      </c>
      <c r="D145" s="1008">
        <v>2199</v>
      </c>
      <c r="E145" s="1008">
        <v>2193</v>
      </c>
      <c r="F145" s="1008">
        <v>2200</v>
      </c>
      <c r="G145" s="1008">
        <v>2229</v>
      </c>
      <c r="H145" s="1008">
        <v>2253</v>
      </c>
      <c r="I145" s="1008">
        <v>2222</v>
      </c>
      <c r="J145" s="1008">
        <v>2226</v>
      </c>
      <c r="K145" s="1008">
        <v>2235</v>
      </c>
      <c r="L145" s="1008">
        <v>2256</v>
      </c>
      <c r="M145" s="1008">
        <v>2304</v>
      </c>
      <c r="N145" s="1008">
        <v>2325</v>
      </c>
      <c r="O145" s="1009">
        <f t="shared" si="3"/>
        <v>2232.5833333333335</v>
      </c>
      <c r="P145" s="728"/>
    </row>
    <row r="146" spans="1:16" x14ac:dyDescent="0.2">
      <c r="A146" s="1006">
        <v>7101</v>
      </c>
      <c r="B146" s="1007" t="s">
        <v>730</v>
      </c>
      <c r="C146" s="1008">
        <v>22593</v>
      </c>
      <c r="D146" s="1008">
        <v>23077</v>
      </c>
      <c r="E146" s="1008">
        <v>23104</v>
      </c>
      <c r="F146" s="1008">
        <v>23176</v>
      </c>
      <c r="G146" s="1008">
        <v>23375</v>
      </c>
      <c r="H146" s="1008">
        <v>23385</v>
      </c>
      <c r="I146" s="1008">
        <v>23070</v>
      </c>
      <c r="J146" s="1008">
        <v>22765</v>
      </c>
      <c r="K146" s="1008">
        <v>22886</v>
      </c>
      <c r="L146" s="1008">
        <v>23032</v>
      </c>
      <c r="M146" s="1008">
        <v>23266</v>
      </c>
      <c r="N146" s="1008">
        <v>23362</v>
      </c>
      <c r="O146" s="1009">
        <f t="shared" si="3"/>
        <v>23090.916666666668</v>
      </c>
      <c r="P146" s="728"/>
    </row>
    <row r="147" spans="1:16" x14ac:dyDescent="0.2">
      <c r="A147" s="1006">
        <v>7308</v>
      </c>
      <c r="B147" s="1007" t="s">
        <v>731</v>
      </c>
      <c r="C147" s="1008">
        <v>4300</v>
      </c>
      <c r="D147" s="1008">
        <v>4399</v>
      </c>
      <c r="E147" s="1008">
        <v>4432</v>
      </c>
      <c r="F147" s="1008">
        <v>4426</v>
      </c>
      <c r="G147" s="1008">
        <v>4462</v>
      </c>
      <c r="H147" s="1008">
        <v>4446</v>
      </c>
      <c r="I147" s="1008">
        <v>4417</v>
      </c>
      <c r="J147" s="1008">
        <v>4363</v>
      </c>
      <c r="K147" s="1008">
        <v>4333</v>
      </c>
      <c r="L147" s="1008">
        <v>4387</v>
      </c>
      <c r="M147" s="1008">
        <v>4377</v>
      </c>
      <c r="N147" s="1008">
        <v>4381</v>
      </c>
      <c r="O147" s="1009">
        <f t="shared" si="3"/>
        <v>4393.583333333333</v>
      </c>
      <c r="P147" s="728"/>
    </row>
    <row r="148" spans="1:16" x14ac:dyDescent="0.2">
      <c r="A148" s="1006">
        <v>7309</v>
      </c>
      <c r="B148" s="1007" t="s">
        <v>732</v>
      </c>
      <c r="C148" s="1008">
        <v>814</v>
      </c>
      <c r="D148" s="1008">
        <v>836</v>
      </c>
      <c r="E148" s="1008">
        <v>840</v>
      </c>
      <c r="F148" s="1008">
        <v>851</v>
      </c>
      <c r="G148" s="1008">
        <v>851</v>
      </c>
      <c r="H148" s="1008">
        <v>840</v>
      </c>
      <c r="I148" s="1008">
        <v>832</v>
      </c>
      <c r="J148" s="1008">
        <v>828</v>
      </c>
      <c r="K148" s="1008">
        <v>825</v>
      </c>
      <c r="L148" s="1008">
        <v>832</v>
      </c>
      <c r="M148" s="1008">
        <v>825</v>
      </c>
      <c r="N148" s="1008">
        <v>838</v>
      </c>
      <c r="O148" s="1009">
        <f t="shared" si="3"/>
        <v>834.33333333333337</v>
      </c>
      <c r="P148" s="728"/>
    </row>
    <row r="149" spans="1:16" x14ac:dyDescent="0.2">
      <c r="A149" s="1006">
        <v>7407</v>
      </c>
      <c r="B149" s="1007" t="s">
        <v>733</v>
      </c>
      <c r="C149" s="1008">
        <v>3338</v>
      </c>
      <c r="D149" s="1008">
        <v>3416</v>
      </c>
      <c r="E149" s="1008">
        <v>3417</v>
      </c>
      <c r="F149" s="1008">
        <v>3456</v>
      </c>
      <c r="G149" s="1008">
        <v>3508</v>
      </c>
      <c r="H149" s="1008">
        <v>3488</v>
      </c>
      <c r="I149" s="1008">
        <v>3468</v>
      </c>
      <c r="J149" s="1008">
        <v>3477</v>
      </c>
      <c r="K149" s="1008">
        <v>3511</v>
      </c>
      <c r="L149" s="1008">
        <v>3522</v>
      </c>
      <c r="M149" s="1008">
        <v>3575</v>
      </c>
      <c r="N149" s="1008">
        <v>3595</v>
      </c>
      <c r="O149" s="1009">
        <f t="shared" si="3"/>
        <v>3480.9166666666665</v>
      </c>
      <c r="P149" s="728"/>
    </row>
    <row r="150" spans="1:16" x14ac:dyDescent="0.2">
      <c r="A150" s="1006">
        <v>7408</v>
      </c>
      <c r="B150" s="1007" t="s">
        <v>734</v>
      </c>
      <c r="C150" s="1008">
        <v>4371</v>
      </c>
      <c r="D150" s="1008">
        <v>4448</v>
      </c>
      <c r="E150" s="1008">
        <v>4461</v>
      </c>
      <c r="F150" s="1008">
        <v>4455</v>
      </c>
      <c r="G150" s="1008">
        <v>4459</v>
      </c>
      <c r="H150" s="1008">
        <v>4479</v>
      </c>
      <c r="I150" s="1008">
        <v>4445</v>
      </c>
      <c r="J150" s="1008">
        <v>4423</v>
      </c>
      <c r="K150" s="1008">
        <v>4449</v>
      </c>
      <c r="L150" s="1008">
        <v>4481</v>
      </c>
      <c r="M150" s="1008">
        <v>4516</v>
      </c>
      <c r="N150" s="1008">
        <v>4510</v>
      </c>
      <c r="O150" s="1009">
        <f t="shared" si="3"/>
        <v>4458.083333333333</v>
      </c>
      <c r="P150" s="728"/>
    </row>
    <row r="151" spans="1:16" x14ac:dyDescent="0.2">
      <c r="A151" s="1006">
        <v>8314</v>
      </c>
      <c r="B151" s="1007" t="s">
        <v>735</v>
      </c>
      <c r="C151" s="1008">
        <v>2861</v>
      </c>
      <c r="D151" s="1008">
        <v>2898</v>
      </c>
      <c r="E151" s="1008">
        <v>2902</v>
      </c>
      <c r="F151" s="1008">
        <v>2931</v>
      </c>
      <c r="G151" s="1008">
        <v>2959</v>
      </c>
      <c r="H151" s="1008">
        <v>2935</v>
      </c>
      <c r="I151" s="1008">
        <v>2904</v>
      </c>
      <c r="J151" s="1008">
        <v>2809</v>
      </c>
      <c r="K151" s="1008">
        <v>2688</v>
      </c>
      <c r="L151" s="1008">
        <v>2577</v>
      </c>
      <c r="M151" s="1008">
        <v>2881</v>
      </c>
      <c r="N151" s="1008">
        <v>2873</v>
      </c>
      <c r="O151" s="1009">
        <f t="shared" si="3"/>
        <v>2851.5</v>
      </c>
      <c r="P151" s="728"/>
    </row>
    <row r="152" spans="1:16" x14ac:dyDescent="0.2">
      <c r="A152" s="1006">
        <v>8302</v>
      </c>
      <c r="B152" s="1007" t="s">
        <v>736</v>
      </c>
      <c r="C152" s="1008">
        <v>980</v>
      </c>
      <c r="D152" s="1008">
        <v>992</v>
      </c>
      <c r="E152" s="1008">
        <v>1027</v>
      </c>
      <c r="F152" s="1008">
        <v>1001</v>
      </c>
      <c r="G152" s="1008">
        <v>996</v>
      </c>
      <c r="H152" s="1008">
        <v>987</v>
      </c>
      <c r="I152" s="1008">
        <v>994</v>
      </c>
      <c r="J152" s="1008">
        <v>983</v>
      </c>
      <c r="K152" s="1008">
        <v>981</v>
      </c>
      <c r="L152" s="1008">
        <v>989</v>
      </c>
      <c r="M152" s="1008">
        <v>985</v>
      </c>
      <c r="N152" s="1008">
        <v>1005</v>
      </c>
      <c r="O152" s="1009">
        <f t="shared" si="3"/>
        <v>993.33333333333337</v>
      </c>
      <c r="P152" s="728"/>
    </row>
    <row r="153" spans="1:16" x14ac:dyDescent="0.2">
      <c r="A153" s="1006">
        <v>8202</v>
      </c>
      <c r="B153" s="1007" t="s">
        <v>737</v>
      </c>
      <c r="C153" s="1008">
        <v>7470</v>
      </c>
      <c r="D153" s="1008">
        <v>7529</v>
      </c>
      <c r="E153" s="1008">
        <v>7527</v>
      </c>
      <c r="F153" s="1008">
        <v>7611</v>
      </c>
      <c r="G153" s="1008">
        <v>7594</v>
      </c>
      <c r="H153" s="1008">
        <v>7556</v>
      </c>
      <c r="I153" s="1008">
        <v>7477</v>
      </c>
      <c r="J153" s="1008">
        <v>7405</v>
      </c>
      <c r="K153" s="1008">
        <v>7491</v>
      </c>
      <c r="L153" s="1008">
        <v>7533</v>
      </c>
      <c r="M153" s="1008">
        <v>7621</v>
      </c>
      <c r="N153" s="1008">
        <v>7633</v>
      </c>
      <c r="O153" s="1009">
        <f t="shared" si="3"/>
        <v>7537.25</v>
      </c>
      <c r="P153" s="728"/>
    </row>
    <row r="154" spans="1:16" x14ac:dyDescent="0.2">
      <c r="A154" s="1006">
        <v>8402</v>
      </c>
      <c r="B154" s="1007" t="s">
        <v>738</v>
      </c>
      <c r="C154" s="1008">
        <v>4095</v>
      </c>
      <c r="D154" s="1008">
        <v>4189</v>
      </c>
      <c r="E154" s="1008">
        <v>4221</v>
      </c>
      <c r="F154" s="1008">
        <v>4244</v>
      </c>
      <c r="G154" s="1008">
        <v>4238</v>
      </c>
      <c r="H154" s="1008">
        <v>4239</v>
      </c>
      <c r="I154" s="1008">
        <v>4229</v>
      </c>
      <c r="J154" s="1008">
        <v>4207</v>
      </c>
      <c r="K154" s="1008">
        <v>4227</v>
      </c>
      <c r="L154" s="1008">
        <v>4227</v>
      </c>
      <c r="M154" s="1008">
        <v>4213</v>
      </c>
      <c r="N154" s="1008">
        <v>4250</v>
      </c>
      <c r="O154" s="1009">
        <f t="shared" si="3"/>
        <v>4214.916666666667</v>
      </c>
      <c r="P154" s="728"/>
    </row>
    <row r="155" spans="1:16" x14ac:dyDescent="0.2">
      <c r="A155" s="1006">
        <v>8303</v>
      </c>
      <c r="B155" s="1007" t="s">
        <v>739</v>
      </c>
      <c r="C155" s="1008">
        <v>5642</v>
      </c>
      <c r="D155" s="1008">
        <v>5789</v>
      </c>
      <c r="E155" s="1008">
        <v>5800</v>
      </c>
      <c r="F155" s="1008">
        <v>5875</v>
      </c>
      <c r="G155" s="1008">
        <v>5922</v>
      </c>
      <c r="H155" s="1008">
        <v>5945</v>
      </c>
      <c r="I155" s="1008">
        <v>5868</v>
      </c>
      <c r="J155" s="1008">
        <v>5801</v>
      </c>
      <c r="K155" s="1008">
        <v>5898</v>
      </c>
      <c r="L155" s="1008">
        <v>5704</v>
      </c>
      <c r="M155" s="1008">
        <v>5980</v>
      </c>
      <c r="N155" s="1008">
        <v>6034</v>
      </c>
      <c r="O155" s="1009">
        <f t="shared" si="3"/>
        <v>5854.833333333333</v>
      </c>
      <c r="P155" s="728"/>
    </row>
    <row r="156" spans="1:16" x14ac:dyDescent="0.2">
      <c r="A156" s="1006">
        <v>8203</v>
      </c>
      <c r="B156" s="1007" t="s">
        <v>740</v>
      </c>
      <c r="C156" s="1008">
        <v>9254</v>
      </c>
      <c r="D156" s="1008">
        <v>9316</v>
      </c>
      <c r="E156" s="1008">
        <v>9331</v>
      </c>
      <c r="F156" s="1008">
        <v>9418</v>
      </c>
      <c r="G156" s="1008">
        <v>9500</v>
      </c>
      <c r="H156" s="1008">
        <v>9488</v>
      </c>
      <c r="I156" s="1008">
        <v>9405</v>
      </c>
      <c r="J156" s="1008">
        <v>9377</v>
      </c>
      <c r="K156" s="1008">
        <v>9437</v>
      </c>
      <c r="L156" s="1008">
        <v>9486</v>
      </c>
      <c r="M156" s="1008">
        <v>9606</v>
      </c>
      <c r="N156" s="1008">
        <v>9631</v>
      </c>
      <c r="O156" s="1009">
        <f t="shared" si="3"/>
        <v>9437.4166666666661</v>
      </c>
      <c r="P156" s="728"/>
    </row>
    <row r="157" spans="1:16" x14ac:dyDescent="0.2">
      <c r="A157" s="1006">
        <v>8103</v>
      </c>
      <c r="B157" s="1007" t="s">
        <v>741</v>
      </c>
      <c r="C157" s="1008">
        <v>7945</v>
      </c>
      <c r="D157" s="1008">
        <v>8145</v>
      </c>
      <c r="E157" s="1008">
        <v>8111</v>
      </c>
      <c r="F157" s="1008">
        <v>8176</v>
      </c>
      <c r="G157" s="1008">
        <v>8270</v>
      </c>
      <c r="H157" s="1008">
        <v>8235</v>
      </c>
      <c r="I157" s="1008">
        <v>8195</v>
      </c>
      <c r="J157" s="1008">
        <v>8098</v>
      </c>
      <c r="K157" s="1008">
        <v>8042</v>
      </c>
      <c r="L157" s="1008">
        <v>8107</v>
      </c>
      <c r="M157" s="1008">
        <v>8205</v>
      </c>
      <c r="N157" s="1008">
        <v>8253</v>
      </c>
      <c r="O157" s="1009">
        <f t="shared" si="3"/>
        <v>8148.5</v>
      </c>
      <c r="P157" s="728"/>
    </row>
    <row r="158" spans="1:16" x14ac:dyDescent="0.2">
      <c r="A158" s="1006">
        <v>8401</v>
      </c>
      <c r="B158" s="1007" t="s">
        <v>742</v>
      </c>
      <c r="C158" s="1008">
        <v>21155</v>
      </c>
      <c r="D158" s="1008">
        <v>21615</v>
      </c>
      <c r="E158" s="1008">
        <v>21607</v>
      </c>
      <c r="F158" s="1008">
        <v>21742</v>
      </c>
      <c r="G158" s="1008">
        <v>21764</v>
      </c>
      <c r="H158" s="1008">
        <v>21669</v>
      </c>
      <c r="I158" s="1008">
        <v>21425</v>
      </c>
      <c r="J158" s="1008">
        <v>21031</v>
      </c>
      <c r="K158" s="1008">
        <v>21073</v>
      </c>
      <c r="L158" s="1008">
        <v>21201</v>
      </c>
      <c r="M158" s="1008">
        <v>21356</v>
      </c>
      <c r="N158" s="1008">
        <v>21506</v>
      </c>
      <c r="O158" s="1009">
        <f t="shared" si="3"/>
        <v>21428.666666666668</v>
      </c>
      <c r="P158" s="728"/>
    </row>
    <row r="159" spans="1:16" x14ac:dyDescent="0.2">
      <c r="A159" s="1006">
        <v>8406</v>
      </c>
      <c r="B159" s="1007" t="s">
        <v>743</v>
      </c>
      <c r="C159" s="1008">
        <v>4996</v>
      </c>
      <c r="D159" s="1008">
        <v>5151</v>
      </c>
      <c r="E159" s="1008">
        <v>5195</v>
      </c>
      <c r="F159" s="1008">
        <v>5225</v>
      </c>
      <c r="G159" s="1008">
        <v>5298</v>
      </c>
      <c r="H159" s="1008">
        <v>5332</v>
      </c>
      <c r="I159" s="1008">
        <v>5258</v>
      </c>
      <c r="J159" s="1008">
        <v>5174</v>
      </c>
      <c r="K159" s="1008">
        <v>5182</v>
      </c>
      <c r="L159" s="1008">
        <v>5193</v>
      </c>
      <c r="M159" s="1008">
        <v>5286</v>
      </c>
      <c r="N159" s="1008">
        <v>5283</v>
      </c>
      <c r="O159" s="1009">
        <f t="shared" si="3"/>
        <v>5214.416666666667</v>
      </c>
      <c r="P159" s="728"/>
    </row>
    <row r="160" spans="1:16" x14ac:dyDescent="0.2">
      <c r="A160" s="1006">
        <v>8403</v>
      </c>
      <c r="B160" s="1007" t="s">
        <v>744</v>
      </c>
      <c r="C160" s="1008">
        <v>1158</v>
      </c>
      <c r="D160" s="1008">
        <v>1171</v>
      </c>
      <c r="E160" s="1008">
        <v>1168</v>
      </c>
      <c r="F160" s="1008">
        <v>1165</v>
      </c>
      <c r="G160" s="1008">
        <v>1158</v>
      </c>
      <c r="H160" s="1008">
        <v>1150</v>
      </c>
      <c r="I160" s="1008">
        <v>1147</v>
      </c>
      <c r="J160" s="1008">
        <v>1144</v>
      </c>
      <c r="K160" s="1008">
        <v>1140</v>
      </c>
      <c r="L160" s="1008">
        <v>1130</v>
      </c>
      <c r="M160" s="1008">
        <v>1124</v>
      </c>
      <c r="N160" s="1008">
        <v>1127</v>
      </c>
      <c r="O160" s="1009">
        <f t="shared" si="3"/>
        <v>1148.5</v>
      </c>
      <c r="P160" s="728"/>
    </row>
    <row r="161" spans="1:16" x14ac:dyDescent="0.2">
      <c r="A161" s="1006">
        <v>8404</v>
      </c>
      <c r="B161" s="1007" t="s">
        <v>745</v>
      </c>
      <c r="C161" s="1008">
        <v>2893</v>
      </c>
      <c r="D161" s="1008">
        <v>2959</v>
      </c>
      <c r="E161" s="1008">
        <v>2979</v>
      </c>
      <c r="F161" s="1008">
        <v>2999</v>
      </c>
      <c r="G161" s="1008">
        <v>3018</v>
      </c>
      <c r="H161" s="1008">
        <v>3010</v>
      </c>
      <c r="I161" s="1008">
        <v>2968</v>
      </c>
      <c r="J161" s="1008">
        <v>2949</v>
      </c>
      <c r="K161" s="1008">
        <v>2961</v>
      </c>
      <c r="L161" s="1008">
        <v>2963</v>
      </c>
      <c r="M161" s="1008">
        <v>2989</v>
      </c>
      <c r="N161" s="1008">
        <v>3034</v>
      </c>
      <c r="O161" s="1009">
        <f t="shared" si="3"/>
        <v>2976.8333333333335</v>
      </c>
      <c r="P161" s="728"/>
    </row>
    <row r="162" spans="1:16" x14ac:dyDescent="0.2">
      <c r="A162" s="1006">
        <v>8405</v>
      </c>
      <c r="B162" s="1007" t="s">
        <v>746</v>
      </c>
      <c r="C162" s="1008">
        <v>6561</v>
      </c>
      <c r="D162" s="1008">
        <v>6690</v>
      </c>
      <c r="E162" s="1008">
        <v>6779</v>
      </c>
      <c r="F162" s="1008">
        <v>6812</v>
      </c>
      <c r="G162" s="1008">
        <v>6840</v>
      </c>
      <c r="H162" s="1008">
        <v>6842</v>
      </c>
      <c r="I162" s="1008">
        <v>6750</v>
      </c>
      <c r="J162" s="1008">
        <v>6700</v>
      </c>
      <c r="K162" s="1008">
        <v>6718</v>
      </c>
      <c r="L162" s="1008">
        <v>6775</v>
      </c>
      <c r="M162" s="1008">
        <v>6825</v>
      </c>
      <c r="N162" s="1008">
        <v>6854</v>
      </c>
      <c r="O162" s="1009">
        <f t="shared" si="3"/>
        <v>6762.166666666667</v>
      </c>
      <c r="P162" s="728"/>
    </row>
    <row r="163" spans="1:16" x14ac:dyDescent="0.2">
      <c r="A163" s="1006">
        <v>8101</v>
      </c>
      <c r="B163" s="1007" t="s">
        <v>747</v>
      </c>
      <c r="C163" s="1008">
        <v>14096</v>
      </c>
      <c r="D163" s="1008">
        <v>14432</v>
      </c>
      <c r="E163" s="1008">
        <v>14508</v>
      </c>
      <c r="F163" s="1008">
        <v>14616</v>
      </c>
      <c r="G163" s="1008">
        <v>14709</v>
      </c>
      <c r="H163" s="1008">
        <v>14507</v>
      </c>
      <c r="I163" s="1008">
        <v>14347</v>
      </c>
      <c r="J163" s="1008">
        <v>14093</v>
      </c>
      <c r="K163" s="1008">
        <v>14018</v>
      </c>
      <c r="L163" s="1008">
        <v>14166</v>
      </c>
      <c r="M163" s="1008">
        <v>14309</v>
      </c>
      <c r="N163" s="1008">
        <v>14532</v>
      </c>
      <c r="O163" s="1009">
        <f t="shared" si="3"/>
        <v>14361.083333333334</v>
      </c>
      <c r="P163" s="728"/>
    </row>
    <row r="164" spans="1:16" x14ac:dyDescent="0.2">
      <c r="A164" s="1006">
        <v>8204</v>
      </c>
      <c r="B164" s="1007" t="s">
        <v>748</v>
      </c>
      <c r="C164" s="1008">
        <v>1492</v>
      </c>
      <c r="D164" s="1008">
        <v>1526</v>
      </c>
      <c r="E164" s="1008">
        <v>1546</v>
      </c>
      <c r="F164" s="1008">
        <v>1555</v>
      </c>
      <c r="G164" s="1008">
        <v>1331</v>
      </c>
      <c r="H164" s="1008">
        <v>1327</v>
      </c>
      <c r="I164" s="1008">
        <v>1328</v>
      </c>
      <c r="J164" s="1008">
        <v>1311</v>
      </c>
      <c r="K164" s="1008">
        <v>1313</v>
      </c>
      <c r="L164" s="1008">
        <v>1333</v>
      </c>
      <c r="M164" s="1008">
        <v>1349</v>
      </c>
      <c r="N164" s="1008">
        <v>1339</v>
      </c>
      <c r="O164" s="1009">
        <f t="shared" si="3"/>
        <v>1395.8333333333333</v>
      </c>
      <c r="P164" s="728"/>
    </row>
    <row r="165" spans="1:16" x14ac:dyDescent="0.2">
      <c r="A165" s="1006">
        <v>8102</v>
      </c>
      <c r="B165" s="1007" t="s">
        <v>749</v>
      </c>
      <c r="C165" s="1008">
        <v>18982</v>
      </c>
      <c r="D165" s="1008">
        <v>19389</v>
      </c>
      <c r="E165" s="1008">
        <v>19466</v>
      </c>
      <c r="F165" s="1008">
        <v>19655</v>
      </c>
      <c r="G165" s="1008">
        <v>19732</v>
      </c>
      <c r="H165" s="1008">
        <v>19658</v>
      </c>
      <c r="I165" s="1008">
        <v>19482</v>
      </c>
      <c r="J165" s="1008">
        <v>19182</v>
      </c>
      <c r="K165" s="1008">
        <v>19244</v>
      </c>
      <c r="L165" s="1008">
        <v>19415</v>
      </c>
      <c r="M165" s="1008">
        <v>19607</v>
      </c>
      <c r="N165" s="1008">
        <v>19790</v>
      </c>
      <c r="O165" s="1009">
        <f t="shared" si="3"/>
        <v>19466.833333333332</v>
      </c>
      <c r="P165" s="728"/>
    </row>
    <row r="166" spans="1:16" x14ac:dyDescent="0.2">
      <c r="A166" s="1006">
        <v>8205</v>
      </c>
      <c r="B166" s="1007" t="s">
        <v>750</v>
      </c>
      <c r="C166" s="1008">
        <v>5951</v>
      </c>
      <c r="D166" s="1008">
        <v>6065</v>
      </c>
      <c r="E166" s="1008">
        <v>6075</v>
      </c>
      <c r="F166" s="1008">
        <v>6114</v>
      </c>
      <c r="G166" s="1008">
        <v>6140</v>
      </c>
      <c r="H166" s="1008">
        <v>6059</v>
      </c>
      <c r="I166" s="1008">
        <v>6032</v>
      </c>
      <c r="J166" s="1008">
        <v>5965</v>
      </c>
      <c r="K166" s="1008">
        <v>5956</v>
      </c>
      <c r="L166" s="1008">
        <v>5929</v>
      </c>
      <c r="M166" s="1008">
        <v>5933</v>
      </c>
      <c r="N166" s="1008">
        <v>5922</v>
      </c>
      <c r="O166" s="1009">
        <f t="shared" si="3"/>
        <v>6011.75</v>
      </c>
      <c r="P166" s="728"/>
    </row>
    <row r="167" spans="1:16" x14ac:dyDescent="0.2">
      <c r="A167" s="1006">
        <v>8407</v>
      </c>
      <c r="B167" s="1007" t="s">
        <v>751</v>
      </c>
      <c r="C167" s="1008">
        <v>3161</v>
      </c>
      <c r="D167" s="1008">
        <v>3211</v>
      </c>
      <c r="E167" s="1008">
        <v>3214</v>
      </c>
      <c r="F167" s="1008">
        <v>3222</v>
      </c>
      <c r="G167" s="1008">
        <v>3223</v>
      </c>
      <c r="H167" s="1008">
        <v>3242</v>
      </c>
      <c r="I167" s="1008">
        <v>3238</v>
      </c>
      <c r="J167" s="1008">
        <v>3233</v>
      </c>
      <c r="K167" s="1008">
        <v>3248</v>
      </c>
      <c r="L167" s="1008">
        <v>3259</v>
      </c>
      <c r="M167" s="1008">
        <v>3261</v>
      </c>
      <c r="N167" s="1008">
        <v>3266</v>
      </c>
      <c r="O167" s="1009">
        <f t="shared" si="3"/>
        <v>3231.5</v>
      </c>
      <c r="P167" s="728"/>
    </row>
    <row r="168" spans="1:16" x14ac:dyDescent="0.2">
      <c r="A168" s="1006">
        <v>8104</v>
      </c>
      <c r="B168" s="1007" t="s">
        <v>752</v>
      </c>
      <c r="C168" s="1008">
        <v>2042</v>
      </c>
      <c r="D168" s="1008">
        <v>2072</v>
      </c>
      <c r="E168" s="1008">
        <v>2081</v>
      </c>
      <c r="F168" s="1008">
        <v>2109</v>
      </c>
      <c r="G168" s="1008">
        <v>2104</v>
      </c>
      <c r="H168" s="1008">
        <v>2086</v>
      </c>
      <c r="I168" s="1008">
        <v>2087</v>
      </c>
      <c r="J168" s="1008">
        <v>2075</v>
      </c>
      <c r="K168" s="1008">
        <v>2054</v>
      </c>
      <c r="L168" s="1008">
        <v>2045</v>
      </c>
      <c r="M168" s="1008">
        <v>2068</v>
      </c>
      <c r="N168" s="1008">
        <v>2074</v>
      </c>
      <c r="O168" s="1009">
        <f t="shared" si="3"/>
        <v>2074.75</v>
      </c>
      <c r="P168" s="728"/>
    </row>
    <row r="169" spans="1:16" x14ac:dyDescent="0.2">
      <c r="A169" s="1006">
        <v>8112</v>
      </c>
      <c r="B169" s="1007" t="s">
        <v>753</v>
      </c>
      <c r="C169" s="1008">
        <v>9652</v>
      </c>
      <c r="D169" s="1008">
        <v>9925</v>
      </c>
      <c r="E169" s="1008">
        <v>9929</v>
      </c>
      <c r="F169" s="1008">
        <v>9970</v>
      </c>
      <c r="G169" s="1008">
        <v>10011</v>
      </c>
      <c r="H169" s="1008">
        <v>9954</v>
      </c>
      <c r="I169" s="1008">
        <v>9822</v>
      </c>
      <c r="J169" s="1008">
        <v>9745</v>
      </c>
      <c r="K169" s="1008">
        <v>9775</v>
      </c>
      <c r="L169" s="1008">
        <v>9927</v>
      </c>
      <c r="M169" s="1008">
        <v>10085</v>
      </c>
      <c r="N169" s="1008">
        <v>10232</v>
      </c>
      <c r="O169" s="1009">
        <f t="shared" si="3"/>
        <v>9918.9166666666661</v>
      </c>
      <c r="P169" s="728"/>
    </row>
    <row r="170" spans="1:16" x14ac:dyDescent="0.2">
      <c r="A170" s="1006">
        <v>8105</v>
      </c>
      <c r="B170" s="1007" t="s">
        <v>754</v>
      </c>
      <c r="C170" s="1008">
        <v>4993</v>
      </c>
      <c r="D170" s="1008">
        <v>5109</v>
      </c>
      <c r="E170" s="1008">
        <v>5117</v>
      </c>
      <c r="F170" s="1008">
        <v>5165</v>
      </c>
      <c r="G170" s="1008">
        <v>5194</v>
      </c>
      <c r="H170" s="1008">
        <v>5236</v>
      </c>
      <c r="I170" s="1008">
        <v>5226</v>
      </c>
      <c r="J170" s="1008">
        <v>5197</v>
      </c>
      <c r="K170" s="1008">
        <v>5222</v>
      </c>
      <c r="L170" s="1008">
        <v>5293</v>
      </c>
      <c r="M170" s="1008">
        <v>5337</v>
      </c>
      <c r="N170" s="1008">
        <v>5337</v>
      </c>
      <c r="O170" s="1009">
        <f t="shared" si="3"/>
        <v>5202.166666666667</v>
      </c>
      <c r="P170" s="728"/>
    </row>
    <row r="171" spans="1:16" x14ac:dyDescent="0.2">
      <c r="A171" s="1006">
        <v>8304</v>
      </c>
      <c r="B171" s="1007" t="s">
        <v>755</v>
      </c>
      <c r="C171" s="1008">
        <v>4612</v>
      </c>
      <c r="D171" s="1008">
        <v>4704</v>
      </c>
      <c r="E171" s="1008">
        <v>4732</v>
      </c>
      <c r="F171" s="1008">
        <v>4753</v>
      </c>
      <c r="G171" s="1008">
        <v>4792</v>
      </c>
      <c r="H171" s="1008">
        <v>4798</v>
      </c>
      <c r="I171" s="1008">
        <v>4762</v>
      </c>
      <c r="J171" s="1008">
        <v>4720</v>
      </c>
      <c r="K171" s="1008">
        <v>4735</v>
      </c>
      <c r="L171" s="1008">
        <v>4749</v>
      </c>
      <c r="M171" s="1008">
        <v>4760</v>
      </c>
      <c r="N171" s="1008">
        <v>4814</v>
      </c>
      <c r="O171" s="1009">
        <f t="shared" si="3"/>
        <v>4744.25</v>
      </c>
      <c r="P171" s="728"/>
    </row>
    <row r="172" spans="1:16" x14ac:dyDescent="0.2">
      <c r="A172" s="1006">
        <v>8201</v>
      </c>
      <c r="B172" s="1007" t="s">
        <v>756</v>
      </c>
      <c r="C172" s="1008">
        <v>5917</v>
      </c>
      <c r="D172" s="1008">
        <v>6026</v>
      </c>
      <c r="E172" s="1008">
        <v>5948</v>
      </c>
      <c r="F172" s="1008">
        <v>5994</v>
      </c>
      <c r="G172" s="1008">
        <v>5979</v>
      </c>
      <c r="H172" s="1008">
        <v>5922</v>
      </c>
      <c r="I172" s="1008">
        <v>5886</v>
      </c>
      <c r="J172" s="1008">
        <v>5839</v>
      </c>
      <c r="K172" s="1008">
        <v>5642</v>
      </c>
      <c r="L172" s="1008">
        <v>5857</v>
      </c>
      <c r="M172" s="1008">
        <v>5863</v>
      </c>
      <c r="N172" s="1008">
        <v>5830</v>
      </c>
      <c r="O172" s="1009">
        <f t="shared" si="3"/>
        <v>5891.916666666667</v>
      </c>
      <c r="P172" s="728"/>
    </row>
    <row r="173" spans="1:16" x14ac:dyDescent="0.2">
      <c r="A173" s="1006">
        <v>8206</v>
      </c>
      <c r="B173" s="1007" t="s">
        <v>757</v>
      </c>
      <c r="C173" s="1008">
        <v>6106</v>
      </c>
      <c r="D173" s="1008">
        <v>6180</v>
      </c>
      <c r="E173" s="1008">
        <v>6196</v>
      </c>
      <c r="F173" s="1008">
        <v>6221</v>
      </c>
      <c r="G173" s="1008">
        <v>6284</v>
      </c>
      <c r="H173" s="1008">
        <v>6288</v>
      </c>
      <c r="I173" s="1008">
        <v>6221</v>
      </c>
      <c r="J173" s="1008">
        <v>6221</v>
      </c>
      <c r="K173" s="1008">
        <v>6246</v>
      </c>
      <c r="L173" s="1008">
        <v>6281</v>
      </c>
      <c r="M173" s="1008">
        <v>6316</v>
      </c>
      <c r="N173" s="1008">
        <v>6388</v>
      </c>
      <c r="O173" s="1009">
        <f t="shared" si="3"/>
        <v>6245.666666666667</v>
      </c>
      <c r="P173" s="728"/>
    </row>
    <row r="174" spans="1:16" x14ac:dyDescent="0.2">
      <c r="A174" s="1006">
        <v>8301</v>
      </c>
      <c r="B174" s="1007" t="s">
        <v>758</v>
      </c>
      <c r="C174" s="1008">
        <v>29891</v>
      </c>
      <c r="D174" s="1008">
        <v>30495</v>
      </c>
      <c r="E174" s="1008">
        <v>30702</v>
      </c>
      <c r="F174" s="1008">
        <v>30932</v>
      </c>
      <c r="G174" s="1008">
        <v>31080</v>
      </c>
      <c r="H174" s="1008">
        <v>30921</v>
      </c>
      <c r="I174" s="1008">
        <v>30675</v>
      </c>
      <c r="J174" s="1008">
        <v>30443</v>
      </c>
      <c r="K174" s="1008">
        <v>30678</v>
      </c>
      <c r="L174" s="1008">
        <v>30789</v>
      </c>
      <c r="M174" s="1008">
        <v>31161</v>
      </c>
      <c r="N174" s="1008">
        <v>31454</v>
      </c>
      <c r="O174" s="1009">
        <f t="shared" si="3"/>
        <v>30768.416666666668</v>
      </c>
      <c r="P174" s="728"/>
    </row>
    <row r="175" spans="1:16" x14ac:dyDescent="0.2">
      <c r="A175" s="1006">
        <v>8106</v>
      </c>
      <c r="B175" s="1007" t="s">
        <v>759</v>
      </c>
      <c r="C175" s="1008">
        <v>9046</v>
      </c>
      <c r="D175" s="1008">
        <v>9243</v>
      </c>
      <c r="E175" s="1008">
        <v>9229</v>
      </c>
      <c r="F175" s="1008">
        <v>9306</v>
      </c>
      <c r="G175" s="1008">
        <v>9309</v>
      </c>
      <c r="H175" s="1008">
        <v>9185</v>
      </c>
      <c r="I175" s="1008">
        <v>9078</v>
      </c>
      <c r="J175" s="1008">
        <v>8947</v>
      </c>
      <c r="K175" s="1008">
        <v>8982</v>
      </c>
      <c r="L175" s="1008">
        <v>9045</v>
      </c>
      <c r="M175" s="1008">
        <v>9146</v>
      </c>
      <c r="N175" s="1008">
        <v>9134</v>
      </c>
      <c r="O175" s="1009">
        <f t="shared" si="3"/>
        <v>9137.5</v>
      </c>
      <c r="P175" s="728"/>
    </row>
    <row r="176" spans="1:16" x14ac:dyDescent="0.2">
      <c r="A176" s="1006">
        <v>8305</v>
      </c>
      <c r="B176" s="1007" t="s">
        <v>760</v>
      </c>
      <c r="C176" s="1008">
        <v>6713</v>
      </c>
      <c r="D176" s="1008">
        <v>6838</v>
      </c>
      <c r="E176" s="1008">
        <v>6860</v>
      </c>
      <c r="F176" s="1008">
        <v>6920</v>
      </c>
      <c r="G176" s="1008">
        <v>6920</v>
      </c>
      <c r="H176" s="1008">
        <v>6933</v>
      </c>
      <c r="I176" s="1008">
        <v>6910</v>
      </c>
      <c r="J176" s="1008">
        <v>6894</v>
      </c>
      <c r="K176" s="1008">
        <v>6932</v>
      </c>
      <c r="L176" s="1008">
        <v>6977</v>
      </c>
      <c r="M176" s="1008">
        <v>6993</v>
      </c>
      <c r="N176" s="1008">
        <v>6979</v>
      </c>
      <c r="O176" s="1009">
        <f t="shared" si="3"/>
        <v>6905.75</v>
      </c>
      <c r="P176" s="728"/>
    </row>
    <row r="177" spans="1:16" x14ac:dyDescent="0.2">
      <c r="A177" s="1006">
        <v>8306</v>
      </c>
      <c r="B177" s="1007" t="s">
        <v>761</v>
      </c>
      <c r="C177" s="1008">
        <v>5813</v>
      </c>
      <c r="D177" s="1008">
        <v>5890</v>
      </c>
      <c r="E177" s="1008">
        <v>5873</v>
      </c>
      <c r="F177" s="1008">
        <v>5942</v>
      </c>
      <c r="G177" s="1008">
        <v>5952</v>
      </c>
      <c r="H177" s="1008">
        <v>5933</v>
      </c>
      <c r="I177" s="1008">
        <v>5926</v>
      </c>
      <c r="J177" s="1008">
        <v>5919</v>
      </c>
      <c r="K177" s="1008">
        <v>5940</v>
      </c>
      <c r="L177" s="1008">
        <v>5814</v>
      </c>
      <c r="M177" s="1008">
        <v>6003</v>
      </c>
      <c r="N177" s="1008">
        <v>6024</v>
      </c>
      <c r="O177" s="1009">
        <f t="shared" si="3"/>
        <v>5919.083333333333</v>
      </c>
      <c r="P177" s="728"/>
    </row>
    <row r="178" spans="1:16" x14ac:dyDescent="0.2">
      <c r="A178" s="1006">
        <v>8307</v>
      </c>
      <c r="B178" s="1007" t="s">
        <v>762</v>
      </c>
      <c r="C178" s="1008">
        <v>2504</v>
      </c>
      <c r="D178" s="1008">
        <v>2537</v>
      </c>
      <c r="E178" s="1008">
        <v>2560</v>
      </c>
      <c r="F178" s="1008">
        <v>2600</v>
      </c>
      <c r="G178" s="1008">
        <v>2605</v>
      </c>
      <c r="H178" s="1008">
        <v>2618</v>
      </c>
      <c r="I178" s="1008">
        <v>2621</v>
      </c>
      <c r="J178" s="1008">
        <v>2632</v>
      </c>
      <c r="K178" s="1008">
        <v>2661</v>
      </c>
      <c r="L178" s="1008">
        <v>2656</v>
      </c>
      <c r="M178" s="1008">
        <v>2685</v>
      </c>
      <c r="N178" s="1008">
        <v>2712</v>
      </c>
      <c r="O178" s="1009">
        <f t="shared" si="3"/>
        <v>2615.9166666666665</v>
      </c>
      <c r="P178" s="728"/>
    </row>
    <row r="179" spans="1:16" x14ac:dyDescent="0.2">
      <c r="A179" s="1006">
        <v>8408</v>
      </c>
      <c r="B179" s="1007" t="s">
        <v>763</v>
      </c>
      <c r="C179" s="1008">
        <v>1147</v>
      </c>
      <c r="D179" s="1008">
        <v>1181</v>
      </c>
      <c r="E179" s="1008">
        <v>1183</v>
      </c>
      <c r="F179" s="1008">
        <v>1188</v>
      </c>
      <c r="G179" s="1008">
        <v>1199</v>
      </c>
      <c r="H179" s="1008">
        <v>1194</v>
      </c>
      <c r="I179" s="1008">
        <v>1182</v>
      </c>
      <c r="J179" s="1008">
        <v>1176</v>
      </c>
      <c r="K179" s="1008">
        <v>1146</v>
      </c>
      <c r="L179" s="1008">
        <v>1193</v>
      </c>
      <c r="M179" s="1008">
        <v>1199</v>
      </c>
      <c r="N179" s="1008">
        <v>1196</v>
      </c>
      <c r="O179" s="1009">
        <f t="shared" si="3"/>
        <v>1182</v>
      </c>
      <c r="P179" s="728"/>
    </row>
    <row r="180" spans="1:16" x14ac:dyDescent="0.2">
      <c r="A180" s="1006">
        <v>8409</v>
      </c>
      <c r="B180" s="1007" t="s">
        <v>764</v>
      </c>
      <c r="C180" s="1008">
        <v>2654</v>
      </c>
      <c r="D180" s="1008">
        <v>2711</v>
      </c>
      <c r="E180" s="1008">
        <v>2736</v>
      </c>
      <c r="F180" s="1008">
        <v>2750</v>
      </c>
      <c r="G180" s="1008">
        <v>2747</v>
      </c>
      <c r="H180" s="1008">
        <v>2758</v>
      </c>
      <c r="I180" s="1008">
        <v>2752</v>
      </c>
      <c r="J180" s="1008">
        <v>2756</v>
      </c>
      <c r="K180" s="1008">
        <v>2769</v>
      </c>
      <c r="L180" s="1008">
        <v>2799</v>
      </c>
      <c r="M180" s="1008">
        <v>2821</v>
      </c>
      <c r="N180" s="1008">
        <v>2830</v>
      </c>
      <c r="O180" s="1009">
        <f t="shared" si="3"/>
        <v>2756.9166666666665</v>
      </c>
      <c r="P180" s="728"/>
    </row>
    <row r="181" spans="1:16" x14ac:dyDescent="0.2">
      <c r="A181" s="1006">
        <v>8410</v>
      </c>
      <c r="B181" s="1007" t="s">
        <v>765</v>
      </c>
      <c r="C181" s="1008">
        <v>2156</v>
      </c>
      <c r="D181" s="1008">
        <v>2203</v>
      </c>
      <c r="E181" s="1008">
        <v>2219</v>
      </c>
      <c r="F181" s="1008">
        <v>2220</v>
      </c>
      <c r="G181" s="1008">
        <v>2223</v>
      </c>
      <c r="H181" s="1008">
        <v>2223</v>
      </c>
      <c r="I181" s="1008">
        <v>2233</v>
      </c>
      <c r="J181" s="1008">
        <v>2172</v>
      </c>
      <c r="K181" s="1008">
        <v>2167</v>
      </c>
      <c r="L181" s="1008">
        <v>2184</v>
      </c>
      <c r="M181" s="1008">
        <v>2210</v>
      </c>
      <c r="N181" s="1008">
        <v>2248</v>
      </c>
      <c r="O181" s="1009">
        <f t="shared" si="3"/>
        <v>2204.8333333333335</v>
      </c>
      <c r="P181" s="728"/>
    </row>
    <row r="182" spans="1:16" x14ac:dyDescent="0.2">
      <c r="A182" s="1006">
        <v>8107</v>
      </c>
      <c r="B182" s="1007" t="s">
        <v>766</v>
      </c>
      <c r="C182" s="1008">
        <v>8077</v>
      </c>
      <c r="D182" s="1008">
        <v>8233</v>
      </c>
      <c r="E182" s="1008">
        <v>8278</v>
      </c>
      <c r="F182" s="1008">
        <v>8362</v>
      </c>
      <c r="G182" s="1008">
        <v>8403</v>
      </c>
      <c r="H182" s="1008">
        <v>8336</v>
      </c>
      <c r="I182" s="1008">
        <v>8248</v>
      </c>
      <c r="J182" s="1008">
        <v>8184</v>
      </c>
      <c r="K182" s="1008">
        <v>8205</v>
      </c>
      <c r="L182" s="1008">
        <v>8218</v>
      </c>
      <c r="M182" s="1008">
        <v>8279</v>
      </c>
      <c r="N182" s="1008">
        <v>8332</v>
      </c>
      <c r="O182" s="1009">
        <f t="shared" si="3"/>
        <v>8262.9166666666661</v>
      </c>
      <c r="P182" s="728"/>
    </row>
    <row r="183" spans="1:16" x14ac:dyDescent="0.2">
      <c r="A183" s="1006">
        <v>8411</v>
      </c>
      <c r="B183" s="1007" t="s">
        <v>767</v>
      </c>
      <c r="C183" s="1008">
        <v>2392</v>
      </c>
      <c r="D183" s="1008">
        <v>2416</v>
      </c>
      <c r="E183" s="1008">
        <v>2410</v>
      </c>
      <c r="F183" s="1008">
        <v>2418</v>
      </c>
      <c r="G183" s="1008">
        <v>2478</v>
      </c>
      <c r="H183" s="1008">
        <v>2461</v>
      </c>
      <c r="I183" s="1008">
        <v>2400</v>
      </c>
      <c r="J183" s="1008">
        <v>2390</v>
      </c>
      <c r="K183" s="1008">
        <v>2397</v>
      </c>
      <c r="L183" s="1008">
        <v>2413</v>
      </c>
      <c r="M183" s="1008">
        <v>2438</v>
      </c>
      <c r="N183" s="1008">
        <v>2470</v>
      </c>
      <c r="O183" s="1009">
        <f t="shared" si="3"/>
        <v>2423.5833333333335</v>
      </c>
      <c r="P183" s="728"/>
    </row>
    <row r="184" spans="1:16" x14ac:dyDescent="0.2">
      <c r="A184" s="1006">
        <v>8412</v>
      </c>
      <c r="B184" s="1007" t="s">
        <v>768</v>
      </c>
      <c r="C184" s="1008">
        <v>1089</v>
      </c>
      <c r="D184" s="1008">
        <v>1127</v>
      </c>
      <c r="E184" s="1008">
        <v>1114</v>
      </c>
      <c r="F184" s="1008">
        <v>1112</v>
      </c>
      <c r="G184" s="1008">
        <v>1087</v>
      </c>
      <c r="H184" s="1008">
        <v>1090</v>
      </c>
      <c r="I184" s="1008">
        <v>1095</v>
      </c>
      <c r="J184" s="1008">
        <v>1093</v>
      </c>
      <c r="K184" s="1008">
        <v>1108</v>
      </c>
      <c r="L184" s="1008">
        <v>1112</v>
      </c>
      <c r="M184" s="1008">
        <v>1113</v>
      </c>
      <c r="N184" s="1008">
        <v>1135</v>
      </c>
      <c r="O184" s="1009">
        <f t="shared" si="3"/>
        <v>1106.25</v>
      </c>
      <c r="P184" s="728"/>
    </row>
    <row r="185" spans="1:16" x14ac:dyDescent="0.2">
      <c r="A185" s="1006">
        <v>8308</v>
      </c>
      <c r="B185" s="1007" t="s">
        <v>769</v>
      </c>
      <c r="C185" s="1008">
        <v>921</v>
      </c>
      <c r="D185" s="1008">
        <v>938</v>
      </c>
      <c r="E185" s="1008">
        <v>941</v>
      </c>
      <c r="F185" s="1008">
        <v>932</v>
      </c>
      <c r="G185" s="1008">
        <v>913</v>
      </c>
      <c r="H185" s="1008">
        <v>903</v>
      </c>
      <c r="I185" s="1008">
        <v>899</v>
      </c>
      <c r="J185" s="1008">
        <v>902</v>
      </c>
      <c r="K185" s="1008">
        <v>917</v>
      </c>
      <c r="L185" s="1008">
        <v>914</v>
      </c>
      <c r="M185" s="1008">
        <v>911</v>
      </c>
      <c r="N185" s="1008">
        <v>908</v>
      </c>
      <c r="O185" s="1009">
        <f t="shared" si="3"/>
        <v>916.58333333333337</v>
      </c>
      <c r="P185" s="728"/>
    </row>
    <row r="186" spans="1:16" x14ac:dyDescent="0.2">
      <c r="A186" s="1006">
        <v>8309</v>
      </c>
      <c r="B186" s="1007" t="s">
        <v>770</v>
      </c>
      <c r="C186" s="1008">
        <v>2358</v>
      </c>
      <c r="D186" s="1008">
        <v>2409</v>
      </c>
      <c r="E186" s="1008">
        <v>2399</v>
      </c>
      <c r="F186" s="1008">
        <v>2393</v>
      </c>
      <c r="G186" s="1008">
        <v>2392</v>
      </c>
      <c r="H186" s="1008">
        <v>2418</v>
      </c>
      <c r="I186" s="1008">
        <v>2416</v>
      </c>
      <c r="J186" s="1008">
        <v>2382</v>
      </c>
      <c r="K186" s="1008">
        <v>2325</v>
      </c>
      <c r="L186" s="1008">
        <v>2435</v>
      </c>
      <c r="M186" s="1008">
        <v>2448</v>
      </c>
      <c r="N186" s="1008">
        <v>2465</v>
      </c>
      <c r="O186" s="1009">
        <f t="shared" si="3"/>
        <v>2403.3333333333335</v>
      </c>
      <c r="P186" s="728"/>
    </row>
    <row r="187" spans="1:16" x14ac:dyDescent="0.2">
      <c r="A187" s="1006">
        <v>8413</v>
      </c>
      <c r="B187" s="1007" t="s">
        <v>771</v>
      </c>
      <c r="C187" s="1008">
        <v>3236</v>
      </c>
      <c r="D187" s="1008">
        <v>3323</v>
      </c>
      <c r="E187" s="1008">
        <v>3305</v>
      </c>
      <c r="F187" s="1008">
        <v>3316</v>
      </c>
      <c r="G187" s="1008">
        <v>3321</v>
      </c>
      <c r="H187" s="1008">
        <v>3325</v>
      </c>
      <c r="I187" s="1008">
        <v>3311</v>
      </c>
      <c r="J187" s="1008">
        <v>3247</v>
      </c>
      <c r="K187" s="1008">
        <v>3276</v>
      </c>
      <c r="L187" s="1008">
        <v>3324</v>
      </c>
      <c r="M187" s="1008">
        <v>3338</v>
      </c>
      <c r="N187" s="1008">
        <v>3372</v>
      </c>
      <c r="O187" s="1009">
        <f t="shared" si="3"/>
        <v>3307.8333333333335</v>
      </c>
      <c r="P187" s="728"/>
    </row>
    <row r="188" spans="1:16" x14ac:dyDescent="0.2">
      <c r="A188" s="1006">
        <v>8414</v>
      </c>
      <c r="B188" s="1007" t="s">
        <v>772</v>
      </c>
      <c r="C188" s="1008">
        <v>2091</v>
      </c>
      <c r="D188" s="1008">
        <v>2139</v>
      </c>
      <c r="E188" s="1008">
        <v>2162</v>
      </c>
      <c r="F188" s="1008">
        <v>2190</v>
      </c>
      <c r="G188" s="1008">
        <v>2199</v>
      </c>
      <c r="H188" s="1008">
        <v>2206</v>
      </c>
      <c r="I188" s="1008">
        <v>2194</v>
      </c>
      <c r="J188" s="1008">
        <v>2173</v>
      </c>
      <c r="K188" s="1008">
        <v>2186</v>
      </c>
      <c r="L188" s="1008">
        <v>2178</v>
      </c>
      <c r="M188" s="1008">
        <v>2170</v>
      </c>
      <c r="N188" s="1008">
        <v>2167</v>
      </c>
      <c r="O188" s="1009">
        <f t="shared" si="3"/>
        <v>2171.25</v>
      </c>
      <c r="P188" s="728"/>
    </row>
    <row r="189" spans="1:16" x14ac:dyDescent="0.2">
      <c r="A189" s="1006">
        <v>8415</v>
      </c>
      <c r="B189" s="1007" t="s">
        <v>773</v>
      </c>
      <c r="C189" s="1008">
        <v>977</v>
      </c>
      <c r="D189" s="1008">
        <v>1012</v>
      </c>
      <c r="E189" s="1008">
        <v>1042</v>
      </c>
      <c r="F189" s="1008">
        <v>1053</v>
      </c>
      <c r="G189" s="1008">
        <v>1037</v>
      </c>
      <c r="H189" s="1008">
        <v>1031</v>
      </c>
      <c r="I189" s="1008">
        <v>1021</v>
      </c>
      <c r="J189" s="1008">
        <v>1017</v>
      </c>
      <c r="K189" s="1008">
        <v>1025</v>
      </c>
      <c r="L189" s="1008">
        <v>1021</v>
      </c>
      <c r="M189" s="1008">
        <v>1037</v>
      </c>
      <c r="N189" s="1008">
        <v>1047</v>
      </c>
      <c r="O189" s="1009">
        <f t="shared" si="3"/>
        <v>1026.6666666666667</v>
      </c>
      <c r="P189" s="728"/>
    </row>
    <row r="190" spans="1:16" x14ac:dyDescent="0.2">
      <c r="A190" s="1006">
        <v>8416</v>
      </c>
      <c r="B190" s="1007" t="s">
        <v>774</v>
      </c>
      <c r="C190" s="1008">
        <v>10795</v>
      </c>
      <c r="D190" s="1008">
        <v>11042</v>
      </c>
      <c r="E190" s="1008">
        <v>11175</v>
      </c>
      <c r="F190" s="1008">
        <v>11088</v>
      </c>
      <c r="G190" s="1008">
        <v>11028</v>
      </c>
      <c r="H190" s="1008">
        <v>11013</v>
      </c>
      <c r="I190" s="1008">
        <v>10859</v>
      </c>
      <c r="J190" s="1008">
        <v>10872</v>
      </c>
      <c r="K190" s="1008">
        <v>10994</v>
      </c>
      <c r="L190" s="1008">
        <v>11071</v>
      </c>
      <c r="M190" s="1008">
        <v>11238</v>
      </c>
      <c r="N190" s="1008">
        <v>11311</v>
      </c>
      <c r="O190" s="1009">
        <f t="shared" si="3"/>
        <v>11040.5</v>
      </c>
      <c r="P190" s="728"/>
    </row>
    <row r="191" spans="1:16" x14ac:dyDescent="0.2">
      <c r="A191" s="1006">
        <v>8417</v>
      </c>
      <c r="B191" s="1007" t="s">
        <v>775</v>
      </c>
      <c r="C191" s="1008">
        <v>1105</v>
      </c>
      <c r="D191" s="1008">
        <v>1124</v>
      </c>
      <c r="E191" s="1008">
        <v>1109</v>
      </c>
      <c r="F191" s="1008">
        <v>1126</v>
      </c>
      <c r="G191" s="1008">
        <v>1120</v>
      </c>
      <c r="H191" s="1008">
        <v>1126</v>
      </c>
      <c r="I191" s="1008">
        <v>1114</v>
      </c>
      <c r="J191" s="1008">
        <v>1106</v>
      </c>
      <c r="K191" s="1008">
        <v>1112</v>
      </c>
      <c r="L191" s="1008">
        <v>1071</v>
      </c>
      <c r="M191" s="1008">
        <v>1111</v>
      </c>
      <c r="N191" s="1008">
        <v>1113</v>
      </c>
      <c r="O191" s="1009">
        <f t="shared" si="3"/>
        <v>1111.4166666666667</v>
      </c>
      <c r="P191" s="728"/>
    </row>
    <row r="192" spans="1:16" x14ac:dyDescent="0.2">
      <c r="A192" s="1006">
        <v>8418</v>
      </c>
      <c r="B192" s="1007" t="s">
        <v>776</v>
      </c>
      <c r="C192" s="1008">
        <v>3813</v>
      </c>
      <c r="D192" s="1008">
        <v>3914</v>
      </c>
      <c r="E192" s="1008">
        <v>3918</v>
      </c>
      <c r="F192" s="1008">
        <v>3932</v>
      </c>
      <c r="G192" s="1008">
        <v>3964</v>
      </c>
      <c r="H192" s="1008">
        <v>3968</v>
      </c>
      <c r="I192" s="1008">
        <v>3939</v>
      </c>
      <c r="J192" s="1008">
        <v>3956</v>
      </c>
      <c r="K192" s="1008">
        <v>3972</v>
      </c>
      <c r="L192" s="1008">
        <v>4007</v>
      </c>
      <c r="M192" s="1008">
        <v>3984</v>
      </c>
      <c r="N192" s="1008">
        <v>3980</v>
      </c>
      <c r="O192" s="1009">
        <f t="shared" si="3"/>
        <v>3945.5833333333335</v>
      </c>
      <c r="P192" s="728"/>
    </row>
    <row r="193" spans="1:16" x14ac:dyDescent="0.2">
      <c r="A193" s="1006">
        <v>8419</v>
      </c>
      <c r="B193" s="1007" t="s">
        <v>777</v>
      </c>
      <c r="C193" s="1008">
        <v>2504</v>
      </c>
      <c r="D193" s="1008">
        <v>2584</v>
      </c>
      <c r="E193" s="1008">
        <v>2570</v>
      </c>
      <c r="F193" s="1008">
        <v>2573</v>
      </c>
      <c r="G193" s="1008">
        <v>2553</v>
      </c>
      <c r="H193" s="1008">
        <v>2561</v>
      </c>
      <c r="I193" s="1008">
        <v>2498</v>
      </c>
      <c r="J193" s="1008">
        <v>2412</v>
      </c>
      <c r="K193" s="1008">
        <v>2540</v>
      </c>
      <c r="L193" s="1008">
        <v>2574</v>
      </c>
      <c r="M193" s="1008">
        <v>2650</v>
      </c>
      <c r="N193" s="1008">
        <v>2694</v>
      </c>
      <c r="O193" s="1009">
        <f t="shared" si="3"/>
        <v>2559.4166666666665</v>
      </c>
      <c r="P193" s="728"/>
    </row>
    <row r="194" spans="1:16" x14ac:dyDescent="0.2">
      <c r="A194" s="1006">
        <v>8108</v>
      </c>
      <c r="B194" s="1007" t="s">
        <v>778</v>
      </c>
      <c r="C194" s="1008">
        <v>11847</v>
      </c>
      <c r="D194" s="1008">
        <v>11915</v>
      </c>
      <c r="E194" s="1008">
        <v>12049</v>
      </c>
      <c r="F194" s="1008">
        <v>11844</v>
      </c>
      <c r="G194" s="1008">
        <v>11750</v>
      </c>
      <c r="H194" s="1008">
        <v>11491</v>
      </c>
      <c r="I194" s="1008">
        <v>11085</v>
      </c>
      <c r="J194" s="1008">
        <v>10670</v>
      </c>
      <c r="K194" s="1008">
        <v>10459</v>
      </c>
      <c r="L194" s="1008">
        <v>10386</v>
      </c>
      <c r="M194" s="1008">
        <v>10294</v>
      </c>
      <c r="N194" s="1008">
        <v>10207</v>
      </c>
      <c r="O194" s="1009">
        <f t="shared" si="3"/>
        <v>11166.416666666666</v>
      </c>
      <c r="P194" s="728"/>
    </row>
    <row r="195" spans="1:16" x14ac:dyDescent="0.2">
      <c r="A195" s="1006">
        <v>8310</v>
      </c>
      <c r="B195" s="1007" t="s">
        <v>779</v>
      </c>
      <c r="C195" s="1008">
        <v>928</v>
      </c>
      <c r="D195" s="1008">
        <v>961</v>
      </c>
      <c r="E195" s="1008">
        <v>961</v>
      </c>
      <c r="F195" s="1008">
        <v>969</v>
      </c>
      <c r="G195" s="1008">
        <v>982</v>
      </c>
      <c r="H195" s="1008">
        <v>971</v>
      </c>
      <c r="I195" s="1008">
        <v>949</v>
      </c>
      <c r="J195" s="1008">
        <v>939</v>
      </c>
      <c r="K195" s="1008">
        <v>935</v>
      </c>
      <c r="L195" s="1008">
        <v>919</v>
      </c>
      <c r="M195" s="1008">
        <v>908</v>
      </c>
      <c r="N195" s="1008">
        <v>896</v>
      </c>
      <c r="O195" s="1009">
        <f t="shared" si="3"/>
        <v>943.16666666666663</v>
      </c>
      <c r="P195" s="728"/>
    </row>
    <row r="196" spans="1:16" x14ac:dyDescent="0.2">
      <c r="A196" s="1006">
        <v>8311</v>
      </c>
      <c r="B196" s="1007" t="s">
        <v>780</v>
      </c>
      <c r="C196" s="1008">
        <v>2812</v>
      </c>
      <c r="D196" s="1008">
        <v>2868</v>
      </c>
      <c r="E196" s="1008">
        <v>2890</v>
      </c>
      <c r="F196" s="1008">
        <v>2910</v>
      </c>
      <c r="G196" s="1008">
        <v>2916</v>
      </c>
      <c r="H196" s="1008">
        <v>2924</v>
      </c>
      <c r="I196" s="1008">
        <v>2909</v>
      </c>
      <c r="J196" s="1008">
        <v>2860</v>
      </c>
      <c r="K196" s="1008">
        <v>2918</v>
      </c>
      <c r="L196" s="1008">
        <v>2924</v>
      </c>
      <c r="M196" s="1008">
        <v>2943</v>
      </c>
      <c r="N196" s="1008">
        <v>2959</v>
      </c>
      <c r="O196" s="1009">
        <f t="shared" si="3"/>
        <v>2902.75</v>
      </c>
      <c r="P196" s="728"/>
    </row>
    <row r="197" spans="1:16" x14ac:dyDescent="0.2">
      <c r="A197" s="1006">
        <v>8109</v>
      </c>
      <c r="B197" s="1007" t="s">
        <v>781</v>
      </c>
      <c r="C197" s="1008">
        <v>3561</v>
      </c>
      <c r="D197" s="1008">
        <v>3633</v>
      </c>
      <c r="E197" s="1008">
        <v>3618</v>
      </c>
      <c r="F197" s="1008">
        <v>3647</v>
      </c>
      <c r="G197" s="1008">
        <v>3690</v>
      </c>
      <c r="H197" s="1008">
        <v>3680</v>
      </c>
      <c r="I197" s="1008">
        <v>3676</v>
      </c>
      <c r="J197" s="1008">
        <v>3674</v>
      </c>
      <c r="K197" s="1008">
        <v>3682</v>
      </c>
      <c r="L197" s="1008">
        <v>3672</v>
      </c>
      <c r="M197" s="1008">
        <v>3722</v>
      </c>
      <c r="N197" s="1008">
        <v>3689</v>
      </c>
      <c r="O197" s="1009">
        <f t="shared" si="3"/>
        <v>3662</v>
      </c>
      <c r="P197" s="728"/>
    </row>
    <row r="198" spans="1:16" x14ac:dyDescent="0.2">
      <c r="A198" s="1006">
        <v>8110</v>
      </c>
      <c r="B198" s="1007" t="s">
        <v>782</v>
      </c>
      <c r="C198" s="1008">
        <v>13303</v>
      </c>
      <c r="D198" s="1008">
        <v>13589</v>
      </c>
      <c r="E198" s="1008">
        <v>13491</v>
      </c>
      <c r="F198" s="1008">
        <v>13268</v>
      </c>
      <c r="G198" s="1008">
        <v>13355</v>
      </c>
      <c r="H198" s="1008">
        <v>13453</v>
      </c>
      <c r="I198" s="1008">
        <v>13213</v>
      </c>
      <c r="J198" s="1008">
        <v>12900</v>
      </c>
      <c r="K198" s="1008">
        <v>12727</v>
      </c>
      <c r="L198" s="1008">
        <v>12659</v>
      </c>
      <c r="M198" s="1008">
        <v>12688</v>
      </c>
      <c r="N198" s="1008">
        <v>12583</v>
      </c>
      <c r="O198" s="1009">
        <f t="shared" si="3"/>
        <v>13102.416666666666</v>
      </c>
      <c r="P198" s="728"/>
    </row>
    <row r="199" spans="1:16" x14ac:dyDescent="0.2">
      <c r="A199" s="1006">
        <v>8207</v>
      </c>
      <c r="B199" s="1007" t="s">
        <v>783</v>
      </c>
      <c r="C199" s="1008">
        <v>3902</v>
      </c>
      <c r="D199" s="1008">
        <v>3930</v>
      </c>
      <c r="E199" s="1008">
        <v>3978</v>
      </c>
      <c r="F199" s="1008">
        <v>3997</v>
      </c>
      <c r="G199" s="1008">
        <v>4000</v>
      </c>
      <c r="H199" s="1008">
        <v>3957</v>
      </c>
      <c r="I199" s="1008">
        <v>3901</v>
      </c>
      <c r="J199" s="1008">
        <v>3921</v>
      </c>
      <c r="K199" s="1008">
        <v>3939</v>
      </c>
      <c r="L199" s="1008">
        <v>3989</v>
      </c>
      <c r="M199" s="1008">
        <v>4001</v>
      </c>
      <c r="N199" s="1008">
        <v>4017</v>
      </c>
      <c r="O199" s="1009">
        <f t="shared" si="3"/>
        <v>3961</v>
      </c>
      <c r="P199" s="728"/>
    </row>
    <row r="200" spans="1:16" x14ac:dyDescent="0.2">
      <c r="A200" s="1006">
        <v>8111</v>
      </c>
      <c r="B200" s="1007" t="s">
        <v>784</v>
      </c>
      <c r="C200" s="1008">
        <v>7241</v>
      </c>
      <c r="D200" s="1008">
        <v>7467</v>
      </c>
      <c r="E200" s="1008">
        <v>7457</v>
      </c>
      <c r="F200" s="1008">
        <v>7491</v>
      </c>
      <c r="G200" s="1008">
        <v>7587</v>
      </c>
      <c r="H200" s="1008">
        <v>7616</v>
      </c>
      <c r="I200" s="1008">
        <v>7556</v>
      </c>
      <c r="J200" s="1008">
        <v>7440</v>
      </c>
      <c r="K200" s="1008">
        <v>7457</v>
      </c>
      <c r="L200" s="1008">
        <v>7441</v>
      </c>
      <c r="M200" s="1008">
        <v>7491</v>
      </c>
      <c r="N200" s="1008">
        <v>7552</v>
      </c>
      <c r="O200" s="1009">
        <f t="shared" ref="O200:O263" si="4">AVERAGE(C200:N200)</f>
        <v>7483</v>
      </c>
      <c r="P200" s="728"/>
    </row>
    <row r="201" spans="1:16" x14ac:dyDescent="0.2">
      <c r="A201" s="1006">
        <v>8420</v>
      </c>
      <c r="B201" s="1007" t="s">
        <v>785</v>
      </c>
      <c r="C201" s="1008">
        <v>1061</v>
      </c>
      <c r="D201" s="1008">
        <v>1058</v>
      </c>
      <c r="E201" s="1008">
        <v>1047</v>
      </c>
      <c r="F201" s="1008">
        <v>1062</v>
      </c>
      <c r="G201" s="1008">
        <v>1078</v>
      </c>
      <c r="H201" s="1008">
        <v>1052</v>
      </c>
      <c r="I201" s="1008">
        <v>1034</v>
      </c>
      <c r="J201" s="1008">
        <v>1037</v>
      </c>
      <c r="K201" s="1008">
        <v>1054</v>
      </c>
      <c r="L201" s="1008">
        <v>1068</v>
      </c>
      <c r="M201" s="1008">
        <v>1080</v>
      </c>
      <c r="N201" s="1008">
        <v>1101</v>
      </c>
      <c r="O201" s="1009">
        <f t="shared" si="4"/>
        <v>1061</v>
      </c>
      <c r="P201" s="728"/>
    </row>
    <row r="202" spans="1:16" x14ac:dyDescent="0.2">
      <c r="A202" s="1006">
        <v>8312</v>
      </c>
      <c r="B202" s="1007" t="s">
        <v>786</v>
      </c>
      <c r="C202" s="1008">
        <v>3184</v>
      </c>
      <c r="D202" s="1008">
        <v>3234</v>
      </c>
      <c r="E202" s="1008">
        <v>3256</v>
      </c>
      <c r="F202" s="1008">
        <v>3267</v>
      </c>
      <c r="G202" s="1008">
        <v>3273</v>
      </c>
      <c r="H202" s="1008">
        <v>3284</v>
      </c>
      <c r="I202" s="1008">
        <v>3295</v>
      </c>
      <c r="J202" s="1008">
        <v>3258</v>
      </c>
      <c r="K202" s="1008">
        <v>3244</v>
      </c>
      <c r="L202" s="1008">
        <v>3272</v>
      </c>
      <c r="M202" s="1008">
        <v>3302</v>
      </c>
      <c r="N202" s="1008">
        <v>3340</v>
      </c>
      <c r="O202" s="1009">
        <f t="shared" si="4"/>
        <v>3267.4166666666665</v>
      </c>
      <c r="P202" s="728"/>
    </row>
    <row r="203" spans="1:16" x14ac:dyDescent="0.2">
      <c r="A203" s="1006">
        <v>8313</v>
      </c>
      <c r="B203" s="1007" t="s">
        <v>787</v>
      </c>
      <c r="C203" s="1008">
        <v>4333</v>
      </c>
      <c r="D203" s="1008">
        <v>4436</v>
      </c>
      <c r="E203" s="1008">
        <v>4425</v>
      </c>
      <c r="F203" s="1008">
        <v>4485</v>
      </c>
      <c r="G203" s="1008">
        <v>4522</v>
      </c>
      <c r="H203" s="1008">
        <v>4533</v>
      </c>
      <c r="I203" s="1008">
        <v>4511</v>
      </c>
      <c r="J203" s="1008">
        <v>4470</v>
      </c>
      <c r="K203" s="1008">
        <v>4458</v>
      </c>
      <c r="L203" s="1008">
        <v>4477</v>
      </c>
      <c r="M203" s="1008">
        <v>4537</v>
      </c>
      <c r="N203" s="1008">
        <v>4572</v>
      </c>
      <c r="O203" s="1009">
        <f t="shared" si="4"/>
        <v>4479.916666666667</v>
      </c>
      <c r="P203" s="728"/>
    </row>
    <row r="204" spans="1:16" x14ac:dyDescent="0.2">
      <c r="A204" s="1006">
        <v>8421</v>
      </c>
      <c r="B204" s="1007" t="s">
        <v>788</v>
      </c>
      <c r="C204" s="1008">
        <v>2823</v>
      </c>
      <c r="D204" s="1008">
        <v>2874</v>
      </c>
      <c r="E204" s="1008">
        <v>2848</v>
      </c>
      <c r="F204" s="1008">
        <v>2868</v>
      </c>
      <c r="G204" s="1008">
        <v>2880</v>
      </c>
      <c r="H204" s="1008">
        <v>2885</v>
      </c>
      <c r="I204" s="1008">
        <v>2858</v>
      </c>
      <c r="J204" s="1008">
        <v>2815</v>
      </c>
      <c r="K204" s="1008">
        <v>2852</v>
      </c>
      <c r="L204" s="1008">
        <v>2853</v>
      </c>
      <c r="M204" s="1008">
        <v>2863</v>
      </c>
      <c r="N204" s="1008">
        <v>2876</v>
      </c>
      <c r="O204" s="1009">
        <f t="shared" si="4"/>
        <v>2857.9166666666665</v>
      </c>
      <c r="P204" s="728"/>
    </row>
    <row r="205" spans="1:16" x14ac:dyDescent="0.2">
      <c r="A205" s="1006">
        <v>9201</v>
      </c>
      <c r="B205" s="1007" t="s">
        <v>789</v>
      </c>
      <c r="C205" s="1008">
        <v>8762</v>
      </c>
      <c r="D205" s="1008">
        <v>8996</v>
      </c>
      <c r="E205" s="1008">
        <v>9028</v>
      </c>
      <c r="F205" s="1008">
        <v>9105</v>
      </c>
      <c r="G205" s="1008">
        <v>9218</v>
      </c>
      <c r="H205" s="1008">
        <v>9240</v>
      </c>
      <c r="I205" s="1008">
        <v>9295</v>
      </c>
      <c r="J205" s="1008">
        <v>9331</v>
      </c>
      <c r="K205" s="1008">
        <v>9414</v>
      </c>
      <c r="L205" s="1008">
        <v>9564</v>
      </c>
      <c r="M205" s="1008">
        <v>9715</v>
      </c>
      <c r="N205" s="1008">
        <v>9764</v>
      </c>
      <c r="O205" s="1009">
        <f t="shared" si="4"/>
        <v>9286</v>
      </c>
      <c r="P205" s="728"/>
    </row>
    <row r="206" spans="1:16" x14ac:dyDescent="0.2">
      <c r="A206" s="1006">
        <v>9102</v>
      </c>
      <c r="B206" s="1007" t="s">
        <v>790</v>
      </c>
      <c r="C206" s="1008">
        <v>7534</v>
      </c>
      <c r="D206" s="1008">
        <v>7597</v>
      </c>
      <c r="E206" s="1008">
        <v>7623</v>
      </c>
      <c r="F206" s="1008">
        <v>7646</v>
      </c>
      <c r="G206" s="1008">
        <v>7621</v>
      </c>
      <c r="H206" s="1008">
        <v>7618</v>
      </c>
      <c r="I206" s="1008">
        <v>7557</v>
      </c>
      <c r="J206" s="1008">
        <v>7532</v>
      </c>
      <c r="K206" s="1008">
        <v>7610</v>
      </c>
      <c r="L206" s="1008">
        <v>7640</v>
      </c>
      <c r="M206" s="1008">
        <v>7664</v>
      </c>
      <c r="N206" s="1008">
        <v>7698</v>
      </c>
      <c r="O206" s="1009">
        <f t="shared" si="4"/>
        <v>7611.666666666667</v>
      </c>
      <c r="P206" s="728"/>
    </row>
    <row r="207" spans="1:16" x14ac:dyDescent="0.2">
      <c r="A207" s="1006">
        <v>9121</v>
      </c>
      <c r="B207" s="1007" t="s">
        <v>791</v>
      </c>
      <c r="C207" s="1008">
        <v>3922</v>
      </c>
      <c r="D207" s="1008">
        <v>3967</v>
      </c>
      <c r="E207" s="1008">
        <v>3971</v>
      </c>
      <c r="F207" s="1008">
        <v>3978</v>
      </c>
      <c r="G207" s="1008">
        <v>3973</v>
      </c>
      <c r="H207" s="1008">
        <v>3998</v>
      </c>
      <c r="I207" s="1008">
        <v>3959</v>
      </c>
      <c r="J207" s="1008">
        <v>3961</v>
      </c>
      <c r="K207" s="1008">
        <v>4020</v>
      </c>
      <c r="L207" s="1008">
        <v>4063</v>
      </c>
      <c r="M207" s="1008">
        <v>4093</v>
      </c>
      <c r="N207" s="1008">
        <v>4143</v>
      </c>
      <c r="O207" s="1009">
        <f t="shared" si="4"/>
        <v>4004</v>
      </c>
      <c r="P207" s="728"/>
    </row>
    <row r="208" spans="1:16" x14ac:dyDescent="0.2">
      <c r="A208" s="1006">
        <v>9202</v>
      </c>
      <c r="B208" s="1007" t="s">
        <v>792</v>
      </c>
      <c r="C208" s="1008">
        <v>6265</v>
      </c>
      <c r="D208" s="1008">
        <v>6372</v>
      </c>
      <c r="E208" s="1008">
        <v>6397</v>
      </c>
      <c r="F208" s="1008">
        <v>6465</v>
      </c>
      <c r="G208" s="1008">
        <v>6498</v>
      </c>
      <c r="H208" s="1008">
        <v>6471</v>
      </c>
      <c r="I208" s="1008">
        <v>6399</v>
      </c>
      <c r="J208" s="1008">
        <v>6401</v>
      </c>
      <c r="K208" s="1008">
        <v>6406</v>
      </c>
      <c r="L208" s="1008">
        <v>6466</v>
      </c>
      <c r="M208" s="1008">
        <v>6478</v>
      </c>
      <c r="N208" s="1008">
        <v>6494</v>
      </c>
      <c r="O208" s="1009">
        <f t="shared" si="4"/>
        <v>6426</v>
      </c>
      <c r="P208" s="728"/>
    </row>
    <row r="209" spans="1:16" x14ac:dyDescent="0.2">
      <c r="A209" s="1006">
        <v>9103</v>
      </c>
      <c r="B209" s="1007" t="s">
        <v>793</v>
      </c>
      <c r="C209" s="1008">
        <v>4085</v>
      </c>
      <c r="D209" s="1008">
        <v>4174</v>
      </c>
      <c r="E209" s="1008">
        <v>4187</v>
      </c>
      <c r="F209" s="1008">
        <v>4203</v>
      </c>
      <c r="G209" s="1008">
        <v>4225</v>
      </c>
      <c r="H209" s="1008">
        <v>4239</v>
      </c>
      <c r="I209" s="1008">
        <v>4242</v>
      </c>
      <c r="J209" s="1008">
        <v>4218</v>
      </c>
      <c r="K209" s="1008">
        <v>4261</v>
      </c>
      <c r="L209" s="1008">
        <v>4322</v>
      </c>
      <c r="M209" s="1008">
        <v>4353</v>
      </c>
      <c r="N209" s="1008">
        <v>4431</v>
      </c>
      <c r="O209" s="1009">
        <f t="shared" si="4"/>
        <v>4245</v>
      </c>
      <c r="P209" s="728"/>
    </row>
    <row r="210" spans="1:16" x14ac:dyDescent="0.2">
      <c r="A210" s="1006">
        <v>9203</v>
      </c>
      <c r="B210" s="1007" t="s">
        <v>794</v>
      </c>
      <c r="C210" s="1008">
        <v>3875</v>
      </c>
      <c r="D210" s="1008">
        <v>3947</v>
      </c>
      <c r="E210" s="1008">
        <v>3978</v>
      </c>
      <c r="F210" s="1008">
        <v>4024</v>
      </c>
      <c r="G210" s="1008">
        <v>4064</v>
      </c>
      <c r="H210" s="1008">
        <v>4066</v>
      </c>
      <c r="I210" s="1008">
        <v>4008</v>
      </c>
      <c r="J210" s="1008">
        <v>3956</v>
      </c>
      <c r="K210" s="1008">
        <v>3967</v>
      </c>
      <c r="L210" s="1008">
        <v>4012</v>
      </c>
      <c r="M210" s="1008">
        <v>4043</v>
      </c>
      <c r="N210" s="1008">
        <v>4120</v>
      </c>
      <c r="O210" s="1009">
        <f t="shared" si="4"/>
        <v>4005</v>
      </c>
      <c r="P210" s="728"/>
    </row>
    <row r="211" spans="1:16" x14ac:dyDescent="0.2">
      <c r="A211" s="1006">
        <v>9104</v>
      </c>
      <c r="B211" s="1007" t="s">
        <v>795</v>
      </c>
      <c r="C211" s="1008">
        <v>2669</v>
      </c>
      <c r="D211" s="1008">
        <v>2700</v>
      </c>
      <c r="E211" s="1008">
        <v>2703</v>
      </c>
      <c r="F211" s="1008">
        <v>2700</v>
      </c>
      <c r="G211" s="1008">
        <v>2721</v>
      </c>
      <c r="H211" s="1008">
        <v>2699</v>
      </c>
      <c r="I211" s="1008">
        <v>2677</v>
      </c>
      <c r="J211" s="1008">
        <v>2672</v>
      </c>
      <c r="K211" s="1008">
        <v>2706</v>
      </c>
      <c r="L211" s="1008">
        <v>2713</v>
      </c>
      <c r="M211" s="1008">
        <v>2744</v>
      </c>
      <c r="N211" s="1008">
        <v>2712</v>
      </c>
      <c r="O211" s="1009">
        <f t="shared" si="4"/>
        <v>2701.3333333333335</v>
      </c>
      <c r="P211" s="728"/>
    </row>
    <row r="212" spans="1:16" x14ac:dyDescent="0.2">
      <c r="A212" s="1006">
        <v>9204</v>
      </c>
      <c r="B212" s="1007" t="s">
        <v>796</v>
      </c>
      <c r="C212" s="1008">
        <v>3176</v>
      </c>
      <c r="D212" s="1008">
        <v>3231</v>
      </c>
      <c r="E212" s="1008">
        <v>3214</v>
      </c>
      <c r="F212" s="1008">
        <v>3198</v>
      </c>
      <c r="G212" s="1008">
        <v>3252</v>
      </c>
      <c r="H212" s="1008">
        <v>3280</v>
      </c>
      <c r="I212" s="1008">
        <v>3274</v>
      </c>
      <c r="J212" s="1008">
        <v>3264</v>
      </c>
      <c r="K212" s="1008">
        <v>3286</v>
      </c>
      <c r="L212" s="1008">
        <v>3312</v>
      </c>
      <c r="M212" s="1008">
        <v>3333</v>
      </c>
      <c r="N212" s="1008">
        <v>3365</v>
      </c>
      <c r="O212" s="1009">
        <f t="shared" si="4"/>
        <v>3265.4166666666665</v>
      </c>
      <c r="P212" s="728"/>
    </row>
    <row r="213" spans="1:16" x14ac:dyDescent="0.2">
      <c r="A213" s="1006">
        <v>9105</v>
      </c>
      <c r="B213" s="1007" t="s">
        <v>797</v>
      </c>
      <c r="C213" s="1008">
        <v>5793</v>
      </c>
      <c r="D213" s="1008">
        <v>5904</v>
      </c>
      <c r="E213" s="1008">
        <v>5963</v>
      </c>
      <c r="F213" s="1008">
        <v>5932</v>
      </c>
      <c r="G213" s="1008">
        <v>5849</v>
      </c>
      <c r="H213" s="1008">
        <v>5818</v>
      </c>
      <c r="I213" s="1008">
        <v>5765</v>
      </c>
      <c r="J213" s="1008">
        <v>5694</v>
      </c>
      <c r="K213" s="1008">
        <v>5739</v>
      </c>
      <c r="L213" s="1008">
        <v>5768</v>
      </c>
      <c r="M213" s="1008">
        <v>5816</v>
      </c>
      <c r="N213" s="1008">
        <v>5878</v>
      </c>
      <c r="O213" s="1009">
        <f t="shared" si="4"/>
        <v>5826.583333333333</v>
      </c>
      <c r="P213" s="728"/>
    </row>
    <row r="214" spans="1:16" x14ac:dyDescent="0.2">
      <c r="A214" s="1006">
        <v>9106</v>
      </c>
      <c r="B214" s="1007" t="s">
        <v>798</v>
      </c>
      <c r="C214" s="1008">
        <v>4001</v>
      </c>
      <c r="D214" s="1008">
        <v>4057</v>
      </c>
      <c r="E214" s="1008">
        <v>4088</v>
      </c>
      <c r="F214" s="1008">
        <v>4101</v>
      </c>
      <c r="G214" s="1008">
        <v>4124</v>
      </c>
      <c r="H214" s="1008">
        <v>4142</v>
      </c>
      <c r="I214" s="1008">
        <v>4128</v>
      </c>
      <c r="J214" s="1008">
        <v>4130</v>
      </c>
      <c r="K214" s="1008">
        <v>4187</v>
      </c>
      <c r="L214" s="1008">
        <v>4221</v>
      </c>
      <c r="M214" s="1008">
        <v>4254</v>
      </c>
      <c r="N214" s="1008">
        <v>4280</v>
      </c>
      <c r="O214" s="1009">
        <f t="shared" si="4"/>
        <v>4142.75</v>
      </c>
      <c r="P214" s="728"/>
    </row>
    <row r="215" spans="1:16" x14ac:dyDescent="0.2">
      <c r="A215" s="1006">
        <v>9107</v>
      </c>
      <c r="B215" s="1007" t="s">
        <v>799</v>
      </c>
      <c r="C215" s="1008">
        <v>3252</v>
      </c>
      <c r="D215" s="1008">
        <v>3281</v>
      </c>
      <c r="E215" s="1008">
        <v>3309</v>
      </c>
      <c r="F215" s="1008">
        <v>3348</v>
      </c>
      <c r="G215" s="1008">
        <v>3346</v>
      </c>
      <c r="H215" s="1008">
        <v>3350</v>
      </c>
      <c r="I215" s="1008">
        <v>3339</v>
      </c>
      <c r="J215" s="1008">
        <v>3383</v>
      </c>
      <c r="K215" s="1008">
        <v>3392</v>
      </c>
      <c r="L215" s="1008">
        <v>3416</v>
      </c>
      <c r="M215" s="1008">
        <v>3429</v>
      </c>
      <c r="N215" s="1008">
        <v>3438</v>
      </c>
      <c r="O215" s="1009">
        <f t="shared" si="4"/>
        <v>3356.9166666666665</v>
      </c>
      <c r="P215" s="728"/>
    </row>
    <row r="216" spans="1:16" x14ac:dyDescent="0.2">
      <c r="A216" s="1006">
        <v>9108</v>
      </c>
      <c r="B216" s="1007" t="s">
        <v>800</v>
      </c>
      <c r="C216" s="1008">
        <v>8098</v>
      </c>
      <c r="D216" s="1008">
        <v>8291</v>
      </c>
      <c r="E216" s="1008">
        <v>8315</v>
      </c>
      <c r="F216" s="1008">
        <v>8372</v>
      </c>
      <c r="G216" s="1008">
        <v>8464</v>
      </c>
      <c r="H216" s="1008">
        <v>8439</v>
      </c>
      <c r="I216" s="1008">
        <v>8417</v>
      </c>
      <c r="J216" s="1008">
        <v>8347</v>
      </c>
      <c r="K216" s="1008">
        <v>8360</v>
      </c>
      <c r="L216" s="1008">
        <v>8397</v>
      </c>
      <c r="M216" s="1008">
        <v>8465</v>
      </c>
      <c r="N216" s="1008">
        <v>8503</v>
      </c>
      <c r="O216" s="1009">
        <f t="shared" si="4"/>
        <v>8372.3333333333339</v>
      </c>
      <c r="P216" s="728"/>
    </row>
    <row r="217" spans="1:16" x14ac:dyDescent="0.2">
      <c r="A217" s="1006">
        <v>9109</v>
      </c>
      <c r="B217" s="1007" t="s">
        <v>801</v>
      </c>
      <c r="C217" s="1008">
        <v>6015</v>
      </c>
      <c r="D217" s="1008">
        <v>6126</v>
      </c>
      <c r="E217" s="1008">
        <v>6097</v>
      </c>
      <c r="F217" s="1008">
        <v>6102</v>
      </c>
      <c r="G217" s="1008">
        <v>6156</v>
      </c>
      <c r="H217" s="1008">
        <v>6157</v>
      </c>
      <c r="I217" s="1008">
        <v>6129</v>
      </c>
      <c r="J217" s="1008">
        <v>6126</v>
      </c>
      <c r="K217" s="1008">
        <v>5977</v>
      </c>
      <c r="L217" s="1008">
        <v>6194</v>
      </c>
      <c r="M217" s="1008">
        <v>6212</v>
      </c>
      <c r="N217" s="1008">
        <v>6213</v>
      </c>
      <c r="O217" s="1009">
        <f t="shared" si="4"/>
        <v>6125.333333333333</v>
      </c>
      <c r="P217" s="728"/>
    </row>
    <row r="218" spans="1:16" x14ac:dyDescent="0.2">
      <c r="A218" s="1006">
        <v>9205</v>
      </c>
      <c r="B218" s="1007" t="s">
        <v>802</v>
      </c>
      <c r="C218" s="1008">
        <v>3376</v>
      </c>
      <c r="D218" s="1008">
        <v>3387</v>
      </c>
      <c r="E218" s="1008">
        <v>3417</v>
      </c>
      <c r="F218" s="1008">
        <v>3432</v>
      </c>
      <c r="G218" s="1008">
        <v>3415</v>
      </c>
      <c r="H218" s="1008">
        <v>3418</v>
      </c>
      <c r="I218" s="1008">
        <v>3386</v>
      </c>
      <c r="J218" s="1008">
        <v>3397</v>
      </c>
      <c r="K218" s="1008">
        <v>3436</v>
      </c>
      <c r="L218" s="1008">
        <v>3473</v>
      </c>
      <c r="M218" s="1008">
        <v>3512</v>
      </c>
      <c r="N218" s="1008">
        <v>3539</v>
      </c>
      <c r="O218" s="1009">
        <f t="shared" si="4"/>
        <v>3432.3333333333335</v>
      </c>
      <c r="P218" s="728"/>
    </row>
    <row r="219" spans="1:16" x14ac:dyDescent="0.2">
      <c r="A219" s="1006">
        <v>9206</v>
      </c>
      <c r="B219" s="1007" t="s">
        <v>803</v>
      </c>
      <c r="C219" s="1008">
        <v>2122</v>
      </c>
      <c r="D219" s="1008">
        <v>2134</v>
      </c>
      <c r="E219" s="1008">
        <v>2140</v>
      </c>
      <c r="F219" s="1008">
        <v>2163</v>
      </c>
      <c r="G219" s="1008">
        <v>2162</v>
      </c>
      <c r="H219" s="1008">
        <v>2154</v>
      </c>
      <c r="I219" s="1008">
        <v>2132</v>
      </c>
      <c r="J219" s="1008">
        <v>2130</v>
      </c>
      <c r="K219" s="1008">
        <v>2131</v>
      </c>
      <c r="L219" s="1008">
        <v>2145</v>
      </c>
      <c r="M219" s="1008">
        <v>2156</v>
      </c>
      <c r="N219" s="1008">
        <v>2174</v>
      </c>
      <c r="O219" s="1009">
        <f t="shared" si="4"/>
        <v>2145.25</v>
      </c>
      <c r="P219" s="728"/>
    </row>
    <row r="220" spans="1:16" x14ac:dyDescent="0.2">
      <c r="A220" s="1006">
        <v>9207</v>
      </c>
      <c r="B220" s="1007" t="s">
        <v>804</v>
      </c>
      <c r="C220" s="1008">
        <v>2909</v>
      </c>
      <c r="D220" s="1008">
        <v>2956</v>
      </c>
      <c r="E220" s="1008">
        <v>2956</v>
      </c>
      <c r="F220" s="1008">
        <v>2978</v>
      </c>
      <c r="G220" s="1008">
        <v>2980</v>
      </c>
      <c r="H220" s="1008">
        <v>2964</v>
      </c>
      <c r="I220" s="1008">
        <v>2934</v>
      </c>
      <c r="J220" s="1008">
        <v>2902</v>
      </c>
      <c r="K220" s="1008">
        <v>2930</v>
      </c>
      <c r="L220" s="1008">
        <v>2952</v>
      </c>
      <c r="M220" s="1008">
        <v>2951</v>
      </c>
      <c r="N220" s="1008">
        <v>3000</v>
      </c>
      <c r="O220" s="1009">
        <f t="shared" si="4"/>
        <v>2951</v>
      </c>
      <c r="P220" s="728"/>
    </row>
    <row r="221" spans="1:16" x14ac:dyDescent="0.2">
      <c r="A221" s="1006">
        <v>9110</v>
      </c>
      <c r="B221" s="1007" t="s">
        <v>805</v>
      </c>
      <c r="C221" s="1008">
        <v>1936</v>
      </c>
      <c r="D221" s="1008">
        <v>1954</v>
      </c>
      <c r="E221" s="1008">
        <v>1936</v>
      </c>
      <c r="F221" s="1008">
        <v>1933</v>
      </c>
      <c r="G221" s="1008">
        <v>1954</v>
      </c>
      <c r="H221" s="1008">
        <v>1940</v>
      </c>
      <c r="I221" s="1008">
        <v>1922</v>
      </c>
      <c r="J221" s="1008">
        <v>1929</v>
      </c>
      <c r="K221" s="1008">
        <v>1941</v>
      </c>
      <c r="L221" s="1008">
        <v>1966</v>
      </c>
      <c r="M221" s="1008">
        <v>1966</v>
      </c>
      <c r="N221" s="1008">
        <v>1989</v>
      </c>
      <c r="O221" s="1009">
        <f t="shared" si="4"/>
        <v>1947.1666666666667</v>
      </c>
      <c r="P221" s="728"/>
    </row>
    <row r="222" spans="1:16" x14ac:dyDescent="0.2">
      <c r="A222" s="1006">
        <v>9111</v>
      </c>
      <c r="B222" s="1007" t="s">
        <v>806</v>
      </c>
      <c r="C222" s="1008">
        <v>8796</v>
      </c>
      <c r="D222" s="1008">
        <v>8910</v>
      </c>
      <c r="E222" s="1008">
        <v>8939</v>
      </c>
      <c r="F222" s="1008">
        <v>9035</v>
      </c>
      <c r="G222" s="1008">
        <v>9066</v>
      </c>
      <c r="H222" s="1008">
        <v>9064</v>
      </c>
      <c r="I222" s="1008">
        <v>9032</v>
      </c>
      <c r="J222" s="1008">
        <v>8958</v>
      </c>
      <c r="K222" s="1008">
        <v>9024</v>
      </c>
      <c r="L222" s="1008">
        <v>9107</v>
      </c>
      <c r="M222" s="1008">
        <v>9193</v>
      </c>
      <c r="N222" s="1008">
        <v>9237</v>
      </c>
      <c r="O222" s="1009">
        <f t="shared" si="4"/>
        <v>9030.0833333333339</v>
      </c>
      <c r="P222" s="728"/>
    </row>
    <row r="223" spans="1:16" x14ac:dyDescent="0.2">
      <c r="A223" s="1006">
        <v>9112</v>
      </c>
      <c r="B223" s="1007" t="s">
        <v>807</v>
      </c>
      <c r="C223" s="1008">
        <v>16085</v>
      </c>
      <c r="D223" s="1008">
        <v>16466</v>
      </c>
      <c r="E223" s="1008">
        <v>16582</v>
      </c>
      <c r="F223" s="1008">
        <v>16753</v>
      </c>
      <c r="G223" s="1008">
        <v>16856</v>
      </c>
      <c r="H223" s="1008">
        <v>16823</v>
      </c>
      <c r="I223" s="1008">
        <v>16760</v>
      </c>
      <c r="J223" s="1008">
        <v>16637</v>
      </c>
      <c r="K223" s="1008">
        <v>16786</v>
      </c>
      <c r="L223" s="1008">
        <v>16793</v>
      </c>
      <c r="M223" s="1008">
        <v>16874</v>
      </c>
      <c r="N223" s="1008">
        <v>17042</v>
      </c>
      <c r="O223" s="1009">
        <f t="shared" si="4"/>
        <v>16704.75</v>
      </c>
      <c r="P223" s="728"/>
    </row>
    <row r="224" spans="1:16" x14ac:dyDescent="0.2">
      <c r="A224" s="1006">
        <v>9113</v>
      </c>
      <c r="B224" s="1007" t="s">
        <v>808</v>
      </c>
      <c r="C224" s="1008">
        <v>1930</v>
      </c>
      <c r="D224" s="1008">
        <v>1949</v>
      </c>
      <c r="E224" s="1008">
        <v>1946</v>
      </c>
      <c r="F224" s="1008">
        <v>1970</v>
      </c>
      <c r="G224" s="1008">
        <v>1968</v>
      </c>
      <c r="H224" s="1008">
        <v>1976</v>
      </c>
      <c r="I224" s="1008">
        <v>1949</v>
      </c>
      <c r="J224" s="1008">
        <v>1918</v>
      </c>
      <c r="K224" s="1008">
        <v>1899</v>
      </c>
      <c r="L224" s="1008">
        <v>1926</v>
      </c>
      <c r="M224" s="1008">
        <v>1976</v>
      </c>
      <c r="N224" s="1008">
        <v>2021</v>
      </c>
      <c r="O224" s="1009">
        <f t="shared" si="4"/>
        <v>1952.3333333333333</v>
      </c>
      <c r="P224" s="728"/>
    </row>
    <row r="225" spans="1:16" x14ac:dyDescent="0.2">
      <c r="A225" s="1006">
        <v>9114</v>
      </c>
      <c r="B225" s="1007" t="s">
        <v>809</v>
      </c>
      <c r="C225" s="1008">
        <v>4577</v>
      </c>
      <c r="D225" s="1008">
        <v>4670</v>
      </c>
      <c r="E225" s="1008">
        <v>4709</v>
      </c>
      <c r="F225" s="1008">
        <v>4724</v>
      </c>
      <c r="G225" s="1008">
        <v>4745</v>
      </c>
      <c r="H225" s="1008">
        <v>4792</v>
      </c>
      <c r="I225" s="1008">
        <v>4725</v>
      </c>
      <c r="J225" s="1008">
        <v>4733</v>
      </c>
      <c r="K225" s="1008">
        <v>4714</v>
      </c>
      <c r="L225" s="1008">
        <v>4735</v>
      </c>
      <c r="M225" s="1008">
        <v>4749</v>
      </c>
      <c r="N225" s="1008">
        <v>4748</v>
      </c>
      <c r="O225" s="1009">
        <f t="shared" si="4"/>
        <v>4718.416666666667</v>
      </c>
      <c r="P225" s="728"/>
    </row>
    <row r="226" spans="1:16" x14ac:dyDescent="0.2">
      <c r="A226" s="1006">
        <v>9116</v>
      </c>
      <c r="B226" s="1007" t="s">
        <v>810</v>
      </c>
      <c r="C226" s="1008">
        <v>4095</v>
      </c>
      <c r="D226" s="1008">
        <v>4114</v>
      </c>
      <c r="E226" s="1008">
        <v>4139</v>
      </c>
      <c r="F226" s="1008">
        <v>4134</v>
      </c>
      <c r="G226" s="1008">
        <v>4153</v>
      </c>
      <c r="H226" s="1008">
        <v>4122</v>
      </c>
      <c r="I226" s="1008">
        <v>4097</v>
      </c>
      <c r="J226" s="1008">
        <v>4108</v>
      </c>
      <c r="K226" s="1008">
        <v>4104</v>
      </c>
      <c r="L226" s="1008">
        <v>4122</v>
      </c>
      <c r="M226" s="1008">
        <v>4126</v>
      </c>
      <c r="N226" s="1008">
        <v>4191</v>
      </c>
      <c r="O226" s="1009">
        <f t="shared" si="4"/>
        <v>4125.416666666667</v>
      </c>
      <c r="P226" s="728"/>
    </row>
    <row r="227" spans="1:16" x14ac:dyDescent="0.2">
      <c r="A227" s="1006">
        <v>9115</v>
      </c>
      <c r="B227" s="1007" t="s">
        <v>811</v>
      </c>
      <c r="C227" s="1008">
        <v>4631</v>
      </c>
      <c r="D227" s="1008">
        <v>4730</v>
      </c>
      <c r="E227" s="1008">
        <v>4718</v>
      </c>
      <c r="F227" s="1008">
        <v>4737</v>
      </c>
      <c r="G227" s="1008">
        <v>4759</v>
      </c>
      <c r="H227" s="1008">
        <v>4761</v>
      </c>
      <c r="I227" s="1008">
        <v>4718</v>
      </c>
      <c r="J227" s="1008">
        <v>4678</v>
      </c>
      <c r="K227" s="1008">
        <v>4723</v>
      </c>
      <c r="L227" s="1008">
        <v>4706</v>
      </c>
      <c r="M227" s="1008">
        <v>4766</v>
      </c>
      <c r="N227" s="1008">
        <v>4789</v>
      </c>
      <c r="O227" s="1009">
        <f t="shared" si="4"/>
        <v>4726.333333333333</v>
      </c>
      <c r="P227" s="728"/>
    </row>
    <row r="228" spans="1:16" x14ac:dyDescent="0.2">
      <c r="A228" s="1006">
        <v>9208</v>
      </c>
      <c r="B228" s="1007" t="s">
        <v>812</v>
      </c>
      <c r="C228" s="1008">
        <v>3740</v>
      </c>
      <c r="D228" s="1008">
        <v>3785</v>
      </c>
      <c r="E228" s="1008">
        <v>3802</v>
      </c>
      <c r="F228" s="1008">
        <v>3844</v>
      </c>
      <c r="G228" s="1008">
        <v>3850</v>
      </c>
      <c r="H228" s="1008">
        <v>3851</v>
      </c>
      <c r="I228" s="1008">
        <v>3829</v>
      </c>
      <c r="J228" s="1008">
        <v>3799</v>
      </c>
      <c r="K228" s="1008">
        <v>3856</v>
      </c>
      <c r="L228" s="1008">
        <v>3880</v>
      </c>
      <c r="M228" s="1008">
        <v>3898</v>
      </c>
      <c r="N228" s="1008">
        <v>3887</v>
      </c>
      <c r="O228" s="1009">
        <f t="shared" si="4"/>
        <v>3835.0833333333335</v>
      </c>
      <c r="P228" s="728"/>
    </row>
    <row r="229" spans="1:16" x14ac:dyDescent="0.2">
      <c r="A229" s="1006">
        <v>9209</v>
      </c>
      <c r="B229" s="1007" t="s">
        <v>813</v>
      </c>
      <c r="C229" s="1008">
        <v>2794</v>
      </c>
      <c r="D229" s="1008">
        <v>2840</v>
      </c>
      <c r="E229" s="1008">
        <v>2859</v>
      </c>
      <c r="F229" s="1008">
        <v>2883</v>
      </c>
      <c r="G229" s="1008">
        <v>2887</v>
      </c>
      <c r="H229" s="1008">
        <v>2872</v>
      </c>
      <c r="I229" s="1008">
        <v>2826</v>
      </c>
      <c r="J229" s="1008">
        <v>2805</v>
      </c>
      <c r="K229" s="1008">
        <v>2857</v>
      </c>
      <c r="L229" s="1008">
        <v>2898</v>
      </c>
      <c r="M229" s="1008">
        <v>2889</v>
      </c>
      <c r="N229" s="1008">
        <v>2871</v>
      </c>
      <c r="O229" s="1009">
        <f t="shared" si="4"/>
        <v>2856.75</v>
      </c>
      <c r="P229" s="728"/>
    </row>
    <row r="230" spans="1:16" x14ac:dyDescent="0.2">
      <c r="A230" s="1006">
        <v>9101</v>
      </c>
      <c r="B230" s="1007" t="s">
        <v>814</v>
      </c>
      <c r="C230" s="1008">
        <v>34669</v>
      </c>
      <c r="D230" s="1008">
        <v>35682</v>
      </c>
      <c r="E230" s="1008">
        <v>35833</v>
      </c>
      <c r="F230" s="1008">
        <v>36226</v>
      </c>
      <c r="G230" s="1008">
        <v>36476</v>
      </c>
      <c r="H230" s="1008">
        <v>36439</v>
      </c>
      <c r="I230" s="1008">
        <v>36125</v>
      </c>
      <c r="J230" s="1008">
        <v>35618</v>
      </c>
      <c r="K230" s="1008">
        <v>35747</v>
      </c>
      <c r="L230" s="1008">
        <v>36121</v>
      </c>
      <c r="M230" s="1008">
        <v>36481</v>
      </c>
      <c r="N230" s="1008">
        <v>36595</v>
      </c>
      <c r="O230" s="1009">
        <f t="shared" si="4"/>
        <v>36001</v>
      </c>
      <c r="P230" s="728"/>
    </row>
    <row r="231" spans="1:16" x14ac:dyDescent="0.2">
      <c r="A231" s="1006">
        <v>9117</v>
      </c>
      <c r="B231" s="1007" t="s">
        <v>815</v>
      </c>
      <c r="C231" s="1008">
        <v>4500</v>
      </c>
      <c r="D231" s="1008">
        <v>4582</v>
      </c>
      <c r="E231" s="1008">
        <v>4656</v>
      </c>
      <c r="F231" s="1008">
        <v>4691</v>
      </c>
      <c r="G231" s="1008">
        <v>4739</v>
      </c>
      <c r="H231" s="1008">
        <v>4729</v>
      </c>
      <c r="I231" s="1008">
        <v>4728</v>
      </c>
      <c r="J231" s="1008">
        <v>4695</v>
      </c>
      <c r="K231" s="1008">
        <v>4753</v>
      </c>
      <c r="L231" s="1008">
        <v>4756</v>
      </c>
      <c r="M231" s="1008">
        <v>4785</v>
      </c>
      <c r="N231" s="1008">
        <v>4797</v>
      </c>
      <c r="O231" s="1009">
        <f t="shared" si="4"/>
        <v>4700.916666666667</v>
      </c>
      <c r="P231" s="728"/>
    </row>
    <row r="232" spans="1:16" x14ac:dyDescent="0.2">
      <c r="A232" s="1006">
        <v>9118</v>
      </c>
      <c r="B232" s="1007" t="s">
        <v>816</v>
      </c>
      <c r="C232" s="1008">
        <v>2960</v>
      </c>
      <c r="D232" s="1008">
        <v>2978</v>
      </c>
      <c r="E232" s="1008">
        <v>2994</v>
      </c>
      <c r="F232" s="1008">
        <v>2993</v>
      </c>
      <c r="G232" s="1008">
        <v>3022</v>
      </c>
      <c r="H232" s="1008">
        <v>3026</v>
      </c>
      <c r="I232" s="1008">
        <v>3027</v>
      </c>
      <c r="J232" s="1008">
        <v>3027</v>
      </c>
      <c r="K232" s="1008">
        <v>3021</v>
      </c>
      <c r="L232" s="1008">
        <v>3038</v>
      </c>
      <c r="M232" s="1008">
        <v>3057</v>
      </c>
      <c r="N232" s="1008">
        <v>3075</v>
      </c>
      <c r="O232" s="1009">
        <f t="shared" si="4"/>
        <v>3018.1666666666665</v>
      </c>
      <c r="P232" s="728"/>
    </row>
    <row r="233" spans="1:16" x14ac:dyDescent="0.2">
      <c r="A233" s="1006">
        <v>9210</v>
      </c>
      <c r="B233" s="1007" t="s">
        <v>817</v>
      </c>
      <c r="C233" s="1008">
        <v>4709</v>
      </c>
      <c r="D233" s="1008">
        <v>4784</v>
      </c>
      <c r="E233" s="1008">
        <v>4816</v>
      </c>
      <c r="F233" s="1008">
        <v>4828</v>
      </c>
      <c r="G233" s="1008">
        <v>4821</v>
      </c>
      <c r="H233" s="1008">
        <v>4836</v>
      </c>
      <c r="I233" s="1008">
        <v>4839</v>
      </c>
      <c r="J233" s="1008">
        <v>4807</v>
      </c>
      <c r="K233" s="1008">
        <v>4845</v>
      </c>
      <c r="L233" s="1008">
        <v>4858</v>
      </c>
      <c r="M233" s="1008">
        <v>4906</v>
      </c>
      <c r="N233" s="1008">
        <v>4936</v>
      </c>
      <c r="O233" s="1009">
        <f t="shared" si="4"/>
        <v>4832.083333333333</v>
      </c>
      <c r="P233" s="728"/>
    </row>
    <row r="234" spans="1:16" x14ac:dyDescent="0.2">
      <c r="A234" s="1006">
        <v>9211</v>
      </c>
      <c r="B234" s="1007" t="s">
        <v>818</v>
      </c>
      <c r="C234" s="1008">
        <v>7123</v>
      </c>
      <c r="D234" s="1008">
        <v>7193</v>
      </c>
      <c r="E234" s="1008">
        <v>7259</v>
      </c>
      <c r="F234" s="1008">
        <v>7313</v>
      </c>
      <c r="G234" s="1008">
        <v>7344</v>
      </c>
      <c r="H234" s="1008">
        <v>7329</v>
      </c>
      <c r="I234" s="1008">
        <v>7335</v>
      </c>
      <c r="J234" s="1008">
        <v>7317</v>
      </c>
      <c r="K234" s="1008">
        <v>7367</v>
      </c>
      <c r="L234" s="1008">
        <v>7393</v>
      </c>
      <c r="M234" s="1008">
        <v>7442</v>
      </c>
      <c r="N234" s="1008">
        <v>7505</v>
      </c>
      <c r="O234" s="1009">
        <f t="shared" si="4"/>
        <v>7326.666666666667</v>
      </c>
      <c r="P234" s="728"/>
    </row>
    <row r="235" spans="1:16" x14ac:dyDescent="0.2">
      <c r="A235" s="1006">
        <v>9119</v>
      </c>
      <c r="B235" s="1007" t="s">
        <v>819</v>
      </c>
      <c r="C235" s="1008">
        <v>6118</v>
      </c>
      <c r="D235" s="1008">
        <v>6226</v>
      </c>
      <c r="E235" s="1008">
        <v>6239</v>
      </c>
      <c r="F235" s="1008">
        <v>6262</v>
      </c>
      <c r="G235" s="1008">
        <v>6272</v>
      </c>
      <c r="H235" s="1008">
        <v>6303</v>
      </c>
      <c r="I235" s="1008">
        <v>6275</v>
      </c>
      <c r="J235" s="1008">
        <v>6245</v>
      </c>
      <c r="K235" s="1008">
        <v>6270</v>
      </c>
      <c r="L235" s="1008">
        <v>6301</v>
      </c>
      <c r="M235" s="1008">
        <v>6334</v>
      </c>
      <c r="N235" s="1008">
        <v>6382</v>
      </c>
      <c r="O235" s="1009">
        <f t="shared" si="4"/>
        <v>6268.916666666667</v>
      </c>
      <c r="P235" s="728"/>
    </row>
    <row r="236" spans="1:16" x14ac:dyDescent="0.2">
      <c r="A236" s="1006">
        <v>9120</v>
      </c>
      <c r="B236" s="1007" t="s">
        <v>820</v>
      </c>
      <c r="C236" s="1008">
        <v>11216</v>
      </c>
      <c r="D236" s="1008">
        <v>11410</v>
      </c>
      <c r="E236" s="1008">
        <v>11417</v>
      </c>
      <c r="F236" s="1008">
        <v>11455</v>
      </c>
      <c r="G236" s="1008">
        <v>11509</v>
      </c>
      <c r="H236" s="1008">
        <v>11502</v>
      </c>
      <c r="I236" s="1008">
        <v>11416</v>
      </c>
      <c r="J236" s="1008">
        <v>11356</v>
      </c>
      <c r="K236" s="1008">
        <v>11391</v>
      </c>
      <c r="L236" s="1008">
        <v>11497</v>
      </c>
      <c r="M236" s="1008">
        <v>11633</v>
      </c>
      <c r="N236" s="1008">
        <v>11646</v>
      </c>
      <c r="O236" s="1009">
        <f t="shared" si="4"/>
        <v>11454</v>
      </c>
      <c r="P236" s="728"/>
    </row>
    <row r="237" spans="1:16" x14ac:dyDescent="0.2">
      <c r="A237" s="1006">
        <v>14102</v>
      </c>
      <c r="B237" s="1007" t="s">
        <v>821</v>
      </c>
      <c r="C237" s="1008">
        <v>1397</v>
      </c>
      <c r="D237" s="1008">
        <v>1424</v>
      </c>
      <c r="E237" s="1008">
        <v>1440</v>
      </c>
      <c r="F237" s="1008">
        <v>1441</v>
      </c>
      <c r="G237" s="1008">
        <v>1435</v>
      </c>
      <c r="H237" s="1008">
        <v>1436</v>
      </c>
      <c r="I237" s="1008">
        <v>1436</v>
      </c>
      <c r="J237" s="1008">
        <v>1435</v>
      </c>
      <c r="K237" s="1008">
        <v>1449</v>
      </c>
      <c r="L237" s="1008">
        <v>1441</v>
      </c>
      <c r="M237" s="1008">
        <v>1454</v>
      </c>
      <c r="N237" s="1008">
        <v>1470</v>
      </c>
      <c r="O237" s="1009">
        <f t="shared" si="4"/>
        <v>1438.1666666666667</v>
      </c>
      <c r="P237" s="728"/>
    </row>
    <row r="238" spans="1:16" x14ac:dyDescent="0.2">
      <c r="A238" s="1006">
        <v>14202</v>
      </c>
      <c r="B238" s="1007" t="s">
        <v>822</v>
      </c>
      <c r="C238" s="1008">
        <v>3884</v>
      </c>
      <c r="D238" s="1008">
        <v>4029</v>
      </c>
      <c r="E238" s="1008">
        <v>4048</v>
      </c>
      <c r="F238" s="1008">
        <v>4086</v>
      </c>
      <c r="G238" s="1008">
        <v>4121</v>
      </c>
      <c r="H238" s="1008">
        <v>4119</v>
      </c>
      <c r="I238" s="1008">
        <v>4067</v>
      </c>
      <c r="J238" s="1008">
        <v>4022</v>
      </c>
      <c r="K238" s="1008">
        <v>4049</v>
      </c>
      <c r="L238" s="1008">
        <v>4092</v>
      </c>
      <c r="M238" s="1008">
        <v>4141</v>
      </c>
      <c r="N238" s="1008">
        <v>4128</v>
      </c>
      <c r="O238" s="1009">
        <f t="shared" si="4"/>
        <v>4065.5</v>
      </c>
      <c r="P238" s="728"/>
    </row>
    <row r="239" spans="1:16" x14ac:dyDescent="0.2">
      <c r="A239" s="1006">
        <v>14201</v>
      </c>
      <c r="B239" s="1007" t="s">
        <v>823</v>
      </c>
      <c r="C239" s="1008">
        <v>6849</v>
      </c>
      <c r="D239" s="1008">
        <v>7039</v>
      </c>
      <c r="E239" s="1008">
        <v>7053</v>
      </c>
      <c r="F239" s="1008">
        <v>7117</v>
      </c>
      <c r="G239" s="1008">
        <v>7070</v>
      </c>
      <c r="H239" s="1008">
        <v>7057</v>
      </c>
      <c r="I239" s="1008">
        <v>6973</v>
      </c>
      <c r="J239" s="1008">
        <v>6902</v>
      </c>
      <c r="K239" s="1008">
        <v>6964</v>
      </c>
      <c r="L239" s="1008">
        <v>6992</v>
      </c>
      <c r="M239" s="1008">
        <v>7079</v>
      </c>
      <c r="N239" s="1008">
        <v>7141</v>
      </c>
      <c r="O239" s="1009">
        <f t="shared" si="4"/>
        <v>7019.666666666667</v>
      </c>
      <c r="P239" s="728"/>
    </row>
    <row r="240" spans="1:16" x14ac:dyDescent="0.2">
      <c r="A240" s="1006">
        <v>14203</v>
      </c>
      <c r="B240" s="1007" t="s">
        <v>824</v>
      </c>
      <c r="C240" s="1008">
        <v>2539</v>
      </c>
      <c r="D240" s="1008">
        <v>2548</v>
      </c>
      <c r="E240" s="1008">
        <v>2595</v>
      </c>
      <c r="F240" s="1008">
        <v>2583</v>
      </c>
      <c r="G240" s="1008">
        <v>2618</v>
      </c>
      <c r="H240" s="1008">
        <v>2619</v>
      </c>
      <c r="I240" s="1008">
        <v>2581</v>
      </c>
      <c r="J240" s="1008">
        <v>2543</v>
      </c>
      <c r="K240" s="1008">
        <v>2589</v>
      </c>
      <c r="L240" s="1008">
        <v>2570</v>
      </c>
      <c r="M240" s="1008">
        <v>2595</v>
      </c>
      <c r="N240" s="1008">
        <v>2618</v>
      </c>
      <c r="O240" s="1009">
        <f t="shared" si="4"/>
        <v>2583.1666666666665</v>
      </c>
      <c r="P240" s="728"/>
    </row>
    <row r="241" spans="1:16" x14ac:dyDescent="0.2">
      <c r="A241" s="1006">
        <v>14103</v>
      </c>
      <c r="B241" s="1007" t="s">
        <v>825</v>
      </c>
      <c r="C241" s="1008">
        <v>4615</v>
      </c>
      <c r="D241" s="1008">
        <v>4687</v>
      </c>
      <c r="E241" s="1008">
        <v>4735</v>
      </c>
      <c r="F241" s="1008">
        <v>4774</v>
      </c>
      <c r="G241" s="1008">
        <v>4771</v>
      </c>
      <c r="H241" s="1008">
        <v>4802</v>
      </c>
      <c r="I241" s="1008">
        <v>4752</v>
      </c>
      <c r="J241" s="1008">
        <v>4736</v>
      </c>
      <c r="K241" s="1008">
        <v>4776</v>
      </c>
      <c r="L241" s="1008">
        <v>4834</v>
      </c>
      <c r="M241" s="1008">
        <v>4860</v>
      </c>
      <c r="N241" s="1008">
        <v>4876</v>
      </c>
      <c r="O241" s="1009">
        <f t="shared" si="4"/>
        <v>4768.166666666667</v>
      </c>
      <c r="P241" s="728"/>
    </row>
    <row r="242" spans="1:16" x14ac:dyDescent="0.2">
      <c r="A242" s="1006">
        <v>14104</v>
      </c>
      <c r="B242" s="1007" t="s">
        <v>576</v>
      </c>
      <c r="C242" s="1008">
        <v>4605</v>
      </c>
      <c r="D242" s="1008">
        <v>4741</v>
      </c>
      <c r="E242" s="1008">
        <v>4731</v>
      </c>
      <c r="F242" s="1008">
        <v>4828</v>
      </c>
      <c r="G242" s="1008">
        <v>4835</v>
      </c>
      <c r="H242" s="1008">
        <v>4830</v>
      </c>
      <c r="I242" s="1008">
        <v>4787</v>
      </c>
      <c r="J242" s="1008">
        <v>4736</v>
      </c>
      <c r="K242" s="1008">
        <v>4751</v>
      </c>
      <c r="L242" s="1008">
        <v>4762</v>
      </c>
      <c r="M242" s="1008">
        <v>4857</v>
      </c>
      <c r="N242" s="1008">
        <v>4830</v>
      </c>
      <c r="O242" s="1009">
        <f t="shared" si="4"/>
        <v>4774.416666666667</v>
      </c>
      <c r="P242" s="728"/>
    </row>
    <row r="243" spans="1:16" x14ac:dyDescent="0.2">
      <c r="A243" s="1006">
        <v>14105</v>
      </c>
      <c r="B243" s="1007" t="s">
        <v>826</v>
      </c>
      <c r="C243" s="1008">
        <v>1924</v>
      </c>
      <c r="D243" s="1008">
        <v>1965</v>
      </c>
      <c r="E243" s="1008">
        <v>1970</v>
      </c>
      <c r="F243" s="1008">
        <v>1965</v>
      </c>
      <c r="G243" s="1008">
        <v>1967</v>
      </c>
      <c r="H243" s="1008">
        <v>1963</v>
      </c>
      <c r="I243" s="1008">
        <v>1929</v>
      </c>
      <c r="J243" s="1008">
        <v>1928</v>
      </c>
      <c r="K243" s="1008">
        <v>1927</v>
      </c>
      <c r="L243" s="1008">
        <v>1951</v>
      </c>
      <c r="M243" s="1008">
        <v>1947</v>
      </c>
      <c r="N243" s="1008">
        <v>1936</v>
      </c>
      <c r="O243" s="1009">
        <f t="shared" si="4"/>
        <v>1947.6666666666667</v>
      </c>
      <c r="P243" s="728"/>
    </row>
    <row r="244" spans="1:16" x14ac:dyDescent="0.2">
      <c r="A244" s="1006">
        <v>14106</v>
      </c>
      <c r="B244" s="1007" t="s">
        <v>827</v>
      </c>
      <c r="C244" s="1008">
        <v>5797</v>
      </c>
      <c r="D244" s="1008">
        <v>5935</v>
      </c>
      <c r="E244" s="1008">
        <v>5898</v>
      </c>
      <c r="F244" s="1008">
        <v>5988</v>
      </c>
      <c r="G244" s="1008">
        <v>6022</v>
      </c>
      <c r="H244" s="1008">
        <v>5980</v>
      </c>
      <c r="I244" s="1008">
        <v>5932</v>
      </c>
      <c r="J244" s="1008">
        <v>5915</v>
      </c>
      <c r="K244" s="1008">
        <v>5981</v>
      </c>
      <c r="L244" s="1008">
        <v>6002</v>
      </c>
      <c r="M244" s="1008">
        <v>6034</v>
      </c>
      <c r="N244" s="1008">
        <v>6079</v>
      </c>
      <c r="O244" s="1009">
        <f t="shared" si="4"/>
        <v>5963.583333333333</v>
      </c>
      <c r="P244" s="728"/>
    </row>
    <row r="245" spans="1:16" x14ac:dyDescent="0.2">
      <c r="A245" s="1006">
        <v>14107</v>
      </c>
      <c r="B245" s="1007" t="s">
        <v>828</v>
      </c>
      <c r="C245" s="1008">
        <v>5194</v>
      </c>
      <c r="D245" s="1008">
        <v>5286</v>
      </c>
      <c r="E245" s="1008">
        <v>5328</v>
      </c>
      <c r="F245" s="1008">
        <v>5341</v>
      </c>
      <c r="G245" s="1008">
        <v>5368</v>
      </c>
      <c r="H245" s="1008">
        <v>5391</v>
      </c>
      <c r="I245" s="1008">
        <v>5311</v>
      </c>
      <c r="J245" s="1008">
        <v>5290</v>
      </c>
      <c r="K245" s="1008">
        <v>5323</v>
      </c>
      <c r="L245" s="1008">
        <v>5368</v>
      </c>
      <c r="M245" s="1008">
        <v>5390</v>
      </c>
      <c r="N245" s="1008">
        <v>5430</v>
      </c>
      <c r="O245" s="1009">
        <f t="shared" si="4"/>
        <v>5335</v>
      </c>
      <c r="P245" s="728"/>
    </row>
    <row r="246" spans="1:16" x14ac:dyDescent="0.2">
      <c r="A246" s="1006">
        <v>14108</v>
      </c>
      <c r="B246" s="1007" t="s">
        <v>829</v>
      </c>
      <c r="C246" s="1008">
        <v>9074</v>
      </c>
      <c r="D246" s="1008">
        <v>9205</v>
      </c>
      <c r="E246" s="1008">
        <v>9149</v>
      </c>
      <c r="F246" s="1008">
        <v>9282</v>
      </c>
      <c r="G246" s="1008">
        <v>9342</v>
      </c>
      <c r="H246" s="1008">
        <v>9301</v>
      </c>
      <c r="I246" s="1008">
        <v>9231</v>
      </c>
      <c r="J246" s="1008">
        <v>9120</v>
      </c>
      <c r="K246" s="1008">
        <v>9244</v>
      </c>
      <c r="L246" s="1008">
        <v>9348</v>
      </c>
      <c r="M246" s="1008">
        <v>9389</v>
      </c>
      <c r="N246" s="1008">
        <v>9411</v>
      </c>
      <c r="O246" s="1009">
        <f t="shared" si="4"/>
        <v>9258</v>
      </c>
      <c r="P246" s="728"/>
    </row>
    <row r="247" spans="1:16" x14ac:dyDescent="0.2">
      <c r="A247" s="1006">
        <v>14204</v>
      </c>
      <c r="B247" s="1007" t="s">
        <v>830</v>
      </c>
      <c r="C247" s="1008">
        <v>5751</v>
      </c>
      <c r="D247" s="1008">
        <v>5930</v>
      </c>
      <c r="E247" s="1008">
        <v>5928</v>
      </c>
      <c r="F247" s="1008">
        <v>6022</v>
      </c>
      <c r="G247" s="1008">
        <v>6019</v>
      </c>
      <c r="H247" s="1008">
        <v>6023</v>
      </c>
      <c r="I247" s="1008">
        <v>5959</v>
      </c>
      <c r="J247" s="1008">
        <v>5937</v>
      </c>
      <c r="K247" s="1008">
        <v>6026</v>
      </c>
      <c r="L247" s="1008">
        <v>6057</v>
      </c>
      <c r="M247" s="1008">
        <v>6137</v>
      </c>
      <c r="N247" s="1008">
        <v>6157</v>
      </c>
      <c r="O247" s="1009">
        <f t="shared" si="4"/>
        <v>5995.5</v>
      </c>
      <c r="P247" s="728"/>
    </row>
    <row r="248" spans="1:16" x14ac:dyDescent="0.2">
      <c r="A248" s="1006">
        <v>14101</v>
      </c>
      <c r="B248" s="1007" t="s">
        <v>831</v>
      </c>
      <c r="C248" s="1008">
        <v>19400</v>
      </c>
      <c r="D248" s="1008">
        <v>19789</v>
      </c>
      <c r="E248" s="1008">
        <v>19941</v>
      </c>
      <c r="F248" s="1008">
        <v>19999</v>
      </c>
      <c r="G248" s="1008">
        <v>20112</v>
      </c>
      <c r="H248" s="1008">
        <v>19908</v>
      </c>
      <c r="I248" s="1008">
        <v>19577</v>
      </c>
      <c r="J248" s="1008">
        <v>19252</v>
      </c>
      <c r="K248" s="1008">
        <v>19254</v>
      </c>
      <c r="L248" s="1008">
        <v>19473</v>
      </c>
      <c r="M248" s="1008">
        <v>19734</v>
      </c>
      <c r="N248" s="1008">
        <v>19952</v>
      </c>
      <c r="O248" s="1009">
        <f t="shared" si="4"/>
        <v>19699.25</v>
      </c>
      <c r="P248" s="728"/>
    </row>
    <row r="249" spans="1:16" x14ac:dyDescent="0.2">
      <c r="A249" s="1006">
        <v>10202</v>
      </c>
      <c r="B249" s="1007" t="s">
        <v>832</v>
      </c>
      <c r="C249" s="1008">
        <v>8911</v>
      </c>
      <c r="D249" s="1008">
        <v>9063</v>
      </c>
      <c r="E249" s="1008">
        <v>9119</v>
      </c>
      <c r="F249" s="1008">
        <v>9222</v>
      </c>
      <c r="G249" s="1008">
        <v>9313</v>
      </c>
      <c r="H249" s="1008">
        <v>9245</v>
      </c>
      <c r="I249" s="1008">
        <v>9119</v>
      </c>
      <c r="J249" s="1008">
        <v>9085</v>
      </c>
      <c r="K249" s="1008">
        <v>9146</v>
      </c>
      <c r="L249" s="1008">
        <v>9232</v>
      </c>
      <c r="M249" s="1008">
        <v>9279</v>
      </c>
      <c r="N249" s="1008">
        <v>9393</v>
      </c>
      <c r="O249" s="1009">
        <f t="shared" si="4"/>
        <v>9177.25</v>
      </c>
      <c r="P249" s="728"/>
    </row>
    <row r="250" spans="1:16" x14ac:dyDescent="0.2">
      <c r="A250" s="1006">
        <v>10102</v>
      </c>
      <c r="B250" s="1007" t="s">
        <v>833</v>
      </c>
      <c r="C250" s="1008">
        <v>9476</v>
      </c>
      <c r="D250" s="1008">
        <v>9597</v>
      </c>
      <c r="E250" s="1008">
        <v>9587</v>
      </c>
      <c r="F250" s="1008">
        <v>9591</v>
      </c>
      <c r="G250" s="1008">
        <v>9684</v>
      </c>
      <c r="H250" s="1008">
        <v>9648</v>
      </c>
      <c r="I250" s="1008">
        <v>9600</v>
      </c>
      <c r="J250" s="1008">
        <v>9553</v>
      </c>
      <c r="K250" s="1008">
        <v>9616</v>
      </c>
      <c r="L250" s="1008">
        <v>9646</v>
      </c>
      <c r="M250" s="1008">
        <v>9800</v>
      </c>
      <c r="N250" s="1008">
        <v>9828</v>
      </c>
      <c r="O250" s="1009">
        <f t="shared" si="4"/>
        <v>9635.5</v>
      </c>
      <c r="P250" s="728"/>
    </row>
    <row r="251" spans="1:16" x14ac:dyDescent="0.2">
      <c r="A251" s="1006">
        <v>10201</v>
      </c>
      <c r="B251" s="1007" t="s">
        <v>834</v>
      </c>
      <c r="C251" s="1008">
        <v>6001</v>
      </c>
      <c r="D251" s="1008">
        <v>6110</v>
      </c>
      <c r="E251" s="1008">
        <v>6107</v>
      </c>
      <c r="F251" s="1008">
        <v>6131</v>
      </c>
      <c r="G251" s="1008">
        <v>6011</v>
      </c>
      <c r="H251" s="1008">
        <v>5901</v>
      </c>
      <c r="I251" s="1008">
        <v>5748</v>
      </c>
      <c r="J251" s="1008">
        <v>5589</v>
      </c>
      <c r="K251" s="1008">
        <v>5513</v>
      </c>
      <c r="L251" s="1008">
        <v>5494</v>
      </c>
      <c r="M251" s="1008">
        <v>5516</v>
      </c>
      <c r="N251" s="1008">
        <v>5537</v>
      </c>
      <c r="O251" s="1009">
        <f t="shared" si="4"/>
        <v>5804.833333333333</v>
      </c>
      <c r="P251" s="728"/>
    </row>
    <row r="252" spans="1:16" x14ac:dyDescent="0.2">
      <c r="A252" s="1006">
        <v>10401</v>
      </c>
      <c r="B252" s="1007" t="s">
        <v>835</v>
      </c>
      <c r="C252" s="1008">
        <v>949</v>
      </c>
      <c r="D252" s="1008">
        <v>969</v>
      </c>
      <c r="E252" s="1008">
        <v>968</v>
      </c>
      <c r="F252" s="1008">
        <v>967</v>
      </c>
      <c r="G252" s="1008">
        <v>964</v>
      </c>
      <c r="H252" s="1008">
        <v>961</v>
      </c>
      <c r="I252" s="1008">
        <v>961</v>
      </c>
      <c r="J252" s="1008">
        <v>957</v>
      </c>
      <c r="K252" s="1008">
        <v>968</v>
      </c>
      <c r="L252" s="1008">
        <v>961</v>
      </c>
      <c r="M252" s="1008">
        <v>969</v>
      </c>
      <c r="N252" s="1008">
        <v>983</v>
      </c>
      <c r="O252" s="1009">
        <f t="shared" si="4"/>
        <v>964.75</v>
      </c>
      <c r="P252" s="728"/>
    </row>
    <row r="253" spans="1:16" x14ac:dyDescent="0.2">
      <c r="A253" s="1006">
        <v>10203</v>
      </c>
      <c r="B253" s="1007" t="s">
        <v>836</v>
      </c>
      <c r="C253" s="1008">
        <v>3047</v>
      </c>
      <c r="D253" s="1008">
        <v>3098</v>
      </c>
      <c r="E253" s="1008">
        <v>3102</v>
      </c>
      <c r="F253" s="1008">
        <v>3116</v>
      </c>
      <c r="G253" s="1008">
        <v>3104</v>
      </c>
      <c r="H253" s="1008">
        <v>3113</v>
      </c>
      <c r="I253" s="1008">
        <v>3079</v>
      </c>
      <c r="J253" s="1008">
        <v>2992</v>
      </c>
      <c r="K253" s="1008">
        <v>3051</v>
      </c>
      <c r="L253" s="1008">
        <v>3055</v>
      </c>
      <c r="M253" s="1008">
        <v>3115</v>
      </c>
      <c r="N253" s="1008">
        <v>3191</v>
      </c>
      <c r="O253" s="1009">
        <f t="shared" si="4"/>
        <v>3088.5833333333335</v>
      </c>
      <c r="P253" s="728"/>
    </row>
    <row r="254" spans="1:16" x14ac:dyDescent="0.2">
      <c r="A254" s="1006">
        <v>10103</v>
      </c>
      <c r="B254" s="1007" t="s">
        <v>837</v>
      </c>
      <c r="C254" s="1008">
        <v>974</v>
      </c>
      <c r="D254" s="1008">
        <v>986</v>
      </c>
      <c r="E254" s="1008">
        <v>976</v>
      </c>
      <c r="F254" s="1008">
        <v>982</v>
      </c>
      <c r="G254" s="1008">
        <v>983</v>
      </c>
      <c r="H254" s="1008">
        <v>971</v>
      </c>
      <c r="I254" s="1008">
        <v>968</v>
      </c>
      <c r="J254" s="1008">
        <v>976</v>
      </c>
      <c r="K254" s="1008">
        <v>984</v>
      </c>
      <c r="L254" s="1008">
        <v>979</v>
      </c>
      <c r="M254" s="1008">
        <v>979</v>
      </c>
      <c r="N254" s="1008">
        <v>976</v>
      </c>
      <c r="O254" s="1009">
        <f t="shared" si="4"/>
        <v>977.83333333333337</v>
      </c>
      <c r="P254" s="728"/>
    </row>
    <row r="255" spans="1:16" x14ac:dyDescent="0.2">
      <c r="A255" s="1006">
        <v>10204</v>
      </c>
      <c r="B255" s="1007" t="s">
        <v>838</v>
      </c>
      <c r="C255" s="1008">
        <v>847</v>
      </c>
      <c r="D255" s="1008">
        <v>872</v>
      </c>
      <c r="E255" s="1008">
        <v>859</v>
      </c>
      <c r="F255" s="1008">
        <v>869</v>
      </c>
      <c r="G255" s="1008">
        <v>849</v>
      </c>
      <c r="H255" s="1008">
        <v>842</v>
      </c>
      <c r="I255" s="1008">
        <v>820</v>
      </c>
      <c r="J255" s="1008">
        <v>816</v>
      </c>
      <c r="K255" s="1008">
        <v>834</v>
      </c>
      <c r="L255" s="1008">
        <v>833</v>
      </c>
      <c r="M255" s="1008">
        <v>839</v>
      </c>
      <c r="N255" s="1008">
        <v>852</v>
      </c>
      <c r="O255" s="1009">
        <f t="shared" si="4"/>
        <v>844.33333333333337</v>
      </c>
      <c r="P255" s="728"/>
    </row>
    <row r="256" spans="1:16" x14ac:dyDescent="0.2">
      <c r="A256" s="1006">
        <v>10205</v>
      </c>
      <c r="B256" s="1007" t="s">
        <v>839</v>
      </c>
      <c r="C256" s="1008">
        <v>3760</v>
      </c>
      <c r="D256" s="1008">
        <v>3808</v>
      </c>
      <c r="E256" s="1008">
        <v>3850</v>
      </c>
      <c r="F256" s="1008">
        <v>3912</v>
      </c>
      <c r="G256" s="1008">
        <v>3919</v>
      </c>
      <c r="H256" s="1008">
        <v>3935</v>
      </c>
      <c r="I256" s="1008">
        <v>3872</v>
      </c>
      <c r="J256" s="1008">
        <v>3876</v>
      </c>
      <c r="K256" s="1008">
        <v>3913</v>
      </c>
      <c r="L256" s="1008">
        <v>3928</v>
      </c>
      <c r="M256" s="1008">
        <v>3957</v>
      </c>
      <c r="N256" s="1008">
        <v>3945</v>
      </c>
      <c r="O256" s="1009">
        <f t="shared" si="4"/>
        <v>3889.5833333333335</v>
      </c>
      <c r="P256" s="728"/>
    </row>
    <row r="257" spans="1:16" x14ac:dyDescent="0.2">
      <c r="A257" s="1006">
        <v>10104</v>
      </c>
      <c r="B257" s="1007" t="s">
        <v>840</v>
      </c>
      <c r="C257" s="1008">
        <v>2864</v>
      </c>
      <c r="D257" s="1008">
        <v>2911</v>
      </c>
      <c r="E257" s="1008">
        <v>2929</v>
      </c>
      <c r="F257" s="1008">
        <v>2934</v>
      </c>
      <c r="G257" s="1008">
        <v>2972</v>
      </c>
      <c r="H257" s="1008">
        <v>2968</v>
      </c>
      <c r="I257" s="1008">
        <v>2921</v>
      </c>
      <c r="J257" s="1008">
        <v>2878</v>
      </c>
      <c r="K257" s="1008">
        <v>2888</v>
      </c>
      <c r="L257" s="1008">
        <v>2918</v>
      </c>
      <c r="M257" s="1008">
        <v>2925</v>
      </c>
      <c r="N257" s="1008">
        <v>2964</v>
      </c>
      <c r="O257" s="1009">
        <f t="shared" si="4"/>
        <v>2922.6666666666665</v>
      </c>
      <c r="P257" s="728"/>
    </row>
    <row r="258" spans="1:16" x14ac:dyDescent="0.2">
      <c r="A258" s="1006">
        <v>10105</v>
      </c>
      <c r="B258" s="1007" t="s">
        <v>841</v>
      </c>
      <c r="C258" s="1008">
        <v>3505</v>
      </c>
      <c r="D258" s="1008">
        <v>3550</v>
      </c>
      <c r="E258" s="1008">
        <v>3561</v>
      </c>
      <c r="F258" s="1008">
        <v>3604</v>
      </c>
      <c r="G258" s="1008">
        <v>3612</v>
      </c>
      <c r="H258" s="1008">
        <v>3614</v>
      </c>
      <c r="I258" s="1008">
        <v>3594</v>
      </c>
      <c r="J258" s="1008">
        <v>3521</v>
      </c>
      <c r="K258" s="1008">
        <v>3565</v>
      </c>
      <c r="L258" s="1008">
        <v>3625</v>
      </c>
      <c r="M258" s="1008">
        <v>3660</v>
      </c>
      <c r="N258" s="1008">
        <v>3725</v>
      </c>
      <c r="O258" s="1009">
        <f t="shared" si="4"/>
        <v>3594.6666666666665</v>
      </c>
      <c r="P258" s="728"/>
    </row>
    <row r="259" spans="1:16" x14ac:dyDescent="0.2">
      <c r="A259" s="1006">
        <v>10402</v>
      </c>
      <c r="B259" s="1007" t="s">
        <v>842</v>
      </c>
      <c r="C259" s="1008">
        <v>417</v>
      </c>
      <c r="D259" s="1008">
        <v>421</v>
      </c>
      <c r="E259" s="1008">
        <v>432</v>
      </c>
      <c r="F259" s="1008">
        <v>426</v>
      </c>
      <c r="G259" s="1008">
        <v>429</v>
      </c>
      <c r="H259" s="1008">
        <v>429</v>
      </c>
      <c r="I259" s="1008">
        <v>432</v>
      </c>
      <c r="J259" s="1008">
        <v>424</v>
      </c>
      <c r="K259" s="1008">
        <v>429</v>
      </c>
      <c r="L259" s="1008">
        <v>437</v>
      </c>
      <c r="M259" s="1008">
        <v>437</v>
      </c>
      <c r="N259" s="1008">
        <v>448</v>
      </c>
      <c r="O259" s="1009">
        <f t="shared" si="4"/>
        <v>430.08333333333331</v>
      </c>
      <c r="P259" s="728"/>
    </row>
    <row r="260" spans="1:16" x14ac:dyDescent="0.2">
      <c r="A260" s="1006">
        <v>10403</v>
      </c>
      <c r="B260" s="1007" t="s">
        <v>843</v>
      </c>
      <c r="C260" s="1008">
        <v>2673</v>
      </c>
      <c r="D260" s="1008">
        <v>2738</v>
      </c>
      <c r="E260" s="1008">
        <v>2739</v>
      </c>
      <c r="F260" s="1008">
        <v>2763</v>
      </c>
      <c r="G260" s="1008">
        <v>2773</v>
      </c>
      <c r="H260" s="1008">
        <v>2765</v>
      </c>
      <c r="I260" s="1008">
        <v>2803</v>
      </c>
      <c r="J260" s="1008">
        <v>2692</v>
      </c>
      <c r="K260" s="1008">
        <v>2748</v>
      </c>
      <c r="L260" s="1008">
        <v>2816</v>
      </c>
      <c r="M260" s="1008">
        <v>2835</v>
      </c>
      <c r="N260" s="1008">
        <v>2792</v>
      </c>
      <c r="O260" s="1009">
        <f t="shared" si="4"/>
        <v>2761.4166666666665</v>
      </c>
      <c r="P260" s="728"/>
    </row>
    <row r="261" spans="1:16" x14ac:dyDescent="0.2">
      <c r="A261" s="1006">
        <v>10107</v>
      </c>
      <c r="B261" s="1007" t="s">
        <v>844</v>
      </c>
      <c r="C261" s="1008">
        <v>3422</v>
      </c>
      <c r="D261" s="1008">
        <v>3448</v>
      </c>
      <c r="E261" s="1008">
        <v>3434</v>
      </c>
      <c r="F261" s="1008">
        <v>3440</v>
      </c>
      <c r="G261" s="1008">
        <v>3418</v>
      </c>
      <c r="H261" s="1008">
        <v>3411</v>
      </c>
      <c r="I261" s="1008">
        <v>3437</v>
      </c>
      <c r="J261" s="1008">
        <v>3398</v>
      </c>
      <c r="K261" s="1008">
        <v>3450</v>
      </c>
      <c r="L261" s="1008">
        <v>3453</v>
      </c>
      <c r="M261" s="1008">
        <v>3439</v>
      </c>
      <c r="N261" s="1008">
        <v>3416</v>
      </c>
      <c r="O261" s="1009">
        <f t="shared" si="4"/>
        <v>3430.5</v>
      </c>
      <c r="P261" s="728"/>
    </row>
    <row r="262" spans="1:16" x14ac:dyDescent="0.2">
      <c r="A262" s="1006">
        <v>10106</v>
      </c>
      <c r="B262" s="1007" t="s">
        <v>845</v>
      </c>
      <c r="C262" s="1008">
        <v>4267</v>
      </c>
      <c r="D262" s="1008">
        <v>4358</v>
      </c>
      <c r="E262" s="1008">
        <v>4353</v>
      </c>
      <c r="F262" s="1008">
        <v>4354</v>
      </c>
      <c r="G262" s="1008">
        <v>4385</v>
      </c>
      <c r="H262" s="1008">
        <v>4398</v>
      </c>
      <c r="I262" s="1008">
        <v>4370</v>
      </c>
      <c r="J262" s="1008">
        <v>4354</v>
      </c>
      <c r="K262" s="1008">
        <v>4375</v>
      </c>
      <c r="L262" s="1008">
        <v>4382</v>
      </c>
      <c r="M262" s="1008">
        <v>4421</v>
      </c>
      <c r="N262" s="1008">
        <v>4481</v>
      </c>
      <c r="O262" s="1009">
        <f t="shared" si="4"/>
        <v>4374.833333333333</v>
      </c>
      <c r="P262" s="728"/>
    </row>
    <row r="263" spans="1:16" x14ac:dyDescent="0.2">
      <c r="A263" s="1006">
        <v>10108</v>
      </c>
      <c r="B263" s="1007" t="s">
        <v>846</v>
      </c>
      <c r="C263" s="1008">
        <v>3895</v>
      </c>
      <c r="D263" s="1008">
        <v>3974</v>
      </c>
      <c r="E263" s="1008">
        <v>3942</v>
      </c>
      <c r="F263" s="1008">
        <v>3987</v>
      </c>
      <c r="G263" s="1008">
        <v>3994</v>
      </c>
      <c r="H263" s="1008">
        <v>3978</v>
      </c>
      <c r="I263" s="1008">
        <v>3955</v>
      </c>
      <c r="J263" s="1008">
        <v>3909</v>
      </c>
      <c r="K263" s="1008">
        <v>3885</v>
      </c>
      <c r="L263" s="1008">
        <v>3747</v>
      </c>
      <c r="M263" s="1008">
        <v>3931</v>
      </c>
      <c r="N263" s="1008">
        <v>3974</v>
      </c>
      <c r="O263" s="1009">
        <f t="shared" si="4"/>
        <v>3930.9166666666665</v>
      </c>
      <c r="P263" s="728"/>
    </row>
    <row r="264" spans="1:16" x14ac:dyDescent="0.2">
      <c r="A264" s="1006">
        <v>10301</v>
      </c>
      <c r="B264" s="1007" t="s">
        <v>847</v>
      </c>
      <c r="C264" s="1008">
        <v>18640</v>
      </c>
      <c r="D264" s="1008">
        <v>19043</v>
      </c>
      <c r="E264" s="1008">
        <v>18907</v>
      </c>
      <c r="F264" s="1008">
        <v>18901</v>
      </c>
      <c r="G264" s="1008">
        <v>19323</v>
      </c>
      <c r="H264" s="1008">
        <v>19396</v>
      </c>
      <c r="I264" s="1008">
        <v>19371</v>
      </c>
      <c r="J264" s="1008">
        <v>19143</v>
      </c>
      <c r="K264" s="1008">
        <v>19310</v>
      </c>
      <c r="L264" s="1008">
        <v>19420</v>
      </c>
      <c r="M264" s="1008">
        <v>19643</v>
      </c>
      <c r="N264" s="1008">
        <v>19732</v>
      </c>
      <c r="O264" s="1009">
        <f t="shared" ref="O264:O327" si="5">AVERAGE(C264:N264)</f>
        <v>19235.75</v>
      </c>
      <c r="P264" s="728"/>
    </row>
    <row r="265" spans="1:16" x14ac:dyDescent="0.2">
      <c r="A265" s="1006">
        <v>10404</v>
      </c>
      <c r="B265" s="1007" t="s">
        <v>848</v>
      </c>
      <c r="C265" s="1008">
        <v>295</v>
      </c>
      <c r="D265" s="1008">
        <v>293</v>
      </c>
      <c r="E265" s="1008">
        <v>293</v>
      </c>
      <c r="F265" s="1008">
        <v>290</v>
      </c>
      <c r="G265" s="1008">
        <v>286</v>
      </c>
      <c r="H265" s="1008">
        <v>280</v>
      </c>
      <c r="I265" s="1008">
        <v>272</v>
      </c>
      <c r="J265" s="1008">
        <v>261</v>
      </c>
      <c r="K265" s="1008">
        <v>275</v>
      </c>
      <c r="L265" s="1008">
        <v>273</v>
      </c>
      <c r="M265" s="1008">
        <v>273</v>
      </c>
      <c r="N265" s="1008">
        <v>273</v>
      </c>
      <c r="O265" s="1009">
        <f t="shared" si="5"/>
        <v>280.33333333333331</v>
      </c>
      <c r="P265" s="728"/>
    </row>
    <row r="266" spans="1:16" x14ac:dyDescent="0.2">
      <c r="A266" s="1006">
        <v>10101</v>
      </c>
      <c r="B266" s="1007" t="s">
        <v>849</v>
      </c>
      <c r="C266" s="1008">
        <v>29932</v>
      </c>
      <c r="D266" s="1008">
        <v>30726</v>
      </c>
      <c r="E266" s="1008">
        <v>30976</v>
      </c>
      <c r="F266" s="1008">
        <v>31361</v>
      </c>
      <c r="G266" s="1008">
        <v>31522</v>
      </c>
      <c r="H266" s="1008">
        <v>31375</v>
      </c>
      <c r="I266" s="1008">
        <v>30734</v>
      </c>
      <c r="J266" s="1008">
        <v>30139</v>
      </c>
      <c r="K266" s="1008">
        <v>30134</v>
      </c>
      <c r="L266" s="1008">
        <v>30171</v>
      </c>
      <c r="M266" s="1008">
        <v>30594</v>
      </c>
      <c r="N266" s="1008">
        <v>30878</v>
      </c>
      <c r="O266" s="1009">
        <f t="shared" si="5"/>
        <v>30711.833333333332</v>
      </c>
      <c r="P266" s="728"/>
    </row>
    <row r="267" spans="1:16" x14ac:dyDescent="0.2">
      <c r="A267" s="1006">
        <v>10302</v>
      </c>
      <c r="B267" s="1007" t="s">
        <v>850</v>
      </c>
      <c r="C267" s="1008">
        <v>1937</v>
      </c>
      <c r="D267" s="1008">
        <v>1946</v>
      </c>
      <c r="E267" s="1008">
        <v>1940</v>
      </c>
      <c r="F267" s="1008">
        <v>1995</v>
      </c>
      <c r="G267" s="1008">
        <v>2005</v>
      </c>
      <c r="H267" s="1008">
        <v>2028</v>
      </c>
      <c r="I267" s="1008">
        <v>2038</v>
      </c>
      <c r="J267" s="1008">
        <v>2003</v>
      </c>
      <c r="K267" s="1008">
        <v>1991</v>
      </c>
      <c r="L267" s="1008">
        <v>1987</v>
      </c>
      <c r="M267" s="1008">
        <v>2034</v>
      </c>
      <c r="N267" s="1008">
        <v>2047</v>
      </c>
      <c r="O267" s="1009">
        <f t="shared" si="5"/>
        <v>1995.9166666666667</v>
      </c>
      <c r="P267" s="728"/>
    </row>
    <row r="268" spans="1:16" x14ac:dyDescent="0.2">
      <c r="A268" s="1006">
        <v>10109</v>
      </c>
      <c r="B268" s="1007" t="s">
        <v>851</v>
      </c>
      <c r="C268" s="1008">
        <v>3986</v>
      </c>
      <c r="D268" s="1008">
        <v>4080</v>
      </c>
      <c r="E268" s="1008">
        <v>4110</v>
      </c>
      <c r="F268" s="1008">
        <v>4156</v>
      </c>
      <c r="G268" s="1008">
        <v>4208</v>
      </c>
      <c r="H268" s="1008">
        <v>4205</v>
      </c>
      <c r="I268" s="1008">
        <v>4169</v>
      </c>
      <c r="J268" s="1008">
        <v>4070</v>
      </c>
      <c r="K268" s="1008">
        <v>4099</v>
      </c>
      <c r="L268" s="1008">
        <v>4167</v>
      </c>
      <c r="M268" s="1008">
        <v>4222</v>
      </c>
      <c r="N268" s="1008">
        <v>4261</v>
      </c>
      <c r="O268" s="1009">
        <f t="shared" si="5"/>
        <v>4144.416666666667</v>
      </c>
      <c r="P268" s="728"/>
    </row>
    <row r="269" spans="1:16" x14ac:dyDescent="0.2">
      <c r="A269" s="1006">
        <v>10206</v>
      </c>
      <c r="B269" s="1007" t="s">
        <v>852</v>
      </c>
      <c r="C269" s="1008">
        <v>1097</v>
      </c>
      <c r="D269" s="1008">
        <v>1121</v>
      </c>
      <c r="E269" s="1008">
        <v>1120</v>
      </c>
      <c r="F269" s="1008">
        <v>1142</v>
      </c>
      <c r="G269" s="1008">
        <v>1150</v>
      </c>
      <c r="H269" s="1008">
        <v>1128</v>
      </c>
      <c r="I269" s="1008">
        <v>1109</v>
      </c>
      <c r="J269" s="1008">
        <v>1080</v>
      </c>
      <c r="K269" s="1008">
        <v>1099</v>
      </c>
      <c r="L269" s="1008">
        <v>1099</v>
      </c>
      <c r="M269" s="1008">
        <v>1111</v>
      </c>
      <c r="N269" s="1008">
        <v>1117</v>
      </c>
      <c r="O269" s="1009">
        <f t="shared" si="5"/>
        <v>1114.4166666666667</v>
      </c>
      <c r="P269" s="728"/>
    </row>
    <row r="270" spans="1:16" x14ac:dyDescent="0.2">
      <c r="A270" s="1006">
        <v>10303</v>
      </c>
      <c r="B270" s="1007" t="s">
        <v>853</v>
      </c>
      <c r="C270" s="1008">
        <v>3969</v>
      </c>
      <c r="D270" s="1008">
        <v>4041</v>
      </c>
      <c r="E270" s="1008">
        <v>4084</v>
      </c>
      <c r="F270" s="1008">
        <v>4091</v>
      </c>
      <c r="G270" s="1008">
        <v>4103</v>
      </c>
      <c r="H270" s="1008">
        <v>4108</v>
      </c>
      <c r="I270" s="1008">
        <v>4085</v>
      </c>
      <c r="J270" s="1008">
        <v>4031</v>
      </c>
      <c r="K270" s="1008">
        <v>4017</v>
      </c>
      <c r="L270" s="1008">
        <v>4052</v>
      </c>
      <c r="M270" s="1008">
        <v>4087</v>
      </c>
      <c r="N270" s="1008">
        <v>4087</v>
      </c>
      <c r="O270" s="1009">
        <f t="shared" si="5"/>
        <v>4062.9166666666665</v>
      </c>
      <c r="P270" s="728"/>
    </row>
    <row r="271" spans="1:16" x14ac:dyDescent="0.2">
      <c r="A271" s="1006">
        <v>10304</v>
      </c>
      <c r="B271" s="1007" t="s">
        <v>854</v>
      </c>
      <c r="C271" s="1008">
        <v>1364</v>
      </c>
      <c r="D271" s="1008">
        <v>1397</v>
      </c>
      <c r="E271" s="1008">
        <v>1400</v>
      </c>
      <c r="F271" s="1008">
        <v>1406</v>
      </c>
      <c r="G271" s="1008">
        <v>1412</v>
      </c>
      <c r="H271" s="1008">
        <v>1398</v>
      </c>
      <c r="I271" s="1008">
        <v>1383</v>
      </c>
      <c r="J271" s="1008">
        <v>1330</v>
      </c>
      <c r="K271" s="1008">
        <v>1339</v>
      </c>
      <c r="L271" s="1008">
        <v>1335</v>
      </c>
      <c r="M271" s="1008">
        <v>1326</v>
      </c>
      <c r="N271" s="1008">
        <v>1342</v>
      </c>
      <c r="O271" s="1009">
        <f t="shared" si="5"/>
        <v>1369.3333333333333</v>
      </c>
      <c r="P271" s="728"/>
    </row>
    <row r="272" spans="1:16" x14ac:dyDescent="0.2">
      <c r="A272" s="1006">
        <v>10207</v>
      </c>
      <c r="B272" s="1007" t="s">
        <v>855</v>
      </c>
      <c r="C272" s="1008">
        <v>1627</v>
      </c>
      <c r="D272" s="1008">
        <v>1628</v>
      </c>
      <c r="E272" s="1008">
        <v>1640</v>
      </c>
      <c r="F272" s="1008">
        <v>1665</v>
      </c>
      <c r="G272" s="1008">
        <v>1672</v>
      </c>
      <c r="H272" s="1008">
        <v>1673</v>
      </c>
      <c r="I272" s="1008">
        <v>1674</v>
      </c>
      <c r="J272" s="1008">
        <v>1675</v>
      </c>
      <c r="K272" s="1008">
        <v>1685</v>
      </c>
      <c r="L272" s="1008">
        <v>1690</v>
      </c>
      <c r="M272" s="1008">
        <v>1695</v>
      </c>
      <c r="N272" s="1008">
        <v>1697</v>
      </c>
      <c r="O272" s="1009">
        <f t="shared" si="5"/>
        <v>1668.4166666666667</v>
      </c>
      <c r="P272" s="728"/>
    </row>
    <row r="273" spans="1:16" x14ac:dyDescent="0.2">
      <c r="A273" s="1006">
        <v>10208</v>
      </c>
      <c r="B273" s="1007" t="s">
        <v>856</v>
      </c>
      <c r="C273" s="1008">
        <v>7859</v>
      </c>
      <c r="D273" s="1008">
        <v>8030</v>
      </c>
      <c r="E273" s="1008">
        <v>8149</v>
      </c>
      <c r="F273" s="1008">
        <v>8187</v>
      </c>
      <c r="G273" s="1008">
        <v>8220</v>
      </c>
      <c r="H273" s="1008">
        <v>8262</v>
      </c>
      <c r="I273" s="1008">
        <v>8262</v>
      </c>
      <c r="J273" s="1008">
        <v>8177</v>
      </c>
      <c r="K273" s="1008">
        <v>8261</v>
      </c>
      <c r="L273" s="1008">
        <v>8255</v>
      </c>
      <c r="M273" s="1008">
        <v>8288</v>
      </c>
      <c r="N273" s="1008">
        <v>8279</v>
      </c>
      <c r="O273" s="1009">
        <f t="shared" si="5"/>
        <v>8185.75</v>
      </c>
      <c r="P273" s="728"/>
    </row>
    <row r="274" spans="1:16" x14ac:dyDescent="0.2">
      <c r="A274" s="1006">
        <v>10209</v>
      </c>
      <c r="B274" s="1007" t="s">
        <v>857</v>
      </c>
      <c r="C274" s="1008">
        <v>2355</v>
      </c>
      <c r="D274" s="1008">
        <v>2380</v>
      </c>
      <c r="E274" s="1008">
        <v>2378</v>
      </c>
      <c r="F274" s="1008">
        <v>2384</v>
      </c>
      <c r="G274" s="1008">
        <v>2388</v>
      </c>
      <c r="H274" s="1008">
        <v>2368</v>
      </c>
      <c r="I274" s="1008">
        <v>2339</v>
      </c>
      <c r="J274" s="1008">
        <v>2310</v>
      </c>
      <c r="K274" s="1008">
        <v>2332</v>
      </c>
      <c r="L274" s="1008">
        <v>2347</v>
      </c>
      <c r="M274" s="1008">
        <v>2358</v>
      </c>
      <c r="N274" s="1008">
        <v>2368</v>
      </c>
      <c r="O274" s="1009">
        <f t="shared" si="5"/>
        <v>2358.9166666666665</v>
      </c>
      <c r="P274" s="728"/>
    </row>
    <row r="275" spans="1:16" x14ac:dyDescent="0.2">
      <c r="A275" s="1006">
        <v>10210</v>
      </c>
      <c r="B275" s="1007" t="s">
        <v>858</v>
      </c>
      <c r="C275" s="1008">
        <v>1553</v>
      </c>
      <c r="D275" s="1008">
        <v>1613</v>
      </c>
      <c r="E275" s="1008">
        <v>1648</v>
      </c>
      <c r="F275" s="1008">
        <v>1604</v>
      </c>
      <c r="G275" s="1008">
        <v>1550</v>
      </c>
      <c r="H275" s="1008">
        <v>1529</v>
      </c>
      <c r="I275" s="1008">
        <v>1562</v>
      </c>
      <c r="J275" s="1008">
        <v>1567</v>
      </c>
      <c r="K275" s="1008">
        <v>1526</v>
      </c>
      <c r="L275" s="1008">
        <v>1522</v>
      </c>
      <c r="M275" s="1008">
        <v>1514</v>
      </c>
      <c r="N275" s="1008">
        <v>1498</v>
      </c>
      <c r="O275" s="1009">
        <f t="shared" si="5"/>
        <v>1557.1666666666667</v>
      </c>
      <c r="P275" s="728"/>
    </row>
    <row r="276" spans="1:16" x14ac:dyDescent="0.2">
      <c r="A276" s="1006">
        <v>10305</v>
      </c>
      <c r="B276" s="1007" t="s">
        <v>859</v>
      </c>
      <c r="C276" s="1008">
        <v>3053</v>
      </c>
      <c r="D276" s="1008">
        <v>3122</v>
      </c>
      <c r="E276" s="1008">
        <v>3127</v>
      </c>
      <c r="F276" s="1008">
        <v>3117</v>
      </c>
      <c r="G276" s="1008">
        <v>3140</v>
      </c>
      <c r="H276" s="1008">
        <v>3117</v>
      </c>
      <c r="I276" s="1008">
        <v>3073</v>
      </c>
      <c r="J276" s="1008">
        <v>3038</v>
      </c>
      <c r="K276" s="1008">
        <v>3024</v>
      </c>
      <c r="L276" s="1008">
        <v>3044</v>
      </c>
      <c r="M276" s="1008">
        <v>3092</v>
      </c>
      <c r="N276" s="1008">
        <v>3078</v>
      </c>
      <c r="O276" s="1009">
        <f t="shared" si="5"/>
        <v>3085.4166666666665</v>
      </c>
      <c r="P276" s="728"/>
    </row>
    <row r="277" spans="1:16" x14ac:dyDescent="0.2">
      <c r="A277" s="1006">
        <v>10306</v>
      </c>
      <c r="B277" s="1007" t="s">
        <v>860</v>
      </c>
      <c r="C277" s="1008">
        <v>2423</v>
      </c>
      <c r="D277" s="1008">
        <v>2474</v>
      </c>
      <c r="E277" s="1008">
        <v>2474</v>
      </c>
      <c r="F277" s="1008">
        <v>2484</v>
      </c>
      <c r="G277" s="1008">
        <v>2477</v>
      </c>
      <c r="H277" s="1008">
        <v>2462</v>
      </c>
      <c r="I277" s="1008">
        <v>2449</v>
      </c>
      <c r="J277" s="1008">
        <v>2435</v>
      </c>
      <c r="K277" s="1008">
        <v>2464</v>
      </c>
      <c r="L277" s="1008">
        <v>2483</v>
      </c>
      <c r="M277" s="1008">
        <v>2495</v>
      </c>
      <c r="N277" s="1008">
        <v>2500</v>
      </c>
      <c r="O277" s="1009">
        <f t="shared" si="5"/>
        <v>2468.3333333333335</v>
      </c>
      <c r="P277" s="728"/>
    </row>
    <row r="278" spans="1:16" x14ac:dyDescent="0.2">
      <c r="A278" s="1006">
        <v>10307</v>
      </c>
      <c r="B278" s="1007" t="s">
        <v>861</v>
      </c>
      <c r="C278" s="1008">
        <v>2431</v>
      </c>
      <c r="D278" s="1008">
        <v>2450</v>
      </c>
      <c r="E278" s="1008">
        <v>2450</v>
      </c>
      <c r="F278" s="1008">
        <v>2428</v>
      </c>
      <c r="G278" s="1008">
        <v>2483</v>
      </c>
      <c r="H278" s="1008">
        <v>2446</v>
      </c>
      <c r="I278" s="1008">
        <v>2378</v>
      </c>
      <c r="J278" s="1008">
        <v>2387</v>
      </c>
      <c r="K278" s="1008">
        <v>2407</v>
      </c>
      <c r="L278" s="1008">
        <v>2393</v>
      </c>
      <c r="M278" s="1008">
        <v>2431</v>
      </c>
      <c r="N278" s="1008">
        <v>2464</v>
      </c>
      <c r="O278" s="1009">
        <f t="shared" si="5"/>
        <v>2429</v>
      </c>
      <c r="P278" s="728"/>
    </row>
    <row r="279" spans="1:16" x14ac:dyDescent="0.2">
      <c r="A279" s="1006">
        <v>11201</v>
      </c>
      <c r="B279" s="1007" t="s">
        <v>862</v>
      </c>
      <c r="C279" s="1008">
        <v>5552</v>
      </c>
      <c r="D279" s="1008">
        <v>5634</v>
      </c>
      <c r="E279" s="1008">
        <v>5632</v>
      </c>
      <c r="F279" s="1008">
        <v>5711</v>
      </c>
      <c r="G279" s="1008">
        <v>5848</v>
      </c>
      <c r="H279" s="1008">
        <v>5701</v>
      </c>
      <c r="I279" s="1008">
        <v>5589</v>
      </c>
      <c r="J279" s="1008">
        <v>5538</v>
      </c>
      <c r="K279" s="1008">
        <v>5540</v>
      </c>
      <c r="L279" s="1008">
        <v>5586</v>
      </c>
      <c r="M279" s="1008">
        <v>5638</v>
      </c>
      <c r="N279" s="1008">
        <v>5673</v>
      </c>
      <c r="O279" s="1009">
        <f t="shared" si="5"/>
        <v>5636.833333333333</v>
      </c>
      <c r="P279" s="728"/>
    </row>
    <row r="280" spans="1:16" x14ac:dyDescent="0.2">
      <c r="A280" s="1006">
        <v>11401</v>
      </c>
      <c r="B280" s="1007" t="s">
        <v>863</v>
      </c>
      <c r="C280" s="1008">
        <v>732</v>
      </c>
      <c r="D280" s="1008">
        <v>733</v>
      </c>
      <c r="E280" s="1008">
        <v>735</v>
      </c>
      <c r="F280" s="1008">
        <v>753</v>
      </c>
      <c r="G280" s="1008">
        <v>775</v>
      </c>
      <c r="H280" s="1008">
        <v>751</v>
      </c>
      <c r="I280" s="1008">
        <v>744</v>
      </c>
      <c r="J280" s="1008">
        <v>740</v>
      </c>
      <c r="K280" s="1008">
        <v>739</v>
      </c>
      <c r="L280" s="1008">
        <v>770</v>
      </c>
      <c r="M280" s="1008">
        <v>781</v>
      </c>
      <c r="N280" s="1008">
        <v>779</v>
      </c>
      <c r="O280" s="1009">
        <f t="shared" si="5"/>
        <v>752.66666666666663</v>
      </c>
      <c r="P280" s="728"/>
    </row>
    <row r="281" spans="1:16" x14ac:dyDescent="0.2">
      <c r="A281" s="1006">
        <v>11202</v>
      </c>
      <c r="B281" s="1007" t="s">
        <v>864</v>
      </c>
      <c r="C281" s="1008">
        <v>1276</v>
      </c>
      <c r="D281" s="1008">
        <v>1306</v>
      </c>
      <c r="E281" s="1008">
        <v>1311</v>
      </c>
      <c r="F281" s="1008">
        <v>1302</v>
      </c>
      <c r="G281" s="1008">
        <v>1324</v>
      </c>
      <c r="H281" s="1008">
        <v>1332</v>
      </c>
      <c r="I281" s="1008">
        <v>1325</v>
      </c>
      <c r="J281" s="1008">
        <v>1347</v>
      </c>
      <c r="K281" s="1008">
        <v>1264</v>
      </c>
      <c r="L281" s="1008">
        <v>1202</v>
      </c>
      <c r="M281" s="1008">
        <v>1274</v>
      </c>
      <c r="N281" s="1008">
        <v>1291</v>
      </c>
      <c r="O281" s="1009">
        <f t="shared" si="5"/>
        <v>1296.1666666666667</v>
      </c>
      <c r="P281" s="728"/>
    </row>
    <row r="282" spans="1:16" x14ac:dyDescent="0.2">
      <c r="A282" s="1006">
        <v>11301</v>
      </c>
      <c r="B282" s="1007" t="s">
        <v>865</v>
      </c>
      <c r="C282" s="1008">
        <v>681</v>
      </c>
      <c r="D282" s="1008">
        <v>682</v>
      </c>
      <c r="E282" s="1008">
        <v>674</v>
      </c>
      <c r="F282" s="1008">
        <v>662</v>
      </c>
      <c r="G282" s="1008">
        <v>681</v>
      </c>
      <c r="H282" s="1008">
        <v>679</v>
      </c>
      <c r="I282" s="1008">
        <v>675</v>
      </c>
      <c r="J282" s="1008">
        <v>656</v>
      </c>
      <c r="K282" s="1008">
        <v>650</v>
      </c>
      <c r="L282" s="1008">
        <v>664</v>
      </c>
      <c r="M282" s="1008">
        <v>672</v>
      </c>
      <c r="N282" s="1008">
        <v>674</v>
      </c>
      <c r="O282" s="1009">
        <f t="shared" si="5"/>
        <v>670.83333333333337</v>
      </c>
      <c r="P282" s="728"/>
    </row>
    <row r="283" spans="1:16" x14ac:dyDescent="0.2">
      <c r="A283" s="1006">
        <v>11101</v>
      </c>
      <c r="B283" s="1007" t="s">
        <v>866</v>
      </c>
      <c r="C283" s="1008">
        <v>8800</v>
      </c>
      <c r="D283" s="1008">
        <v>8913</v>
      </c>
      <c r="E283" s="1008">
        <v>8938</v>
      </c>
      <c r="F283" s="1008">
        <v>9014</v>
      </c>
      <c r="G283" s="1008">
        <v>9179</v>
      </c>
      <c r="H283" s="1008">
        <v>8941</v>
      </c>
      <c r="I283" s="1008">
        <v>8838</v>
      </c>
      <c r="J283" s="1008">
        <v>8752</v>
      </c>
      <c r="K283" s="1008">
        <v>8779</v>
      </c>
      <c r="L283" s="1008">
        <v>8715</v>
      </c>
      <c r="M283" s="1008">
        <v>8716</v>
      </c>
      <c r="N283" s="1008">
        <v>8851</v>
      </c>
      <c r="O283" s="1009">
        <f t="shared" si="5"/>
        <v>8869.6666666666661</v>
      </c>
      <c r="P283" s="728"/>
    </row>
    <row r="284" spans="1:16" x14ac:dyDescent="0.2">
      <c r="A284" s="1006">
        <v>11203</v>
      </c>
      <c r="B284" s="1007" t="s">
        <v>867</v>
      </c>
      <c r="C284" s="1008">
        <v>474</v>
      </c>
      <c r="D284" s="1008">
        <v>481</v>
      </c>
      <c r="E284" s="1008">
        <v>474</v>
      </c>
      <c r="F284" s="1008">
        <v>476</v>
      </c>
      <c r="G284" s="1008">
        <v>482</v>
      </c>
      <c r="H284" s="1008">
        <v>493</v>
      </c>
      <c r="I284" s="1008">
        <v>504</v>
      </c>
      <c r="J284" s="1008">
        <v>511</v>
      </c>
      <c r="K284" s="1008">
        <v>510</v>
      </c>
      <c r="L284" s="1008">
        <v>499</v>
      </c>
      <c r="M284" s="1008">
        <v>509</v>
      </c>
      <c r="N284" s="1008">
        <v>511</v>
      </c>
      <c r="O284" s="1009">
        <f t="shared" si="5"/>
        <v>493.66666666666669</v>
      </c>
      <c r="P284" s="728"/>
    </row>
    <row r="285" spans="1:16" x14ac:dyDescent="0.2">
      <c r="A285" s="1006">
        <v>11102</v>
      </c>
      <c r="B285" s="1007" t="s">
        <v>868</v>
      </c>
      <c r="C285" s="1008">
        <v>222</v>
      </c>
      <c r="D285" s="1008">
        <v>220</v>
      </c>
      <c r="E285" s="1008">
        <v>220</v>
      </c>
      <c r="F285" s="1008">
        <v>220</v>
      </c>
      <c r="G285" s="1008">
        <v>222</v>
      </c>
      <c r="H285" s="1008">
        <v>221</v>
      </c>
      <c r="I285" s="1008">
        <v>216</v>
      </c>
      <c r="J285" s="1008">
        <v>212</v>
      </c>
      <c r="K285" s="1008">
        <v>209</v>
      </c>
      <c r="L285" s="1008">
        <v>212</v>
      </c>
      <c r="M285" s="1008">
        <v>209</v>
      </c>
      <c r="N285" s="1008">
        <v>205</v>
      </c>
      <c r="O285" s="1009">
        <f t="shared" si="5"/>
        <v>215.66666666666666</v>
      </c>
      <c r="P285" s="728"/>
    </row>
    <row r="286" spans="1:16" x14ac:dyDescent="0.2">
      <c r="A286" s="1006">
        <v>11302</v>
      </c>
      <c r="B286" s="1007" t="s">
        <v>869</v>
      </c>
      <c r="C286" s="1008">
        <v>144</v>
      </c>
      <c r="D286" s="1008">
        <v>150</v>
      </c>
      <c r="E286" s="1008">
        <v>153</v>
      </c>
      <c r="F286" s="1008">
        <v>157</v>
      </c>
      <c r="G286" s="1008">
        <v>156</v>
      </c>
      <c r="H286" s="1008">
        <v>154</v>
      </c>
      <c r="I286" s="1008">
        <v>139</v>
      </c>
      <c r="J286" s="1008">
        <v>141</v>
      </c>
      <c r="K286" s="1008">
        <v>147</v>
      </c>
      <c r="L286" s="1008">
        <v>152</v>
      </c>
      <c r="M286" s="1008">
        <v>152</v>
      </c>
      <c r="N286" s="1008">
        <v>146</v>
      </c>
      <c r="O286" s="1009">
        <f t="shared" si="5"/>
        <v>149.25</v>
      </c>
      <c r="P286" s="728"/>
    </row>
    <row r="287" spans="1:16" x14ac:dyDescent="0.2">
      <c r="A287" s="1006">
        <v>11402</v>
      </c>
      <c r="B287" s="1007" t="s">
        <v>870</v>
      </c>
      <c r="C287" s="1008">
        <v>479</v>
      </c>
      <c r="D287" s="1008">
        <v>478</v>
      </c>
      <c r="E287" s="1008">
        <v>495</v>
      </c>
      <c r="F287" s="1008">
        <v>497</v>
      </c>
      <c r="G287" s="1008">
        <v>491</v>
      </c>
      <c r="H287" s="1008">
        <v>488</v>
      </c>
      <c r="I287" s="1008">
        <v>491</v>
      </c>
      <c r="J287" s="1008">
        <v>482</v>
      </c>
      <c r="K287" s="1008">
        <v>474</v>
      </c>
      <c r="L287" s="1008">
        <v>464</v>
      </c>
      <c r="M287" s="1008">
        <v>466</v>
      </c>
      <c r="N287" s="1008">
        <v>457</v>
      </c>
      <c r="O287" s="1009">
        <f t="shared" si="5"/>
        <v>480.16666666666669</v>
      </c>
      <c r="P287" s="728"/>
    </row>
    <row r="288" spans="1:16" x14ac:dyDescent="0.2">
      <c r="A288" s="1006">
        <v>11303</v>
      </c>
      <c r="B288" s="1007" t="s">
        <v>871</v>
      </c>
      <c r="C288" s="1008">
        <v>122</v>
      </c>
      <c r="D288" s="1008">
        <v>125</v>
      </c>
      <c r="E288" s="1008">
        <v>131</v>
      </c>
      <c r="F288" s="1008">
        <v>132</v>
      </c>
      <c r="G288" s="1008">
        <v>132</v>
      </c>
      <c r="H288" s="1008">
        <v>126</v>
      </c>
      <c r="I288" s="1008">
        <v>124</v>
      </c>
      <c r="J288" s="1008">
        <v>124</v>
      </c>
      <c r="K288" s="1008">
        <v>117</v>
      </c>
      <c r="L288" s="1008">
        <v>116</v>
      </c>
      <c r="M288" s="1008">
        <v>116</v>
      </c>
      <c r="N288" s="1008">
        <v>117</v>
      </c>
      <c r="O288" s="1009">
        <f t="shared" si="5"/>
        <v>123.5</v>
      </c>
      <c r="P288" s="728"/>
    </row>
    <row r="289" spans="1:16" x14ac:dyDescent="0.2">
      <c r="A289" s="1006">
        <v>12202</v>
      </c>
      <c r="B289" s="1007" t="s">
        <v>872</v>
      </c>
      <c r="C289" s="1008">
        <v>0</v>
      </c>
      <c r="D289" s="1008">
        <v>0</v>
      </c>
      <c r="E289" s="1008">
        <v>0</v>
      </c>
      <c r="F289" s="1008">
        <v>0</v>
      </c>
      <c r="G289" s="1008">
        <v>0</v>
      </c>
      <c r="H289" s="1008">
        <v>0</v>
      </c>
      <c r="I289" s="1008">
        <v>0</v>
      </c>
      <c r="J289" s="1008">
        <v>0</v>
      </c>
      <c r="K289" s="1008">
        <v>0</v>
      </c>
      <c r="L289" s="1008">
        <v>0</v>
      </c>
      <c r="M289" s="1008">
        <v>0</v>
      </c>
      <c r="N289" s="1008">
        <v>0</v>
      </c>
      <c r="O289" s="1009">
        <f t="shared" si="5"/>
        <v>0</v>
      </c>
      <c r="P289" s="728"/>
    </row>
    <row r="290" spans="1:16" x14ac:dyDescent="0.2">
      <c r="A290" s="1006">
        <v>12201</v>
      </c>
      <c r="B290" s="1007" t="s">
        <v>873</v>
      </c>
      <c r="C290" s="1008">
        <v>144</v>
      </c>
      <c r="D290" s="1008">
        <v>150</v>
      </c>
      <c r="E290" s="1008">
        <v>144</v>
      </c>
      <c r="F290" s="1008">
        <v>148</v>
      </c>
      <c r="G290" s="1008">
        <v>150</v>
      </c>
      <c r="H290" s="1008">
        <v>144</v>
      </c>
      <c r="I290" s="1008">
        <v>140</v>
      </c>
      <c r="J290" s="1008">
        <v>139</v>
      </c>
      <c r="K290" s="1008">
        <v>154</v>
      </c>
      <c r="L290" s="1008">
        <v>146</v>
      </c>
      <c r="M290" s="1008">
        <v>143</v>
      </c>
      <c r="N290" s="1008">
        <v>156</v>
      </c>
      <c r="O290" s="1009">
        <f t="shared" si="5"/>
        <v>146.5</v>
      </c>
      <c r="P290" s="728"/>
    </row>
    <row r="291" spans="1:16" x14ac:dyDescent="0.2">
      <c r="A291" s="1006">
        <v>12102</v>
      </c>
      <c r="B291" s="1007" t="s">
        <v>874</v>
      </c>
      <c r="C291" s="1008">
        <v>1</v>
      </c>
      <c r="D291" s="1008">
        <v>1</v>
      </c>
      <c r="E291" s="1008">
        <v>1</v>
      </c>
      <c r="F291" s="1008">
        <v>1</v>
      </c>
      <c r="G291" s="1008">
        <v>1</v>
      </c>
      <c r="H291" s="1008">
        <v>1</v>
      </c>
      <c r="I291" s="1008">
        <v>1</v>
      </c>
      <c r="J291" s="1008">
        <v>1</v>
      </c>
      <c r="K291" s="1008">
        <v>0</v>
      </c>
      <c r="L291" s="1008">
        <v>1</v>
      </c>
      <c r="M291" s="1008">
        <v>1</v>
      </c>
      <c r="N291" s="1008">
        <v>1</v>
      </c>
      <c r="O291" s="1009">
        <f t="shared" si="5"/>
        <v>0.91666666666666663</v>
      </c>
      <c r="P291" s="728"/>
    </row>
    <row r="292" spans="1:16" x14ac:dyDescent="0.2">
      <c r="A292" s="1006">
        <v>12301</v>
      </c>
      <c r="B292" s="1007" t="s">
        <v>875</v>
      </c>
      <c r="C292" s="1008">
        <v>535</v>
      </c>
      <c r="D292" s="1008">
        <v>543</v>
      </c>
      <c r="E292" s="1008">
        <v>531</v>
      </c>
      <c r="F292" s="1008">
        <v>532</v>
      </c>
      <c r="G292" s="1008">
        <v>547</v>
      </c>
      <c r="H292" s="1008">
        <v>539</v>
      </c>
      <c r="I292" s="1008">
        <v>535</v>
      </c>
      <c r="J292" s="1008">
        <v>522</v>
      </c>
      <c r="K292" s="1008">
        <v>511</v>
      </c>
      <c r="L292" s="1008">
        <v>538</v>
      </c>
      <c r="M292" s="1008">
        <v>530</v>
      </c>
      <c r="N292" s="1008">
        <v>547</v>
      </c>
      <c r="O292" s="1009">
        <f t="shared" si="5"/>
        <v>534.16666666666663</v>
      </c>
      <c r="P292" s="728"/>
    </row>
    <row r="293" spans="1:16" x14ac:dyDescent="0.2">
      <c r="A293" s="1006">
        <v>12302</v>
      </c>
      <c r="B293" s="1007" t="s">
        <v>876</v>
      </c>
      <c r="C293" s="1008">
        <v>16</v>
      </c>
      <c r="D293" s="1008">
        <v>16</v>
      </c>
      <c r="E293" s="1008">
        <v>16</v>
      </c>
      <c r="F293" s="1008">
        <v>16</v>
      </c>
      <c r="G293" s="1008">
        <v>16</v>
      </c>
      <c r="H293" s="1008">
        <v>16</v>
      </c>
      <c r="I293" s="1008">
        <v>16</v>
      </c>
      <c r="J293" s="1008">
        <v>16</v>
      </c>
      <c r="K293" s="1008">
        <v>16</v>
      </c>
      <c r="L293" s="1008">
        <v>16</v>
      </c>
      <c r="M293" s="1008">
        <v>16</v>
      </c>
      <c r="N293" s="1008">
        <v>16</v>
      </c>
      <c r="O293" s="1009">
        <f t="shared" si="5"/>
        <v>16</v>
      </c>
      <c r="P293" s="728"/>
    </row>
    <row r="294" spans="1:16" x14ac:dyDescent="0.2">
      <c r="A294" s="1006">
        <v>12401</v>
      </c>
      <c r="B294" s="1007" t="s">
        <v>877</v>
      </c>
      <c r="C294" s="1008">
        <v>3395</v>
      </c>
      <c r="D294" s="1008">
        <v>3414</v>
      </c>
      <c r="E294" s="1008">
        <v>3399</v>
      </c>
      <c r="F294" s="1008">
        <v>3406</v>
      </c>
      <c r="G294" s="1008">
        <v>3413</v>
      </c>
      <c r="H294" s="1008">
        <v>3405</v>
      </c>
      <c r="I294" s="1008">
        <v>3362</v>
      </c>
      <c r="J294" s="1008">
        <v>3313</v>
      </c>
      <c r="K294" s="1008">
        <v>3339</v>
      </c>
      <c r="L294" s="1008">
        <v>3346</v>
      </c>
      <c r="M294" s="1008">
        <v>3424</v>
      </c>
      <c r="N294" s="1008">
        <v>3509</v>
      </c>
      <c r="O294" s="1009">
        <f t="shared" si="5"/>
        <v>3393.75</v>
      </c>
      <c r="P294" s="728"/>
    </row>
    <row r="295" spans="1:16" x14ac:dyDescent="0.2">
      <c r="A295" s="1006">
        <v>12101</v>
      </c>
      <c r="B295" s="1007" t="s">
        <v>878</v>
      </c>
      <c r="C295" s="1008">
        <v>6026</v>
      </c>
      <c r="D295" s="1008">
        <v>6090</v>
      </c>
      <c r="E295" s="1008">
        <v>6093</v>
      </c>
      <c r="F295" s="1008">
        <v>6153</v>
      </c>
      <c r="G295" s="1008">
        <v>6310</v>
      </c>
      <c r="H295" s="1008">
        <v>6257</v>
      </c>
      <c r="I295" s="1008">
        <v>6190</v>
      </c>
      <c r="J295" s="1008">
        <v>6075</v>
      </c>
      <c r="K295" s="1008">
        <v>6015</v>
      </c>
      <c r="L295" s="1008">
        <v>6063</v>
      </c>
      <c r="M295" s="1008">
        <v>6139</v>
      </c>
      <c r="N295" s="1008">
        <v>6258</v>
      </c>
      <c r="O295" s="1009">
        <f t="shared" si="5"/>
        <v>6139.083333333333</v>
      </c>
      <c r="P295" s="728"/>
    </row>
    <row r="296" spans="1:16" x14ac:dyDescent="0.2">
      <c r="A296" s="1006">
        <v>12103</v>
      </c>
      <c r="B296" s="1007" t="s">
        <v>879</v>
      </c>
      <c r="C296" s="1008">
        <v>0</v>
      </c>
      <c r="D296" s="1008">
        <v>0</v>
      </c>
      <c r="E296" s="1008">
        <v>0</v>
      </c>
      <c r="F296" s="1008">
        <v>0</v>
      </c>
      <c r="G296" s="1008">
        <v>0</v>
      </c>
      <c r="H296" s="1008">
        <v>0</v>
      </c>
      <c r="I296" s="1008">
        <v>0</v>
      </c>
      <c r="J296" s="1008">
        <v>0</v>
      </c>
      <c r="K296" s="1008">
        <v>0</v>
      </c>
      <c r="L296" s="1008">
        <v>0</v>
      </c>
      <c r="M296" s="1008">
        <v>0</v>
      </c>
      <c r="N296" s="1008">
        <v>0</v>
      </c>
      <c r="O296" s="1009">
        <f t="shared" si="5"/>
        <v>0</v>
      </c>
      <c r="P296" s="728"/>
    </row>
    <row r="297" spans="1:16" x14ac:dyDescent="0.2">
      <c r="A297" s="1006">
        <v>12104</v>
      </c>
      <c r="B297" s="1007" t="s">
        <v>880</v>
      </c>
      <c r="C297" s="1008">
        <v>1</v>
      </c>
      <c r="D297" s="1008">
        <v>1</v>
      </c>
      <c r="E297" s="1008">
        <v>2</v>
      </c>
      <c r="F297" s="1008">
        <v>1</v>
      </c>
      <c r="G297" s="1008">
        <v>1</v>
      </c>
      <c r="H297" s="1008">
        <v>1</v>
      </c>
      <c r="I297" s="1008">
        <v>1</v>
      </c>
      <c r="J297" s="1008">
        <v>1</v>
      </c>
      <c r="K297" s="1008">
        <v>1</v>
      </c>
      <c r="L297" s="1008">
        <v>1</v>
      </c>
      <c r="M297" s="1008">
        <v>1</v>
      </c>
      <c r="N297" s="1008">
        <v>1</v>
      </c>
      <c r="O297" s="1009">
        <f t="shared" si="5"/>
        <v>1.0833333333333333</v>
      </c>
      <c r="P297" s="728"/>
    </row>
    <row r="298" spans="1:16" x14ac:dyDescent="0.2">
      <c r="A298" s="1006">
        <v>12303</v>
      </c>
      <c r="B298" s="1007" t="s">
        <v>881</v>
      </c>
      <c r="C298" s="1008">
        <v>5</v>
      </c>
      <c r="D298" s="1008">
        <v>6</v>
      </c>
      <c r="E298" s="1008">
        <v>7</v>
      </c>
      <c r="F298" s="1008">
        <v>7</v>
      </c>
      <c r="G298" s="1008">
        <v>7</v>
      </c>
      <c r="H298" s="1008">
        <v>6</v>
      </c>
      <c r="I298" s="1008">
        <v>6</v>
      </c>
      <c r="J298" s="1008">
        <v>6</v>
      </c>
      <c r="K298" s="1008">
        <v>6</v>
      </c>
      <c r="L298" s="1008">
        <v>6</v>
      </c>
      <c r="M298" s="1008">
        <v>6</v>
      </c>
      <c r="N298" s="1008">
        <v>6</v>
      </c>
      <c r="O298" s="1009">
        <f t="shared" si="5"/>
        <v>6.166666666666667</v>
      </c>
      <c r="P298" s="728"/>
    </row>
    <row r="299" spans="1:16" x14ac:dyDescent="0.2">
      <c r="A299" s="1006">
        <v>12402</v>
      </c>
      <c r="B299" s="1007" t="s">
        <v>882</v>
      </c>
      <c r="C299" s="1008">
        <v>3</v>
      </c>
      <c r="D299" s="1008">
        <v>3</v>
      </c>
      <c r="E299" s="1008">
        <v>3</v>
      </c>
      <c r="F299" s="1008">
        <v>3</v>
      </c>
      <c r="G299" s="1008">
        <v>3</v>
      </c>
      <c r="H299" s="1008">
        <v>3</v>
      </c>
      <c r="I299" s="1008">
        <v>6</v>
      </c>
      <c r="J299" s="1008">
        <v>6</v>
      </c>
      <c r="K299" s="1008">
        <v>6</v>
      </c>
      <c r="L299" s="1008">
        <v>6</v>
      </c>
      <c r="M299" s="1008">
        <v>6</v>
      </c>
      <c r="N299" s="1008">
        <v>6</v>
      </c>
      <c r="O299" s="1009">
        <f t="shared" si="5"/>
        <v>4.5</v>
      </c>
      <c r="P299" s="728"/>
    </row>
    <row r="300" spans="1:16" x14ac:dyDescent="0.2">
      <c r="A300" s="1006">
        <v>13502</v>
      </c>
      <c r="B300" s="1007" t="s">
        <v>883</v>
      </c>
      <c r="C300" s="1008">
        <v>683</v>
      </c>
      <c r="D300" s="1008">
        <v>701</v>
      </c>
      <c r="E300" s="1008">
        <v>699</v>
      </c>
      <c r="F300" s="1008">
        <v>697</v>
      </c>
      <c r="G300" s="1008">
        <v>704</v>
      </c>
      <c r="H300" s="1008">
        <v>712</v>
      </c>
      <c r="I300" s="1008">
        <v>703</v>
      </c>
      <c r="J300" s="1008">
        <v>688</v>
      </c>
      <c r="K300" s="1008">
        <v>701</v>
      </c>
      <c r="L300" s="1008">
        <v>696</v>
      </c>
      <c r="M300" s="1008">
        <v>681</v>
      </c>
      <c r="N300" s="1008">
        <v>691</v>
      </c>
      <c r="O300" s="1009">
        <f t="shared" si="5"/>
        <v>696.33333333333337</v>
      </c>
      <c r="P300" s="728"/>
    </row>
    <row r="301" spans="1:16" x14ac:dyDescent="0.2">
      <c r="A301" s="1006">
        <v>13402</v>
      </c>
      <c r="B301" s="1007" t="s">
        <v>884</v>
      </c>
      <c r="C301" s="1008">
        <v>10503</v>
      </c>
      <c r="D301" s="1008">
        <v>10697</v>
      </c>
      <c r="E301" s="1008">
        <v>10875</v>
      </c>
      <c r="F301" s="1008">
        <v>10977</v>
      </c>
      <c r="G301" s="1008">
        <v>11104</v>
      </c>
      <c r="H301" s="1008">
        <v>11171</v>
      </c>
      <c r="I301" s="1008">
        <v>11108</v>
      </c>
      <c r="J301" s="1008">
        <v>10928</v>
      </c>
      <c r="K301" s="1008">
        <v>10977</v>
      </c>
      <c r="L301" s="1008">
        <v>11109</v>
      </c>
      <c r="M301" s="1008">
        <v>11267</v>
      </c>
      <c r="N301" s="1008">
        <v>11588</v>
      </c>
      <c r="O301" s="1009">
        <f t="shared" si="5"/>
        <v>11025.333333333334</v>
      </c>
      <c r="P301" s="728"/>
    </row>
    <row r="302" spans="1:16" x14ac:dyDescent="0.2">
      <c r="A302" s="1006">
        <v>13403</v>
      </c>
      <c r="B302" s="1007" t="s">
        <v>885</v>
      </c>
      <c r="C302" s="1008">
        <v>1918</v>
      </c>
      <c r="D302" s="1008">
        <v>1946</v>
      </c>
      <c r="E302" s="1008">
        <v>1951</v>
      </c>
      <c r="F302" s="1008">
        <v>1954</v>
      </c>
      <c r="G302" s="1008">
        <v>1953</v>
      </c>
      <c r="H302" s="1008">
        <v>1969</v>
      </c>
      <c r="I302" s="1008">
        <v>1961</v>
      </c>
      <c r="J302" s="1008">
        <v>1925</v>
      </c>
      <c r="K302" s="1008">
        <v>1922</v>
      </c>
      <c r="L302" s="1008">
        <v>1959</v>
      </c>
      <c r="M302" s="1008">
        <v>1970</v>
      </c>
      <c r="N302" s="1008">
        <v>1967</v>
      </c>
      <c r="O302" s="1009">
        <f t="shared" si="5"/>
        <v>1949.5833333333333</v>
      </c>
      <c r="P302" s="728"/>
    </row>
    <row r="303" spans="1:16" x14ac:dyDescent="0.2">
      <c r="A303" s="1006">
        <v>13102</v>
      </c>
      <c r="B303" s="1007" t="s">
        <v>886</v>
      </c>
      <c r="C303" s="1008">
        <v>8111</v>
      </c>
      <c r="D303" s="1008">
        <v>8315</v>
      </c>
      <c r="E303" s="1008">
        <v>8365</v>
      </c>
      <c r="F303" s="1008">
        <v>8474</v>
      </c>
      <c r="G303" s="1008">
        <v>8576</v>
      </c>
      <c r="H303" s="1008">
        <v>8666</v>
      </c>
      <c r="I303" s="1008">
        <v>8578</v>
      </c>
      <c r="J303" s="1008">
        <v>8503</v>
      </c>
      <c r="K303" s="1008">
        <v>8513</v>
      </c>
      <c r="L303" s="1008">
        <v>8619</v>
      </c>
      <c r="M303" s="1008">
        <v>8677</v>
      </c>
      <c r="N303" s="1008">
        <v>8736</v>
      </c>
      <c r="O303" s="1009">
        <f t="shared" si="5"/>
        <v>8511.0833333333339</v>
      </c>
      <c r="P303" s="728"/>
    </row>
    <row r="304" spans="1:16" x14ac:dyDescent="0.2">
      <c r="A304" s="1006">
        <v>13103</v>
      </c>
      <c r="B304" s="1007" t="s">
        <v>887</v>
      </c>
      <c r="C304" s="1008">
        <v>21804</v>
      </c>
      <c r="D304" s="1008">
        <v>22385</v>
      </c>
      <c r="E304" s="1008">
        <v>22377</v>
      </c>
      <c r="F304" s="1008">
        <v>22461</v>
      </c>
      <c r="G304" s="1008">
        <v>22855</v>
      </c>
      <c r="H304" s="1008">
        <v>23006</v>
      </c>
      <c r="I304" s="1008">
        <v>22886</v>
      </c>
      <c r="J304" s="1008">
        <v>22569</v>
      </c>
      <c r="K304" s="1008">
        <v>22630</v>
      </c>
      <c r="L304" s="1008">
        <v>22781</v>
      </c>
      <c r="M304" s="1008">
        <v>23018</v>
      </c>
      <c r="N304" s="1008">
        <v>23146</v>
      </c>
      <c r="O304" s="1009">
        <f t="shared" si="5"/>
        <v>22659.833333333332</v>
      </c>
      <c r="P304" s="728"/>
    </row>
    <row r="305" spans="1:16" x14ac:dyDescent="0.2">
      <c r="A305" s="1006">
        <v>13301</v>
      </c>
      <c r="B305" s="1007" t="s">
        <v>888</v>
      </c>
      <c r="C305" s="1008">
        <v>16739</v>
      </c>
      <c r="D305" s="1008">
        <v>17269</v>
      </c>
      <c r="E305" s="1008">
        <v>17455</v>
      </c>
      <c r="F305" s="1008">
        <v>17676</v>
      </c>
      <c r="G305" s="1008">
        <v>17801</v>
      </c>
      <c r="H305" s="1008">
        <v>17876</v>
      </c>
      <c r="I305" s="1008">
        <v>17714</v>
      </c>
      <c r="J305" s="1008">
        <v>17332</v>
      </c>
      <c r="K305" s="1008">
        <v>17282</v>
      </c>
      <c r="L305" s="1008">
        <v>17329</v>
      </c>
      <c r="M305" s="1008">
        <v>17565</v>
      </c>
      <c r="N305" s="1008">
        <v>17677</v>
      </c>
      <c r="O305" s="1009">
        <f t="shared" si="5"/>
        <v>17476.25</v>
      </c>
      <c r="P305" s="728"/>
    </row>
    <row r="306" spans="1:16" x14ac:dyDescent="0.2">
      <c r="A306" s="1006">
        <v>13104</v>
      </c>
      <c r="B306" s="1007" t="s">
        <v>889</v>
      </c>
      <c r="C306" s="1008">
        <v>10275</v>
      </c>
      <c r="D306" s="1008">
        <v>10362</v>
      </c>
      <c r="E306" s="1008">
        <v>10246</v>
      </c>
      <c r="F306" s="1008">
        <v>10317</v>
      </c>
      <c r="G306" s="1008">
        <v>10339</v>
      </c>
      <c r="H306" s="1008">
        <v>10240</v>
      </c>
      <c r="I306" s="1008">
        <v>9865</v>
      </c>
      <c r="J306" s="1008">
        <v>9492</v>
      </c>
      <c r="K306" s="1008">
        <v>9362</v>
      </c>
      <c r="L306" s="1008">
        <v>9332</v>
      </c>
      <c r="M306" s="1008">
        <v>9346</v>
      </c>
      <c r="N306" s="1008">
        <v>9364</v>
      </c>
      <c r="O306" s="1009">
        <f t="shared" si="5"/>
        <v>9878.3333333333339</v>
      </c>
      <c r="P306" s="728"/>
    </row>
    <row r="307" spans="1:16" x14ac:dyDescent="0.2">
      <c r="A307" s="1006">
        <v>13503</v>
      </c>
      <c r="B307" s="1007" t="s">
        <v>890</v>
      </c>
      <c r="C307" s="1008">
        <v>4161</v>
      </c>
      <c r="D307" s="1008">
        <v>4286</v>
      </c>
      <c r="E307" s="1008">
        <v>4318</v>
      </c>
      <c r="F307" s="1008">
        <v>4376</v>
      </c>
      <c r="G307" s="1008">
        <v>4457</v>
      </c>
      <c r="H307" s="1008">
        <v>4449</v>
      </c>
      <c r="I307" s="1008">
        <v>4436</v>
      </c>
      <c r="J307" s="1008">
        <v>4408</v>
      </c>
      <c r="K307" s="1008">
        <v>4441</v>
      </c>
      <c r="L307" s="1008">
        <v>4475</v>
      </c>
      <c r="M307" s="1008">
        <v>4530</v>
      </c>
      <c r="N307" s="1008">
        <v>4565</v>
      </c>
      <c r="O307" s="1009">
        <f t="shared" si="5"/>
        <v>4408.5</v>
      </c>
      <c r="P307" s="728"/>
    </row>
    <row r="308" spans="1:16" x14ac:dyDescent="0.2">
      <c r="A308" s="1006">
        <v>13105</v>
      </c>
      <c r="B308" s="1007" t="s">
        <v>891</v>
      </c>
      <c r="C308" s="1008">
        <v>13591</v>
      </c>
      <c r="D308" s="1008">
        <v>13716</v>
      </c>
      <c r="E308" s="1008">
        <v>13692</v>
      </c>
      <c r="F308" s="1008">
        <v>13788</v>
      </c>
      <c r="G308" s="1008">
        <v>13741</v>
      </c>
      <c r="H308" s="1008">
        <v>13527</v>
      </c>
      <c r="I308" s="1008">
        <v>13099</v>
      </c>
      <c r="J308" s="1008">
        <v>12409</v>
      </c>
      <c r="K308" s="1008">
        <v>12123</v>
      </c>
      <c r="L308" s="1008">
        <v>11957</v>
      </c>
      <c r="M308" s="1008">
        <v>11970</v>
      </c>
      <c r="N308" s="1008">
        <v>11897</v>
      </c>
      <c r="O308" s="1009">
        <f t="shared" si="5"/>
        <v>12959.166666666666</v>
      </c>
      <c r="P308" s="728"/>
    </row>
    <row r="309" spans="1:16" x14ac:dyDescent="0.2">
      <c r="A309" s="1006">
        <v>13602</v>
      </c>
      <c r="B309" s="1007" t="s">
        <v>892</v>
      </c>
      <c r="C309" s="1008">
        <v>4333</v>
      </c>
      <c r="D309" s="1008">
        <v>4420</v>
      </c>
      <c r="E309" s="1008">
        <v>4492</v>
      </c>
      <c r="F309" s="1008">
        <v>4531</v>
      </c>
      <c r="G309" s="1008">
        <v>4581</v>
      </c>
      <c r="H309" s="1008">
        <v>4584</v>
      </c>
      <c r="I309" s="1008">
        <v>4579</v>
      </c>
      <c r="J309" s="1008">
        <v>4513</v>
      </c>
      <c r="K309" s="1008">
        <v>4489</v>
      </c>
      <c r="L309" s="1008">
        <v>4502</v>
      </c>
      <c r="M309" s="1008">
        <v>4540</v>
      </c>
      <c r="N309" s="1008">
        <v>4613</v>
      </c>
      <c r="O309" s="1009">
        <f t="shared" si="5"/>
        <v>4514.75</v>
      </c>
      <c r="P309" s="728"/>
    </row>
    <row r="310" spans="1:16" x14ac:dyDescent="0.2">
      <c r="A310" s="1006">
        <v>13106</v>
      </c>
      <c r="B310" s="1007" t="s">
        <v>893</v>
      </c>
      <c r="C310" s="1008">
        <v>7719</v>
      </c>
      <c r="D310" s="1008">
        <v>7816</v>
      </c>
      <c r="E310" s="1008">
        <v>7790</v>
      </c>
      <c r="F310" s="1008">
        <v>7766</v>
      </c>
      <c r="G310" s="1008">
        <v>7828</v>
      </c>
      <c r="H310" s="1008">
        <v>7747</v>
      </c>
      <c r="I310" s="1008">
        <v>7543</v>
      </c>
      <c r="J310" s="1008">
        <v>7393</v>
      </c>
      <c r="K310" s="1008">
        <v>7372</v>
      </c>
      <c r="L310" s="1008">
        <v>7330</v>
      </c>
      <c r="M310" s="1008">
        <v>7394</v>
      </c>
      <c r="N310" s="1008">
        <v>7472</v>
      </c>
      <c r="O310" s="1009">
        <f t="shared" si="5"/>
        <v>7597.5</v>
      </c>
      <c r="P310" s="728"/>
    </row>
    <row r="311" spans="1:16" x14ac:dyDescent="0.2">
      <c r="A311" s="1006">
        <v>13107</v>
      </c>
      <c r="B311" s="1007" t="s">
        <v>894</v>
      </c>
      <c r="C311" s="1008">
        <v>9230</v>
      </c>
      <c r="D311" s="1008">
        <v>9423</v>
      </c>
      <c r="E311" s="1008">
        <v>9404</v>
      </c>
      <c r="F311" s="1008">
        <v>9431</v>
      </c>
      <c r="G311" s="1008">
        <v>9523</v>
      </c>
      <c r="H311" s="1008">
        <v>9499</v>
      </c>
      <c r="I311" s="1008">
        <v>9381</v>
      </c>
      <c r="J311" s="1008">
        <v>9058</v>
      </c>
      <c r="K311" s="1008">
        <v>9048</v>
      </c>
      <c r="L311" s="1008">
        <v>9055</v>
      </c>
      <c r="M311" s="1008">
        <v>9114</v>
      </c>
      <c r="N311" s="1008">
        <v>9161</v>
      </c>
      <c r="O311" s="1009">
        <f t="shared" si="5"/>
        <v>9277.25</v>
      </c>
      <c r="P311" s="728"/>
    </row>
    <row r="312" spans="1:16" x14ac:dyDescent="0.2">
      <c r="A312" s="1006">
        <v>13108</v>
      </c>
      <c r="B312" s="1007" t="s">
        <v>895</v>
      </c>
      <c r="C312" s="1008">
        <v>4455</v>
      </c>
      <c r="D312" s="1008">
        <v>4585</v>
      </c>
      <c r="E312" s="1008">
        <v>4558</v>
      </c>
      <c r="F312" s="1008">
        <v>4601</v>
      </c>
      <c r="G312" s="1008">
        <v>4772</v>
      </c>
      <c r="H312" s="1008">
        <v>4768</v>
      </c>
      <c r="I312" s="1008">
        <v>4754</v>
      </c>
      <c r="J312" s="1008">
        <v>4674</v>
      </c>
      <c r="K312" s="1008">
        <v>4648</v>
      </c>
      <c r="L312" s="1008">
        <v>4725</v>
      </c>
      <c r="M312" s="1008">
        <v>4796</v>
      </c>
      <c r="N312" s="1008">
        <v>4795</v>
      </c>
      <c r="O312" s="1009">
        <f t="shared" si="5"/>
        <v>4677.583333333333</v>
      </c>
      <c r="P312" s="728"/>
    </row>
    <row r="313" spans="1:16" x14ac:dyDescent="0.2">
      <c r="A313" s="1006">
        <v>13603</v>
      </c>
      <c r="B313" s="1007" t="s">
        <v>896</v>
      </c>
      <c r="C313" s="1008">
        <v>4191</v>
      </c>
      <c r="D313" s="1008">
        <v>4317</v>
      </c>
      <c r="E313" s="1008">
        <v>4326</v>
      </c>
      <c r="F313" s="1008">
        <v>4354</v>
      </c>
      <c r="G313" s="1008">
        <v>4373</v>
      </c>
      <c r="H313" s="1008">
        <v>4347</v>
      </c>
      <c r="I313" s="1008">
        <v>4330</v>
      </c>
      <c r="J313" s="1008">
        <v>4255</v>
      </c>
      <c r="K313" s="1008">
        <v>4244</v>
      </c>
      <c r="L313" s="1008">
        <v>4306</v>
      </c>
      <c r="M313" s="1008">
        <v>4375</v>
      </c>
      <c r="N313" s="1008">
        <v>4415</v>
      </c>
      <c r="O313" s="1009">
        <f t="shared" si="5"/>
        <v>4319.416666666667</v>
      </c>
      <c r="P313" s="728"/>
    </row>
    <row r="314" spans="1:16" x14ac:dyDescent="0.2">
      <c r="A314" s="1006">
        <v>13109</v>
      </c>
      <c r="B314" s="1007" t="s">
        <v>897</v>
      </c>
      <c r="C314" s="1008">
        <v>3699</v>
      </c>
      <c r="D314" s="1008">
        <v>3748</v>
      </c>
      <c r="E314" s="1008">
        <v>3725</v>
      </c>
      <c r="F314" s="1008">
        <v>3735</v>
      </c>
      <c r="G314" s="1008">
        <v>3701</v>
      </c>
      <c r="H314" s="1008">
        <v>3623</v>
      </c>
      <c r="I314" s="1008">
        <v>3568</v>
      </c>
      <c r="J314" s="1008">
        <v>3467</v>
      </c>
      <c r="K314" s="1008">
        <v>3468</v>
      </c>
      <c r="L314" s="1008">
        <v>3468</v>
      </c>
      <c r="M314" s="1008">
        <v>3486</v>
      </c>
      <c r="N314" s="1008">
        <v>3498</v>
      </c>
      <c r="O314" s="1009">
        <f t="shared" si="5"/>
        <v>3598.8333333333335</v>
      </c>
      <c r="P314" s="728"/>
    </row>
    <row r="315" spans="1:16" x14ac:dyDescent="0.2">
      <c r="A315" s="1006">
        <v>13110</v>
      </c>
      <c r="B315" s="1007" t="s">
        <v>898</v>
      </c>
      <c r="C315" s="1008">
        <v>23746</v>
      </c>
      <c r="D315" s="1008">
        <v>24290</v>
      </c>
      <c r="E315" s="1008">
        <v>24419</v>
      </c>
      <c r="F315" s="1008">
        <v>24641</v>
      </c>
      <c r="G315" s="1008">
        <v>24888</v>
      </c>
      <c r="H315" s="1008">
        <v>24999</v>
      </c>
      <c r="I315" s="1008">
        <v>24646</v>
      </c>
      <c r="J315" s="1008">
        <v>24353</v>
      </c>
      <c r="K315" s="1008">
        <v>24298</v>
      </c>
      <c r="L315" s="1008">
        <v>24275</v>
      </c>
      <c r="M315" s="1008">
        <v>24639</v>
      </c>
      <c r="N315" s="1008">
        <v>24752</v>
      </c>
      <c r="O315" s="1009">
        <f t="shared" si="5"/>
        <v>24495.5</v>
      </c>
      <c r="P315" s="728"/>
    </row>
    <row r="316" spans="1:16" x14ac:dyDescent="0.2">
      <c r="A316" s="1006">
        <v>13111</v>
      </c>
      <c r="B316" s="1007" t="s">
        <v>899</v>
      </c>
      <c r="C316" s="1008">
        <v>17623</v>
      </c>
      <c r="D316" s="1008">
        <v>18032</v>
      </c>
      <c r="E316" s="1008">
        <v>18144</v>
      </c>
      <c r="F316" s="1008">
        <v>18298</v>
      </c>
      <c r="G316" s="1008">
        <v>18618</v>
      </c>
      <c r="H316" s="1008">
        <v>18618</v>
      </c>
      <c r="I316" s="1008">
        <v>18541</v>
      </c>
      <c r="J316" s="1008">
        <v>18000</v>
      </c>
      <c r="K316" s="1008">
        <v>18013</v>
      </c>
      <c r="L316" s="1008">
        <v>18111</v>
      </c>
      <c r="M316" s="1008">
        <v>18424</v>
      </c>
      <c r="N316" s="1008">
        <v>18635</v>
      </c>
      <c r="O316" s="1009">
        <f t="shared" si="5"/>
        <v>18254.75</v>
      </c>
      <c r="P316" s="728"/>
    </row>
    <row r="317" spans="1:16" x14ac:dyDescent="0.2">
      <c r="A317" s="1006">
        <v>13112</v>
      </c>
      <c r="B317" s="1007" t="s">
        <v>900</v>
      </c>
      <c r="C317" s="1008">
        <v>35824</v>
      </c>
      <c r="D317" s="1008">
        <v>36746</v>
      </c>
      <c r="E317" s="1008">
        <v>36912</v>
      </c>
      <c r="F317" s="1008">
        <v>37029</v>
      </c>
      <c r="G317" s="1008">
        <v>37626</v>
      </c>
      <c r="H317" s="1008">
        <v>37773</v>
      </c>
      <c r="I317" s="1008">
        <v>37698</v>
      </c>
      <c r="J317" s="1008">
        <v>37368</v>
      </c>
      <c r="K317" s="1008">
        <v>37066</v>
      </c>
      <c r="L317" s="1008">
        <v>36756</v>
      </c>
      <c r="M317" s="1008">
        <v>36890</v>
      </c>
      <c r="N317" s="1008">
        <v>37032</v>
      </c>
      <c r="O317" s="1009">
        <f t="shared" si="5"/>
        <v>37060</v>
      </c>
      <c r="P317" s="728"/>
    </row>
    <row r="318" spans="1:16" x14ac:dyDescent="0.2">
      <c r="A318" s="1006">
        <v>13113</v>
      </c>
      <c r="B318" s="1007" t="s">
        <v>901</v>
      </c>
      <c r="C318" s="1008">
        <v>1505</v>
      </c>
      <c r="D318" s="1008">
        <v>1552</v>
      </c>
      <c r="E318" s="1008">
        <v>1537</v>
      </c>
      <c r="F318" s="1008">
        <v>1535</v>
      </c>
      <c r="G318" s="1008">
        <v>1569</v>
      </c>
      <c r="H318" s="1008">
        <v>1546</v>
      </c>
      <c r="I318" s="1008">
        <v>1540</v>
      </c>
      <c r="J318" s="1008">
        <v>1476</v>
      </c>
      <c r="K318" s="1008">
        <v>1479</v>
      </c>
      <c r="L318" s="1008">
        <v>1508</v>
      </c>
      <c r="M318" s="1008">
        <v>1541</v>
      </c>
      <c r="N318" s="1008">
        <v>1566</v>
      </c>
      <c r="O318" s="1009">
        <f t="shared" si="5"/>
        <v>1529.5</v>
      </c>
      <c r="P318" s="728"/>
    </row>
    <row r="319" spans="1:16" x14ac:dyDescent="0.2">
      <c r="A319" s="1006">
        <v>13302</v>
      </c>
      <c r="B319" s="1007" t="s">
        <v>902</v>
      </c>
      <c r="C319" s="1008">
        <v>12534</v>
      </c>
      <c r="D319" s="1008">
        <v>12802</v>
      </c>
      <c r="E319" s="1008">
        <v>12885</v>
      </c>
      <c r="F319" s="1008">
        <v>13070</v>
      </c>
      <c r="G319" s="1008">
        <v>13325</v>
      </c>
      <c r="H319" s="1008">
        <v>13596</v>
      </c>
      <c r="I319" s="1008">
        <v>13383</v>
      </c>
      <c r="J319" s="1008">
        <v>13675</v>
      </c>
      <c r="K319" s="1008">
        <v>13301</v>
      </c>
      <c r="L319" s="1008">
        <v>13405</v>
      </c>
      <c r="M319" s="1008">
        <v>13600</v>
      </c>
      <c r="N319" s="1008">
        <v>13808</v>
      </c>
      <c r="O319" s="1009">
        <f t="shared" si="5"/>
        <v>13282</v>
      </c>
      <c r="P319" s="728"/>
    </row>
    <row r="320" spans="1:16" x14ac:dyDescent="0.2">
      <c r="A320" s="1006">
        <v>13114</v>
      </c>
      <c r="B320" s="1007" t="s">
        <v>903</v>
      </c>
      <c r="C320" s="1008">
        <v>1814</v>
      </c>
      <c r="D320" s="1008">
        <v>1876</v>
      </c>
      <c r="E320" s="1008">
        <v>1885</v>
      </c>
      <c r="F320" s="1008">
        <v>1909</v>
      </c>
      <c r="G320" s="1008">
        <v>1952</v>
      </c>
      <c r="H320" s="1008">
        <v>1961</v>
      </c>
      <c r="I320" s="1008">
        <v>1984</v>
      </c>
      <c r="J320" s="1008">
        <v>1918</v>
      </c>
      <c r="K320" s="1008">
        <v>1930</v>
      </c>
      <c r="L320" s="1008">
        <v>1922</v>
      </c>
      <c r="M320" s="1008">
        <v>1930</v>
      </c>
      <c r="N320" s="1008">
        <v>1917</v>
      </c>
      <c r="O320" s="1009">
        <f t="shared" si="5"/>
        <v>1916.5</v>
      </c>
      <c r="P320" s="728"/>
    </row>
    <row r="321" spans="1:16" x14ac:dyDescent="0.2">
      <c r="A321" s="1006">
        <v>13115</v>
      </c>
      <c r="B321" s="1007" t="s">
        <v>904</v>
      </c>
      <c r="C321" s="1008">
        <v>2910</v>
      </c>
      <c r="D321" s="1008">
        <v>2989</v>
      </c>
      <c r="E321" s="1008">
        <v>3030</v>
      </c>
      <c r="F321" s="1008">
        <v>3031</v>
      </c>
      <c r="G321" s="1008">
        <v>3115</v>
      </c>
      <c r="H321" s="1008">
        <v>3098</v>
      </c>
      <c r="I321" s="1008">
        <v>3048</v>
      </c>
      <c r="J321" s="1008">
        <v>2909</v>
      </c>
      <c r="K321" s="1008">
        <v>2894</v>
      </c>
      <c r="L321" s="1008">
        <v>2938</v>
      </c>
      <c r="M321" s="1008">
        <v>2948</v>
      </c>
      <c r="N321" s="1008">
        <v>2986</v>
      </c>
      <c r="O321" s="1009">
        <f t="shared" si="5"/>
        <v>2991.3333333333335</v>
      </c>
      <c r="P321" s="728"/>
    </row>
    <row r="322" spans="1:16" x14ac:dyDescent="0.2">
      <c r="A322" s="1006">
        <v>13116</v>
      </c>
      <c r="B322" s="1007" t="s">
        <v>905</v>
      </c>
      <c r="C322" s="1008">
        <v>17034</v>
      </c>
      <c r="D322" s="1008">
        <v>17407</v>
      </c>
      <c r="E322" s="1008">
        <v>17545</v>
      </c>
      <c r="F322" s="1008">
        <v>17667</v>
      </c>
      <c r="G322" s="1008">
        <v>18061</v>
      </c>
      <c r="H322" s="1008">
        <v>18145</v>
      </c>
      <c r="I322" s="1008">
        <v>18008</v>
      </c>
      <c r="J322" s="1008">
        <v>17914</v>
      </c>
      <c r="K322" s="1008">
        <v>17732</v>
      </c>
      <c r="L322" s="1008">
        <v>17903</v>
      </c>
      <c r="M322" s="1008">
        <v>18196</v>
      </c>
      <c r="N322" s="1008">
        <v>18204</v>
      </c>
      <c r="O322" s="1009">
        <f t="shared" si="5"/>
        <v>17818</v>
      </c>
      <c r="P322" s="728"/>
    </row>
    <row r="323" spans="1:16" x14ac:dyDescent="0.2">
      <c r="A323" s="1006">
        <v>13117</v>
      </c>
      <c r="B323" s="1007" t="s">
        <v>906</v>
      </c>
      <c r="C323" s="1008">
        <v>11703</v>
      </c>
      <c r="D323" s="1008">
        <v>12034</v>
      </c>
      <c r="E323" s="1008">
        <v>12080</v>
      </c>
      <c r="F323" s="1008">
        <v>12219</v>
      </c>
      <c r="G323" s="1008">
        <v>12422</v>
      </c>
      <c r="H323" s="1008">
        <v>12414</v>
      </c>
      <c r="I323" s="1008">
        <v>12231</v>
      </c>
      <c r="J323" s="1008">
        <v>12028</v>
      </c>
      <c r="K323" s="1008">
        <v>12084</v>
      </c>
      <c r="L323" s="1008">
        <v>12230</v>
      </c>
      <c r="M323" s="1008">
        <v>12366</v>
      </c>
      <c r="N323" s="1008">
        <v>12436</v>
      </c>
      <c r="O323" s="1009">
        <f t="shared" si="5"/>
        <v>12187.25</v>
      </c>
      <c r="P323" s="728"/>
    </row>
    <row r="324" spans="1:16" x14ac:dyDescent="0.2">
      <c r="A324" s="1006">
        <v>13118</v>
      </c>
      <c r="B324" s="1007" t="s">
        <v>907</v>
      </c>
      <c r="C324" s="1008">
        <v>6264</v>
      </c>
      <c r="D324" s="1008">
        <v>6461</v>
      </c>
      <c r="E324" s="1008">
        <v>6456</v>
      </c>
      <c r="F324" s="1008">
        <v>6519</v>
      </c>
      <c r="G324" s="1008">
        <v>6723</v>
      </c>
      <c r="H324" s="1008">
        <v>6727</v>
      </c>
      <c r="I324" s="1008">
        <v>6670</v>
      </c>
      <c r="J324" s="1008">
        <v>6537</v>
      </c>
      <c r="K324" s="1008">
        <v>6549</v>
      </c>
      <c r="L324" s="1008">
        <v>6673</v>
      </c>
      <c r="M324" s="1008">
        <v>6783</v>
      </c>
      <c r="N324" s="1008">
        <v>6824</v>
      </c>
      <c r="O324" s="1009">
        <f t="shared" si="5"/>
        <v>6598.833333333333</v>
      </c>
      <c r="P324" s="728"/>
    </row>
    <row r="325" spans="1:16" x14ac:dyDescent="0.2">
      <c r="A325" s="1006">
        <v>13119</v>
      </c>
      <c r="B325" s="1007" t="s">
        <v>908</v>
      </c>
      <c r="C325" s="1008">
        <v>26462</v>
      </c>
      <c r="D325" s="1008">
        <v>26905</v>
      </c>
      <c r="E325" s="1008">
        <v>26868</v>
      </c>
      <c r="F325" s="1008">
        <v>26740</v>
      </c>
      <c r="G325" s="1008">
        <v>27057</v>
      </c>
      <c r="H325" s="1008">
        <v>26873</v>
      </c>
      <c r="I325" s="1008">
        <v>26536</v>
      </c>
      <c r="J325" s="1008">
        <v>25784</v>
      </c>
      <c r="K325" s="1008">
        <v>25485</v>
      </c>
      <c r="L325" s="1008">
        <v>25553</v>
      </c>
      <c r="M325" s="1008">
        <v>25861</v>
      </c>
      <c r="N325" s="1008">
        <v>25995</v>
      </c>
      <c r="O325" s="1009">
        <f t="shared" si="5"/>
        <v>26343.25</v>
      </c>
      <c r="P325" s="728"/>
    </row>
    <row r="326" spans="1:16" x14ac:dyDescent="0.2">
      <c r="A326" s="1006">
        <v>13504</v>
      </c>
      <c r="B326" s="1007" t="s">
        <v>909</v>
      </c>
      <c r="C326" s="1008">
        <v>2099</v>
      </c>
      <c r="D326" s="1008">
        <v>2143</v>
      </c>
      <c r="E326" s="1008">
        <v>2147</v>
      </c>
      <c r="F326" s="1008">
        <v>2159</v>
      </c>
      <c r="G326" s="1008">
        <v>2181</v>
      </c>
      <c r="H326" s="1008">
        <v>2181</v>
      </c>
      <c r="I326" s="1008">
        <v>2134</v>
      </c>
      <c r="J326" s="1008">
        <v>2138</v>
      </c>
      <c r="K326" s="1008">
        <v>2091</v>
      </c>
      <c r="L326" s="1008">
        <v>2192</v>
      </c>
      <c r="M326" s="1008">
        <v>2217</v>
      </c>
      <c r="N326" s="1008">
        <v>2228</v>
      </c>
      <c r="O326" s="1009">
        <f t="shared" si="5"/>
        <v>2159.1666666666665</v>
      </c>
      <c r="P326" s="728"/>
    </row>
    <row r="327" spans="1:16" x14ac:dyDescent="0.2">
      <c r="A327" s="1006">
        <v>13501</v>
      </c>
      <c r="B327" s="1007" t="s">
        <v>910</v>
      </c>
      <c r="C327" s="1008">
        <v>13037</v>
      </c>
      <c r="D327" s="1008">
        <v>13071</v>
      </c>
      <c r="E327" s="1008">
        <v>13053</v>
      </c>
      <c r="F327" s="1008">
        <v>12993</v>
      </c>
      <c r="G327" s="1008">
        <v>12843</v>
      </c>
      <c r="H327" s="1008">
        <v>12824</v>
      </c>
      <c r="I327" s="1008">
        <v>12609</v>
      </c>
      <c r="J327" s="1008">
        <v>12262</v>
      </c>
      <c r="K327" s="1008">
        <v>12226</v>
      </c>
      <c r="L327" s="1008">
        <v>12175</v>
      </c>
      <c r="M327" s="1008">
        <v>12308</v>
      </c>
      <c r="N327" s="1008">
        <v>12463</v>
      </c>
      <c r="O327" s="1009">
        <f t="shared" si="5"/>
        <v>12655.333333333334</v>
      </c>
      <c r="P327" s="728"/>
    </row>
    <row r="328" spans="1:16" x14ac:dyDescent="0.2">
      <c r="A328" s="1006">
        <v>13120</v>
      </c>
      <c r="B328" s="1007" t="s">
        <v>911</v>
      </c>
      <c r="C328" s="1008">
        <v>1909</v>
      </c>
      <c r="D328" s="1008">
        <v>1908</v>
      </c>
      <c r="E328" s="1008">
        <v>1889</v>
      </c>
      <c r="F328" s="1008">
        <v>1862</v>
      </c>
      <c r="G328" s="1008">
        <v>1977</v>
      </c>
      <c r="H328" s="1008">
        <v>1976</v>
      </c>
      <c r="I328" s="1008">
        <v>1944</v>
      </c>
      <c r="J328" s="1008">
        <v>1818</v>
      </c>
      <c r="K328" s="1008">
        <v>1775</v>
      </c>
      <c r="L328" s="1008">
        <v>1742</v>
      </c>
      <c r="M328" s="1008">
        <v>1753</v>
      </c>
      <c r="N328" s="1008">
        <v>1751</v>
      </c>
      <c r="O328" s="1009">
        <f t="shared" ref="O328:O352" si="6">AVERAGE(C328:N328)</f>
        <v>1858.6666666666667</v>
      </c>
      <c r="P328" s="728"/>
    </row>
    <row r="329" spans="1:16" x14ac:dyDescent="0.2">
      <c r="A329" s="1006">
        <v>13121</v>
      </c>
      <c r="B329" s="1007" t="s">
        <v>912</v>
      </c>
      <c r="C329" s="1008">
        <v>13561</v>
      </c>
      <c r="D329" s="1008">
        <v>13915</v>
      </c>
      <c r="E329" s="1008">
        <v>14020</v>
      </c>
      <c r="F329" s="1008">
        <v>14138</v>
      </c>
      <c r="G329" s="1008">
        <v>14268</v>
      </c>
      <c r="H329" s="1008">
        <v>14232</v>
      </c>
      <c r="I329" s="1008">
        <v>14178</v>
      </c>
      <c r="J329" s="1008">
        <v>14031</v>
      </c>
      <c r="K329" s="1008">
        <v>14053</v>
      </c>
      <c r="L329" s="1008">
        <v>14151</v>
      </c>
      <c r="M329" s="1008">
        <v>14266</v>
      </c>
      <c r="N329" s="1008">
        <v>14369</v>
      </c>
      <c r="O329" s="1009">
        <f t="shared" si="6"/>
        <v>14098.5</v>
      </c>
      <c r="P329" s="728"/>
    </row>
    <row r="330" spans="1:16" x14ac:dyDescent="0.2">
      <c r="A330" s="1006">
        <v>13604</v>
      </c>
      <c r="B330" s="1007" t="s">
        <v>913</v>
      </c>
      <c r="C330" s="1008">
        <v>5803</v>
      </c>
      <c r="D330" s="1008">
        <v>5972</v>
      </c>
      <c r="E330" s="1008">
        <v>6045</v>
      </c>
      <c r="F330" s="1008">
        <v>6178</v>
      </c>
      <c r="G330" s="1008">
        <v>6279</v>
      </c>
      <c r="H330" s="1008">
        <v>6313</v>
      </c>
      <c r="I330" s="1008">
        <v>6263</v>
      </c>
      <c r="J330" s="1008">
        <v>6190</v>
      </c>
      <c r="K330" s="1008">
        <v>6190</v>
      </c>
      <c r="L330" s="1008">
        <v>6220</v>
      </c>
      <c r="M330" s="1008">
        <v>6317</v>
      </c>
      <c r="N330" s="1008">
        <v>6374</v>
      </c>
      <c r="O330" s="1009">
        <f t="shared" si="6"/>
        <v>6178.666666666667</v>
      </c>
      <c r="P330" s="728"/>
    </row>
    <row r="331" spans="1:16" x14ac:dyDescent="0.2">
      <c r="A331" s="1006">
        <v>13404</v>
      </c>
      <c r="B331" s="1007" t="s">
        <v>914</v>
      </c>
      <c r="C331" s="1008">
        <v>8802</v>
      </c>
      <c r="D331" s="1008">
        <v>8940</v>
      </c>
      <c r="E331" s="1008">
        <v>8911</v>
      </c>
      <c r="F331" s="1008">
        <v>8916</v>
      </c>
      <c r="G331" s="1008">
        <v>8963</v>
      </c>
      <c r="H331" s="1008">
        <v>8935</v>
      </c>
      <c r="I331" s="1008">
        <v>8769</v>
      </c>
      <c r="J331" s="1008">
        <v>8585</v>
      </c>
      <c r="K331" s="1008">
        <v>8523</v>
      </c>
      <c r="L331" s="1008">
        <v>8536</v>
      </c>
      <c r="M331" s="1008">
        <v>8602</v>
      </c>
      <c r="N331" s="1008">
        <v>8643</v>
      </c>
      <c r="O331" s="1009">
        <f t="shared" si="6"/>
        <v>8760.4166666666661</v>
      </c>
      <c r="P331" s="728"/>
    </row>
    <row r="332" spans="1:16" x14ac:dyDescent="0.2">
      <c r="A332" s="1006">
        <v>13605</v>
      </c>
      <c r="B332" s="1007" t="s">
        <v>915</v>
      </c>
      <c r="C332" s="1008">
        <v>7962</v>
      </c>
      <c r="D332" s="1008">
        <v>8148</v>
      </c>
      <c r="E332" s="1008">
        <v>8213</v>
      </c>
      <c r="F332" s="1008">
        <v>8292</v>
      </c>
      <c r="G332" s="1008">
        <v>8477</v>
      </c>
      <c r="H332" s="1008">
        <v>8529</v>
      </c>
      <c r="I332" s="1008">
        <v>8439</v>
      </c>
      <c r="J332" s="1008">
        <v>8206</v>
      </c>
      <c r="K332" s="1008">
        <v>8188</v>
      </c>
      <c r="L332" s="1008">
        <v>8208</v>
      </c>
      <c r="M332" s="1008">
        <v>8375</v>
      </c>
      <c r="N332" s="1008">
        <v>8518</v>
      </c>
      <c r="O332" s="1009">
        <f t="shared" si="6"/>
        <v>8296.25</v>
      </c>
      <c r="P332" s="728"/>
    </row>
    <row r="333" spans="1:16" x14ac:dyDescent="0.2">
      <c r="A333" s="1006">
        <v>13122</v>
      </c>
      <c r="B333" s="1007" t="s">
        <v>916</v>
      </c>
      <c r="C333" s="1008">
        <v>26061</v>
      </c>
      <c r="D333" s="1008">
        <v>26633</v>
      </c>
      <c r="E333" s="1008">
        <v>26581</v>
      </c>
      <c r="F333" s="1008">
        <v>26766</v>
      </c>
      <c r="G333" s="1008">
        <v>27103</v>
      </c>
      <c r="H333" s="1008">
        <v>26752</v>
      </c>
      <c r="I333" s="1008">
        <v>26326</v>
      </c>
      <c r="J333" s="1008">
        <v>25852</v>
      </c>
      <c r="K333" s="1008">
        <v>25787</v>
      </c>
      <c r="L333" s="1008">
        <v>25916</v>
      </c>
      <c r="M333" s="1008">
        <v>26241</v>
      </c>
      <c r="N333" s="1008">
        <v>26134</v>
      </c>
      <c r="O333" s="1009">
        <f t="shared" si="6"/>
        <v>26346</v>
      </c>
      <c r="P333" s="728"/>
    </row>
    <row r="334" spans="1:16" x14ac:dyDescent="0.2">
      <c r="A334" s="1006">
        <v>13202</v>
      </c>
      <c r="B334" s="1007" t="s">
        <v>917</v>
      </c>
      <c r="C334" s="1008">
        <v>2054</v>
      </c>
      <c r="D334" s="1008">
        <v>2125</v>
      </c>
      <c r="E334" s="1008">
        <v>2117</v>
      </c>
      <c r="F334" s="1008">
        <v>2150</v>
      </c>
      <c r="G334" s="1008">
        <v>2171</v>
      </c>
      <c r="H334" s="1008">
        <v>2172</v>
      </c>
      <c r="I334" s="1008">
        <v>2156</v>
      </c>
      <c r="J334" s="1008">
        <v>2126</v>
      </c>
      <c r="K334" s="1008">
        <v>2114</v>
      </c>
      <c r="L334" s="1008">
        <v>2113</v>
      </c>
      <c r="M334" s="1008">
        <v>2129</v>
      </c>
      <c r="N334" s="1008">
        <v>2124</v>
      </c>
      <c r="O334" s="1009">
        <f t="shared" si="6"/>
        <v>2129.25</v>
      </c>
      <c r="P334" s="728"/>
    </row>
    <row r="335" spans="1:16" x14ac:dyDescent="0.2">
      <c r="A335" s="1006">
        <v>13123</v>
      </c>
      <c r="B335" s="1007" t="s">
        <v>918</v>
      </c>
      <c r="C335" s="1008">
        <v>287</v>
      </c>
      <c r="D335" s="1008">
        <v>287</v>
      </c>
      <c r="E335" s="1008">
        <v>279</v>
      </c>
      <c r="F335" s="1008">
        <v>273</v>
      </c>
      <c r="G335" s="1008">
        <v>277</v>
      </c>
      <c r="H335" s="1008">
        <v>284</v>
      </c>
      <c r="I335" s="1008">
        <v>287</v>
      </c>
      <c r="J335" s="1008">
        <v>290</v>
      </c>
      <c r="K335" s="1008">
        <v>282</v>
      </c>
      <c r="L335" s="1008">
        <v>283</v>
      </c>
      <c r="M335" s="1008">
        <v>290</v>
      </c>
      <c r="N335" s="1008">
        <v>288</v>
      </c>
      <c r="O335" s="1009">
        <f t="shared" si="6"/>
        <v>283.91666666666669</v>
      </c>
      <c r="P335" s="728"/>
    </row>
    <row r="336" spans="1:16" x14ac:dyDescent="0.2">
      <c r="A336" s="1006">
        <v>13124</v>
      </c>
      <c r="B336" s="1007" t="s">
        <v>919</v>
      </c>
      <c r="C336" s="1008">
        <v>27655</v>
      </c>
      <c r="D336" s="1008">
        <v>28370</v>
      </c>
      <c r="E336" s="1008">
        <v>28430</v>
      </c>
      <c r="F336" s="1008">
        <v>28854</v>
      </c>
      <c r="G336" s="1008">
        <v>29272</v>
      </c>
      <c r="H336" s="1008">
        <v>29450</v>
      </c>
      <c r="I336" s="1008">
        <v>28996</v>
      </c>
      <c r="J336" s="1008">
        <v>28437</v>
      </c>
      <c r="K336" s="1008">
        <v>28496</v>
      </c>
      <c r="L336" s="1008">
        <v>28830</v>
      </c>
      <c r="M336" s="1008">
        <v>29338</v>
      </c>
      <c r="N336" s="1008">
        <v>29445</v>
      </c>
      <c r="O336" s="1009">
        <f t="shared" si="6"/>
        <v>28797.75</v>
      </c>
      <c r="P336" s="728"/>
    </row>
    <row r="337" spans="1:16" x14ac:dyDescent="0.2">
      <c r="A337" s="1006">
        <v>13201</v>
      </c>
      <c r="B337" s="1007" t="s">
        <v>920</v>
      </c>
      <c r="C337" s="1008">
        <v>24381</v>
      </c>
      <c r="D337" s="1008">
        <v>24650</v>
      </c>
      <c r="E337" s="1008">
        <v>24320</v>
      </c>
      <c r="F337" s="1008">
        <v>24165</v>
      </c>
      <c r="G337" s="1008">
        <v>23998</v>
      </c>
      <c r="H337" s="1008">
        <v>23493</v>
      </c>
      <c r="I337" s="1008">
        <v>23186</v>
      </c>
      <c r="J337" s="1008">
        <v>22348</v>
      </c>
      <c r="K337" s="1008">
        <v>22102</v>
      </c>
      <c r="L337" s="1008">
        <v>21584</v>
      </c>
      <c r="M337" s="1008">
        <v>21307</v>
      </c>
      <c r="N337" s="1008">
        <v>21304</v>
      </c>
      <c r="O337" s="1009">
        <f t="shared" si="6"/>
        <v>23069.833333333332</v>
      </c>
      <c r="P337" s="728"/>
    </row>
    <row r="338" spans="1:16" x14ac:dyDescent="0.2">
      <c r="A338" s="1006">
        <v>13125</v>
      </c>
      <c r="B338" s="1007" t="s">
        <v>921</v>
      </c>
      <c r="C338" s="1008">
        <v>10214</v>
      </c>
      <c r="D338" s="1008">
        <v>10258</v>
      </c>
      <c r="E338" s="1008">
        <v>10251</v>
      </c>
      <c r="F338" s="1008">
        <v>10315</v>
      </c>
      <c r="G338" s="1008">
        <v>10420</v>
      </c>
      <c r="H338" s="1008">
        <v>10390</v>
      </c>
      <c r="I338" s="1008">
        <v>10195</v>
      </c>
      <c r="J338" s="1008">
        <v>9948</v>
      </c>
      <c r="K338" s="1008">
        <v>9861</v>
      </c>
      <c r="L338" s="1008">
        <v>9849</v>
      </c>
      <c r="M338" s="1008">
        <v>9924</v>
      </c>
      <c r="N338" s="1008">
        <v>9925</v>
      </c>
      <c r="O338" s="1009">
        <f t="shared" si="6"/>
        <v>10129.166666666666</v>
      </c>
      <c r="P338" s="728"/>
    </row>
    <row r="339" spans="1:16" x14ac:dyDescent="0.2">
      <c r="A339" s="1006">
        <v>13126</v>
      </c>
      <c r="B339" s="1007" t="s">
        <v>922</v>
      </c>
      <c r="C339" s="1008">
        <v>9177</v>
      </c>
      <c r="D339" s="1008">
        <v>9295</v>
      </c>
      <c r="E339" s="1008">
        <v>9358</v>
      </c>
      <c r="F339" s="1008">
        <v>9274</v>
      </c>
      <c r="G339" s="1008">
        <v>9372</v>
      </c>
      <c r="H339" s="1008">
        <v>9362</v>
      </c>
      <c r="I339" s="1008">
        <v>9202</v>
      </c>
      <c r="J339" s="1008">
        <v>9028</v>
      </c>
      <c r="K339" s="1008">
        <v>8947</v>
      </c>
      <c r="L339" s="1008">
        <v>8965</v>
      </c>
      <c r="M339" s="1008">
        <v>9056</v>
      </c>
      <c r="N339" s="1008">
        <v>9122</v>
      </c>
      <c r="O339" s="1009">
        <f t="shared" si="6"/>
        <v>9179.8333333333339</v>
      </c>
      <c r="P339" s="728"/>
    </row>
    <row r="340" spans="1:16" x14ac:dyDescent="0.2">
      <c r="A340" s="1006">
        <v>13127</v>
      </c>
      <c r="B340" s="1007" t="s">
        <v>923</v>
      </c>
      <c r="C340" s="1008">
        <v>13101</v>
      </c>
      <c r="D340" s="1008">
        <v>13501</v>
      </c>
      <c r="E340" s="1008">
        <v>13562</v>
      </c>
      <c r="F340" s="1008">
        <v>13753</v>
      </c>
      <c r="G340" s="1008">
        <v>13975</v>
      </c>
      <c r="H340" s="1008">
        <v>13945</v>
      </c>
      <c r="I340" s="1008">
        <v>13857</v>
      </c>
      <c r="J340" s="1008">
        <v>13642</v>
      </c>
      <c r="K340" s="1008">
        <v>13644</v>
      </c>
      <c r="L340" s="1008">
        <v>13800</v>
      </c>
      <c r="M340" s="1008">
        <v>14036</v>
      </c>
      <c r="N340" s="1008">
        <v>14128</v>
      </c>
      <c r="O340" s="1009">
        <f t="shared" si="6"/>
        <v>13745.333333333334</v>
      </c>
      <c r="P340" s="728"/>
    </row>
    <row r="341" spans="1:16" x14ac:dyDescent="0.2">
      <c r="A341" s="1006">
        <v>13128</v>
      </c>
      <c r="B341" s="1007" t="s">
        <v>924</v>
      </c>
      <c r="C341" s="1008">
        <v>20891</v>
      </c>
      <c r="D341" s="1008">
        <v>21332</v>
      </c>
      <c r="E341" s="1008">
        <v>21246</v>
      </c>
      <c r="F341" s="1008">
        <v>21405</v>
      </c>
      <c r="G341" s="1008">
        <v>21288</v>
      </c>
      <c r="H341" s="1008">
        <v>21102</v>
      </c>
      <c r="I341" s="1008">
        <v>20719</v>
      </c>
      <c r="J341" s="1008">
        <v>20177</v>
      </c>
      <c r="K341" s="1008">
        <v>20101</v>
      </c>
      <c r="L341" s="1008">
        <v>20118</v>
      </c>
      <c r="M341" s="1008">
        <v>20233</v>
      </c>
      <c r="N341" s="1008">
        <v>20315</v>
      </c>
      <c r="O341" s="1009">
        <f t="shared" si="6"/>
        <v>20743.916666666668</v>
      </c>
      <c r="P341" s="728"/>
    </row>
    <row r="342" spans="1:16" x14ac:dyDescent="0.2">
      <c r="A342" s="1006">
        <v>13203</v>
      </c>
      <c r="B342" s="1007" t="s">
        <v>925</v>
      </c>
      <c r="C342" s="1008">
        <v>1815</v>
      </c>
      <c r="D342" s="1008">
        <v>1848</v>
      </c>
      <c r="E342" s="1008">
        <v>1869</v>
      </c>
      <c r="F342" s="1008">
        <v>1853</v>
      </c>
      <c r="G342" s="1008">
        <v>1866</v>
      </c>
      <c r="H342" s="1008">
        <v>1865</v>
      </c>
      <c r="I342" s="1008">
        <v>1821</v>
      </c>
      <c r="J342" s="1008">
        <v>1769</v>
      </c>
      <c r="K342" s="1008">
        <v>1781</v>
      </c>
      <c r="L342" s="1008">
        <v>1792</v>
      </c>
      <c r="M342" s="1008">
        <v>1799</v>
      </c>
      <c r="N342" s="1008">
        <v>1823</v>
      </c>
      <c r="O342" s="1009">
        <f t="shared" si="6"/>
        <v>1825.0833333333333</v>
      </c>
      <c r="P342" s="728"/>
    </row>
    <row r="343" spans="1:16" x14ac:dyDescent="0.2">
      <c r="A343" s="1006">
        <v>13401</v>
      </c>
      <c r="B343" s="1007" t="s">
        <v>926</v>
      </c>
      <c r="C343" s="1008">
        <v>38315</v>
      </c>
      <c r="D343" s="1008">
        <v>39350</v>
      </c>
      <c r="E343" s="1008">
        <v>39504</v>
      </c>
      <c r="F343" s="1008">
        <v>39813</v>
      </c>
      <c r="G343" s="1008">
        <v>40602</v>
      </c>
      <c r="H343" s="1008">
        <v>40628</v>
      </c>
      <c r="I343" s="1008">
        <v>40356</v>
      </c>
      <c r="J343" s="1008">
        <v>39854</v>
      </c>
      <c r="K343" s="1008">
        <v>39862</v>
      </c>
      <c r="L343" s="1008">
        <v>40275</v>
      </c>
      <c r="M343" s="1008">
        <v>40579</v>
      </c>
      <c r="N343" s="1008">
        <v>40634</v>
      </c>
      <c r="O343" s="1009">
        <f t="shared" si="6"/>
        <v>39981</v>
      </c>
      <c r="P343" s="728"/>
    </row>
    <row r="344" spans="1:16" x14ac:dyDescent="0.2">
      <c r="A344" s="1006">
        <v>13129</v>
      </c>
      <c r="B344" s="1007" t="s">
        <v>927</v>
      </c>
      <c r="C344" s="1008">
        <v>9260</v>
      </c>
      <c r="D344" s="1008">
        <v>9434</v>
      </c>
      <c r="E344" s="1008">
        <v>9604</v>
      </c>
      <c r="F344" s="1008">
        <v>9543</v>
      </c>
      <c r="G344" s="1008">
        <v>9641</v>
      </c>
      <c r="H344" s="1008">
        <v>9566</v>
      </c>
      <c r="I344" s="1008">
        <v>9449</v>
      </c>
      <c r="J344" s="1008">
        <v>9271</v>
      </c>
      <c r="K344" s="1008">
        <v>9224</v>
      </c>
      <c r="L344" s="1008">
        <v>9305</v>
      </c>
      <c r="M344" s="1008">
        <v>9424</v>
      </c>
      <c r="N344" s="1008">
        <v>9493</v>
      </c>
      <c r="O344" s="1009">
        <f t="shared" si="6"/>
        <v>9434.5</v>
      </c>
      <c r="P344" s="728"/>
    </row>
    <row r="345" spans="1:16" x14ac:dyDescent="0.2">
      <c r="A345" s="1006">
        <v>13130</v>
      </c>
      <c r="B345" s="1007" t="s">
        <v>928</v>
      </c>
      <c r="C345" s="1008">
        <v>3758</v>
      </c>
      <c r="D345" s="1008">
        <v>3856</v>
      </c>
      <c r="E345" s="1008">
        <v>3854</v>
      </c>
      <c r="F345" s="1008">
        <v>3867</v>
      </c>
      <c r="G345" s="1008">
        <v>3929</v>
      </c>
      <c r="H345" s="1008">
        <v>3893</v>
      </c>
      <c r="I345" s="1008">
        <v>3831</v>
      </c>
      <c r="J345" s="1008">
        <v>3771</v>
      </c>
      <c r="K345" s="1008">
        <v>3755</v>
      </c>
      <c r="L345" s="1008">
        <v>3639</v>
      </c>
      <c r="M345" s="1008">
        <v>3805</v>
      </c>
      <c r="N345" s="1008">
        <v>3821</v>
      </c>
      <c r="O345" s="1009">
        <f t="shared" si="6"/>
        <v>3814.9166666666665</v>
      </c>
      <c r="P345" s="728"/>
    </row>
    <row r="346" spans="1:16" x14ac:dyDescent="0.2">
      <c r="A346" s="1006">
        <v>13505</v>
      </c>
      <c r="B346" s="1007" t="s">
        <v>929</v>
      </c>
      <c r="C346" s="1008">
        <v>1500</v>
      </c>
      <c r="D346" s="1008">
        <v>1501</v>
      </c>
      <c r="E346" s="1008">
        <v>1507</v>
      </c>
      <c r="F346" s="1008">
        <v>1504</v>
      </c>
      <c r="G346" s="1008">
        <v>1521</v>
      </c>
      <c r="H346" s="1008">
        <v>1538</v>
      </c>
      <c r="I346" s="1008">
        <v>1559</v>
      </c>
      <c r="J346" s="1008">
        <v>1498</v>
      </c>
      <c r="K346" s="1008">
        <v>1496</v>
      </c>
      <c r="L346" s="1008">
        <v>1522</v>
      </c>
      <c r="M346" s="1008">
        <v>1535</v>
      </c>
      <c r="N346" s="1008">
        <v>1541</v>
      </c>
      <c r="O346" s="1009">
        <f t="shared" si="6"/>
        <v>1518.5</v>
      </c>
      <c r="P346" s="728"/>
    </row>
    <row r="347" spans="1:16" x14ac:dyDescent="0.2">
      <c r="A347" s="1006">
        <v>13131</v>
      </c>
      <c r="B347" s="1007" t="s">
        <v>930</v>
      </c>
      <c r="C347" s="1008">
        <v>14585</v>
      </c>
      <c r="D347" s="1008">
        <v>14876</v>
      </c>
      <c r="E347" s="1008">
        <v>15013</v>
      </c>
      <c r="F347" s="1008">
        <v>15092</v>
      </c>
      <c r="G347" s="1008">
        <v>15275</v>
      </c>
      <c r="H347" s="1008">
        <v>15221</v>
      </c>
      <c r="I347" s="1008">
        <v>14991</v>
      </c>
      <c r="J347" s="1008">
        <v>14725</v>
      </c>
      <c r="K347" s="1008">
        <v>14714</v>
      </c>
      <c r="L347" s="1008">
        <v>14820</v>
      </c>
      <c r="M347" s="1008">
        <v>14991</v>
      </c>
      <c r="N347" s="1008">
        <v>15062</v>
      </c>
      <c r="O347" s="1009">
        <f t="shared" si="6"/>
        <v>14947.083333333334</v>
      </c>
      <c r="P347" s="728"/>
    </row>
    <row r="348" spans="1:16" x14ac:dyDescent="0.2">
      <c r="A348" s="1006">
        <v>13101</v>
      </c>
      <c r="B348" s="1007" t="s">
        <v>931</v>
      </c>
      <c r="C348" s="1008">
        <v>9245</v>
      </c>
      <c r="D348" s="1008">
        <v>9478</v>
      </c>
      <c r="E348" s="1008">
        <v>9472</v>
      </c>
      <c r="F348" s="1008">
        <v>9449</v>
      </c>
      <c r="G348" s="1008">
        <v>9521</v>
      </c>
      <c r="H348" s="1008">
        <v>9509</v>
      </c>
      <c r="I348" s="1008">
        <v>9528</v>
      </c>
      <c r="J348" s="1008">
        <v>9341</v>
      </c>
      <c r="K348" s="1008">
        <v>9216</v>
      </c>
      <c r="L348" s="1008">
        <v>9231</v>
      </c>
      <c r="M348" s="1008">
        <v>9341</v>
      </c>
      <c r="N348" s="1008">
        <v>9378</v>
      </c>
      <c r="O348" s="1009">
        <f t="shared" si="6"/>
        <v>9392.4166666666661</v>
      </c>
      <c r="P348" s="728"/>
    </row>
    <row r="349" spans="1:16" x14ac:dyDescent="0.2">
      <c r="A349" s="1006">
        <v>13601</v>
      </c>
      <c r="B349" s="1007" t="s">
        <v>932</v>
      </c>
      <c r="C349" s="1008">
        <v>6298</v>
      </c>
      <c r="D349" s="1008">
        <v>6399</v>
      </c>
      <c r="E349" s="1008">
        <v>6396</v>
      </c>
      <c r="F349" s="1008">
        <v>6428</v>
      </c>
      <c r="G349" s="1008">
        <v>6489</v>
      </c>
      <c r="H349" s="1008">
        <v>6523</v>
      </c>
      <c r="I349" s="1008">
        <v>6353</v>
      </c>
      <c r="J349" s="1008">
        <v>6159</v>
      </c>
      <c r="K349" s="1008">
        <v>6132</v>
      </c>
      <c r="L349" s="1008">
        <v>6153</v>
      </c>
      <c r="M349" s="1008">
        <v>6222</v>
      </c>
      <c r="N349" s="1008">
        <v>6304</v>
      </c>
      <c r="O349" s="1009">
        <f t="shared" si="6"/>
        <v>6321.333333333333</v>
      </c>
      <c r="P349" s="728"/>
    </row>
    <row r="350" spans="1:16" x14ac:dyDescent="0.2">
      <c r="A350" s="1006">
        <v>13303</v>
      </c>
      <c r="B350" s="1007" t="s">
        <v>933</v>
      </c>
      <c r="C350" s="1008">
        <v>2734</v>
      </c>
      <c r="D350" s="1008">
        <v>2771</v>
      </c>
      <c r="E350" s="1008">
        <v>2756</v>
      </c>
      <c r="F350" s="1008">
        <v>2795</v>
      </c>
      <c r="G350" s="1008">
        <v>2844</v>
      </c>
      <c r="H350" s="1008">
        <v>2855</v>
      </c>
      <c r="I350" s="1008">
        <v>2828</v>
      </c>
      <c r="J350" s="1008">
        <v>2794</v>
      </c>
      <c r="K350" s="1008">
        <v>2804</v>
      </c>
      <c r="L350" s="1008">
        <v>2837</v>
      </c>
      <c r="M350" s="1008">
        <v>2898</v>
      </c>
      <c r="N350" s="1008">
        <v>2883</v>
      </c>
      <c r="O350" s="1009">
        <f t="shared" si="6"/>
        <v>2816.5833333333335</v>
      </c>
      <c r="P350" s="728"/>
    </row>
    <row r="351" spans="1:16" ht="13.5" thickBot="1" x14ac:dyDescent="0.25">
      <c r="A351" s="1010">
        <v>13132</v>
      </c>
      <c r="B351" s="1010" t="s">
        <v>934</v>
      </c>
      <c r="C351" s="1010">
        <v>80</v>
      </c>
      <c r="D351" s="1010">
        <v>85</v>
      </c>
      <c r="E351" s="1010">
        <v>88</v>
      </c>
      <c r="F351" s="1010">
        <v>88</v>
      </c>
      <c r="G351" s="1010">
        <v>87</v>
      </c>
      <c r="H351" s="1010">
        <v>87</v>
      </c>
      <c r="I351" s="1010">
        <v>88</v>
      </c>
      <c r="J351" s="1010">
        <v>88</v>
      </c>
      <c r="K351" s="1010">
        <v>90</v>
      </c>
      <c r="L351" s="1010">
        <v>89</v>
      </c>
      <c r="M351" s="1010">
        <v>92</v>
      </c>
      <c r="N351" s="1010">
        <v>87</v>
      </c>
      <c r="O351" s="1011">
        <f t="shared" si="6"/>
        <v>87.416666666666671</v>
      </c>
      <c r="P351" s="728"/>
    </row>
    <row r="352" spans="1:16" ht="13.5" thickTop="1" x14ac:dyDescent="0.2">
      <c r="A352" s="1012"/>
      <c r="B352" s="1012"/>
      <c r="C352" s="1013"/>
    </row>
    <row r="353" spans="1:3" x14ac:dyDescent="0.2">
      <c r="A353" s="1012"/>
      <c r="B353" s="1012"/>
      <c r="C353" s="1013"/>
    </row>
    <row r="354" spans="1:3" x14ac:dyDescent="0.2">
      <c r="A354" s="1012"/>
      <c r="B354" s="1012"/>
      <c r="C354" s="1013"/>
    </row>
    <row r="355" spans="1:3" x14ac:dyDescent="0.2">
      <c r="A355" s="1012"/>
      <c r="B355" s="1012"/>
      <c r="C355" s="1013"/>
    </row>
    <row r="356" spans="1:3" x14ac:dyDescent="0.2">
      <c r="A356" s="1012"/>
      <c r="B356" s="1012"/>
      <c r="C356" s="1013"/>
    </row>
    <row r="357" spans="1:3" x14ac:dyDescent="0.2">
      <c r="A357" s="1012"/>
      <c r="B357" s="1012"/>
      <c r="C357" s="1013"/>
    </row>
    <row r="358" spans="1:3" x14ac:dyDescent="0.2">
      <c r="A358" s="1012"/>
      <c r="B358" s="1012"/>
      <c r="C358" s="1013"/>
    </row>
    <row r="359" spans="1:3" x14ac:dyDescent="0.2">
      <c r="A359" s="1012"/>
      <c r="B359" s="1012"/>
      <c r="C359" s="1013"/>
    </row>
    <row r="360" spans="1:3" x14ac:dyDescent="0.2">
      <c r="A360" s="1012"/>
      <c r="B360" s="1012"/>
      <c r="C360" s="1013"/>
    </row>
    <row r="361" spans="1:3" x14ac:dyDescent="0.2">
      <c r="A361" s="1012"/>
      <c r="B361" s="1012"/>
      <c r="C361" s="1013"/>
    </row>
    <row r="362" spans="1:3" x14ac:dyDescent="0.2">
      <c r="A362" s="1012"/>
      <c r="B362" s="1012"/>
      <c r="C362" s="1013"/>
    </row>
    <row r="363" spans="1:3" x14ac:dyDescent="0.2">
      <c r="A363" s="1012"/>
      <c r="B363" s="1012"/>
      <c r="C363" s="1013"/>
    </row>
    <row r="364" spans="1:3" x14ac:dyDescent="0.2">
      <c r="A364" s="1012"/>
      <c r="B364" s="1012"/>
      <c r="C364" s="1013"/>
    </row>
    <row r="365" spans="1:3" x14ac:dyDescent="0.2">
      <c r="A365" s="1012"/>
      <c r="B365" s="1012"/>
      <c r="C365" s="1013"/>
    </row>
    <row r="366" spans="1:3" x14ac:dyDescent="0.2">
      <c r="A366" s="1012"/>
      <c r="B366" s="1012"/>
      <c r="C366" s="1013"/>
    </row>
    <row r="367" spans="1:3" x14ac:dyDescent="0.2">
      <c r="A367" s="1012"/>
      <c r="B367" s="1012"/>
      <c r="C367" s="1013"/>
    </row>
    <row r="368" spans="1:3" x14ac:dyDescent="0.2">
      <c r="A368" s="1012"/>
      <c r="B368" s="1012"/>
      <c r="C368" s="1013"/>
    </row>
    <row r="369" spans="1:3" x14ac:dyDescent="0.2">
      <c r="A369" s="1012"/>
      <c r="B369" s="1012"/>
      <c r="C369" s="1013"/>
    </row>
    <row r="370" spans="1:3" x14ac:dyDescent="0.2">
      <c r="A370" s="1012"/>
      <c r="B370" s="1012"/>
      <c r="C370" s="1013"/>
    </row>
    <row r="371" spans="1:3" x14ac:dyDescent="0.2">
      <c r="A371" s="1012"/>
      <c r="B371" s="1012"/>
      <c r="C371" s="1013"/>
    </row>
    <row r="372" spans="1:3" x14ac:dyDescent="0.2">
      <c r="A372" s="1012"/>
      <c r="B372" s="1012"/>
      <c r="C372" s="1013"/>
    </row>
    <row r="373" spans="1:3" x14ac:dyDescent="0.2">
      <c r="A373" s="1012"/>
      <c r="B373" s="1012"/>
      <c r="C373" s="1013"/>
    </row>
    <row r="374" spans="1:3" x14ac:dyDescent="0.2">
      <c r="A374" s="1012"/>
      <c r="B374" s="1012"/>
      <c r="C374" s="1013"/>
    </row>
    <row r="375" spans="1:3" x14ac:dyDescent="0.2">
      <c r="A375" s="1012"/>
      <c r="B375" s="1012"/>
      <c r="C375" s="1013"/>
    </row>
    <row r="376" spans="1:3" x14ac:dyDescent="0.2">
      <c r="A376" s="1012"/>
      <c r="B376" s="1012"/>
      <c r="C376" s="1013"/>
    </row>
    <row r="377" spans="1:3" x14ac:dyDescent="0.2">
      <c r="A377" s="1012"/>
      <c r="B377" s="1012"/>
      <c r="C377" s="1013"/>
    </row>
  </sheetData>
  <mergeCells count="2">
    <mergeCell ref="A2:P2"/>
    <mergeCell ref="A3:P3"/>
  </mergeCells>
  <pageMargins left="0.7" right="0.7" top="0.75" bottom="0.75" header="0.3" footer="0.3"/>
  <pageSetup paperSize="14"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zoomScale="80" zoomScaleNormal="80" workbookViewId="0">
      <selection activeCell="B4" sqref="B4"/>
    </sheetView>
  </sheetViews>
  <sheetFormatPr baseColWidth="10" defaultRowHeight="12.75" x14ac:dyDescent="0.2"/>
  <cols>
    <col min="1" max="1" width="24.7109375" style="1014" customWidth="1"/>
    <col min="2" max="7" width="10.85546875" style="1014" bestFit="1" customWidth="1"/>
    <col min="8" max="8" width="10.85546875" style="1014" customWidth="1"/>
    <col min="9" max="9" width="10.85546875" style="1014" bestFit="1" customWidth="1"/>
    <col min="10" max="10" width="11.5703125" style="1014" bestFit="1" customWidth="1"/>
    <col min="11" max="13" width="10.85546875" style="1014" bestFit="1" customWidth="1"/>
    <col min="14" max="14" width="12" style="1014" bestFit="1" customWidth="1"/>
    <col min="15" max="16384" width="11.42578125" style="1014"/>
  </cols>
  <sheetData>
    <row r="1" spans="1:14" x14ac:dyDescent="0.2">
      <c r="A1" s="938"/>
      <c r="B1" s="938"/>
      <c r="C1" s="938"/>
      <c r="D1" s="938"/>
      <c r="E1" s="938"/>
      <c r="F1" s="938"/>
      <c r="G1" s="938"/>
      <c r="H1" s="798"/>
      <c r="I1" s="798"/>
      <c r="J1" s="798"/>
      <c r="K1" s="798"/>
      <c r="L1" s="798"/>
    </row>
    <row r="2" spans="1:14" x14ac:dyDescent="0.2">
      <c r="A2" s="1015" t="s">
        <v>935</v>
      </c>
      <c r="B2" s="1016"/>
      <c r="C2" s="1016"/>
      <c r="D2" s="1016"/>
      <c r="E2" s="1016"/>
      <c r="F2" s="1016"/>
      <c r="G2" s="1016"/>
      <c r="H2" s="1016"/>
      <c r="I2" s="1016"/>
      <c r="J2" s="1016"/>
      <c r="K2" s="1016"/>
      <c r="L2" s="955"/>
      <c r="M2" s="1017"/>
    </row>
    <row r="3" spans="1:14" x14ac:dyDescent="0.2">
      <c r="A3" s="1018" t="s">
        <v>2</v>
      </c>
      <c r="B3" s="1019"/>
      <c r="C3" s="1019"/>
      <c r="D3" s="1019"/>
      <c r="E3" s="1019"/>
      <c r="F3" s="1019"/>
      <c r="G3" s="1019"/>
      <c r="H3" s="1019"/>
      <c r="I3" s="1019"/>
      <c r="J3" s="1019"/>
      <c r="K3" s="1019"/>
      <c r="L3" s="1019"/>
      <c r="M3" s="1020"/>
      <c r="N3" s="1020"/>
    </row>
    <row r="4" spans="1:14" ht="15" x14ac:dyDescent="0.2">
      <c r="A4" s="1021" t="s">
        <v>89</v>
      </c>
      <c r="B4" s="455" t="s">
        <v>110</v>
      </c>
      <c r="C4" s="455" t="s">
        <v>111</v>
      </c>
      <c r="D4" s="455" t="s">
        <v>112</v>
      </c>
      <c r="E4" s="455" t="s">
        <v>113</v>
      </c>
      <c r="F4" s="455" t="s">
        <v>114</v>
      </c>
      <c r="G4" s="455" t="s">
        <v>115</v>
      </c>
      <c r="H4" s="455" t="s">
        <v>116</v>
      </c>
      <c r="I4" s="455" t="s">
        <v>117</v>
      </c>
      <c r="J4" s="455" t="s">
        <v>118</v>
      </c>
      <c r="K4" s="455" t="s">
        <v>119</v>
      </c>
      <c r="L4" s="455" t="s">
        <v>120</v>
      </c>
      <c r="M4" s="455" t="s">
        <v>121</v>
      </c>
      <c r="N4" s="1022" t="s">
        <v>16</v>
      </c>
    </row>
    <row r="5" spans="1:14" s="798" customFormat="1" x14ac:dyDescent="0.2">
      <c r="A5" s="1023" t="s">
        <v>565</v>
      </c>
      <c r="B5" s="1024">
        <v>308</v>
      </c>
      <c r="C5" s="1025">
        <v>308</v>
      </c>
      <c r="D5" s="1024">
        <v>306</v>
      </c>
      <c r="E5" s="1024">
        <v>306</v>
      </c>
      <c r="F5" s="1024">
        <v>305</v>
      </c>
      <c r="G5" s="1026">
        <v>310</v>
      </c>
      <c r="H5" s="1026">
        <v>305</v>
      </c>
      <c r="I5" s="1027">
        <v>313</v>
      </c>
      <c r="J5" s="1026">
        <v>318</v>
      </c>
      <c r="K5" s="1026">
        <v>318</v>
      </c>
      <c r="L5" s="1026">
        <v>318</v>
      </c>
      <c r="M5" s="1026">
        <v>318</v>
      </c>
      <c r="N5" s="1028">
        <f t="shared" ref="N5:N19" si="0">AVERAGE(B5:M5)</f>
        <v>311.08333333333331</v>
      </c>
    </row>
    <row r="6" spans="1:14" s="798" customFormat="1" x14ac:dyDescent="0.2">
      <c r="A6" s="1023" t="s">
        <v>566</v>
      </c>
      <c r="B6" s="1029">
        <v>360</v>
      </c>
      <c r="C6" s="1030">
        <v>362</v>
      </c>
      <c r="D6" s="1029">
        <v>359</v>
      </c>
      <c r="E6" s="1029">
        <v>362</v>
      </c>
      <c r="F6" s="1029">
        <v>360</v>
      </c>
      <c r="G6" s="1026">
        <v>359</v>
      </c>
      <c r="H6" s="1026">
        <v>360</v>
      </c>
      <c r="I6" s="1031">
        <v>361</v>
      </c>
      <c r="J6" s="1026">
        <v>358</v>
      </c>
      <c r="K6" s="1026">
        <v>361</v>
      </c>
      <c r="L6" s="1026">
        <v>357</v>
      </c>
      <c r="M6" s="1026">
        <v>358</v>
      </c>
      <c r="N6" s="1028">
        <f t="shared" si="0"/>
        <v>359.75</v>
      </c>
    </row>
    <row r="7" spans="1:14" s="798" customFormat="1" x14ac:dyDescent="0.2">
      <c r="A7" s="1023" t="s">
        <v>567</v>
      </c>
      <c r="B7" s="1029">
        <v>305</v>
      </c>
      <c r="C7" s="1030">
        <v>302</v>
      </c>
      <c r="D7" s="1029">
        <v>299</v>
      </c>
      <c r="E7" s="1029">
        <v>300</v>
      </c>
      <c r="F7" s="1029">
        <v>301</v>
      </c>
      <c r="G7" s="1026">
        <v>299</v>
      </c>
      <c r="H7" s="1026">
        <v>301</v>
      </c>
      <c r="I7" s="1031">
        <v>299</v>
      </c>
      <c r="J7" s="1026">
        <v>297</v>
      </c>
      <c r="K7" s="1026">
        <v>294</v>
      </c>
      <c r="L7" s="1026">
        <v>290</v>
      </c>
      <c r="M7" s="1026">
        <v>294</v>
      </c>
      <c r="N7" s="1028">
        <f t="shared" si="0"/>
        <v>298.41666666666669</v>
      </c>
    </row>
    <row r="8" spans="1:14" s="798" customFormat="1" x14ac:dyDescent="0.2">
      <c r="A8" s="1023" t="s">
        <v>568</v>
      </c>
      <c r="B8" s="1029">
        <v>196</v>
      </c>
      <c r="C8" s="1030">
        <v>196</v>
      </c>
      <c r="D8" s="1029">
        <v>201</v>
      </c>
      <c r="E8" s="1029">
        <v>199</v>
      </c>
      <c r="F8" s="1029">
        <v>204</v>
      </c>
      <c r="G8" s="1026">
        <v>203</v>
      </c>
      <c r="H8" s="1026">
        <v>204</v>
      </c>
      <c r="I8" s="1031">
        <v>206</v>
      </c>
      <c r="J8" s="1026">
        <v>206</v>
      </c>
      <c r="K8" s="1026">
        <v>205</v>
      </c>
      <c r="L8" s="1026">
        <v>208</v>
      </c>
      <c r="M8" s="1026">
        <v>207</v>
      </c>
      <c r="N8" s="1028">
        <f>AVERAGE(B8:M8)</f>
        <v>202.91666666666666</v>
      </c>
    </row>
    <row r="9" spans="1:14" s="798" customFormat="1" x14ac:dyDescent="0.2">
      <c r="A9" s="1023" t="s">
        <v>569</v>
      </c>
      <c r="B9" s="1029">
        <v>632</v>
      </c>
      <c r="C9" s="1030">
        <v>630</v>
      </c>
      <c r="D9" s="1029">
        <v>630</v>
      </c>
      <c r="E9" s="1029">
        <v>634</v>
      </c>
      <c r="F9" s="1029">
        <v>636</v>
      </c>
      <c r="G9" s="1026">
        <v>636</v>
      </c>
      <c r="H9" s="1026">
        <v>636</v>
      </c>
      <c r="I9" s="1031">
        <v>644</v>
      </c>
      <c r="J9" s="1026">
        <v>641</v>
      </c>
      <c r="K9" s="1026">
        <v>646</v>
      </c>
      <c r="L9" s="1026">
        <v>654</v>
      </c>
      <c r="M9" s="1026">
        <v>661</v>
      </c>
      <c r="N9" s="1028">
        <f t="shared" si="0"/>
        <v>640</v>
      </c>
    </row>
    <row r="10" spans="1:14" s="798" customFormat="1" x14ac:dyDescent="0.2">
      <c r="A10" s="1023" t="s">
        <v>570</v>
      </c>
      <c r="B10" s="1029">
        <v>2276</v>
      </c>
      <c r="C10" s="1030">
        <v>2275</v>
      </c>
      <c r="D10" s="1029">
        <v>2270</v>
      </c>
      <c r="E10" s="1029">
        <v>2259</v>
      </c>
      <c r="F10" s="1029">
        <v>2248</v>
      </c>
      <c r="G10" s="1026">
        <v>2242</v>
      </c>
      <c r="H10" s="1026">
        <v>2248</v>
      </c>
      <c r="I10" s="1031">
        <v>2242</v>
      </c>
      <c r="J10" s="1026">
        <v>2222</v>
      </c>
      <c r="K10" s="1026">
        <v>2207</v>
      </c>
      <c r="L10" s="1026">
        <v>2203</v>
      </c>
      <c r="M10" s="1026">
        <v>2193</v>
      </c>
      <c r="N10" s="1028">
        <f t="shared" si="0"/>
        <v>2240.4166666666665</v>
      </c>
    </row>
    <row r="11" spans="1:14" s="798" customFormat="1" x14ac:dyDescent="0.2">
      <c r="A11" s="1023" t="s">
        <v>571</v>
      </c>
      <c r="B11" s="1029">
        <v>834</v>
      </c>
      <c r="C11" s="1030">
        <v>837</v>
      </c>
      <c r="D11" s="1029">
        <v>834</v>
      </c>
      <c r="E11" s="1029">
        <v>836</v>
      </c>
      <c r="F11" s="1029">
        <v>831</v>
      </c>
      <c r="G11" s="1026">
        <v>830</v>
      </c>
      <c r="H11" s="1026">
        <v>831</v>
      </c>
      <c r="I11" s="1031">
        <v>829</v>
      </c>
      <c r="J11" s="1026">
        <v>830</v>
      </c>
      <c r="K11" s="1026">
        <v>827</v>
      </c>
      <c r="L11" s="1026">
        <v>827</v>
      </c>
      <c r="M11" s="1026">
        <v>822</v>
      </c>
      <c r="N11" s="1028">
        <f t="shared" si="0"/>
        <v>830.66666666666663</v>
      </c>
    </row>
    <row r="12" spans="1:14" s="798" customFormat="1" x14ac:dyDescent="0.2">
      <c r="A12" s="1023" t="s">
        <v>572</v>
      </c>
      <c r="B12" s="1029">
        <v>1006</v>
      </c>
      <c r="C12" s="1030">
        <v>995</v>
      </c>
      <c r="D12" s="1029">
        <v>1002</v>
      </c>
      <c r="E12" s="1029">
        <v>1010</v>
      </c>
      <c r="F12" s="1029">
        <v>1010</v>
      </c>
      <c r="G12" s="1026">
        <v>1009</v>
      </c>
      <c r="H12" s="1026">
        <v>1010</v>
      </c>
      <c r="I12" s="1031">
        <v>1019</v>
      </c>
      <c r="J12" s="1026">
        <v>1015</v>
      </c>
      <c r="K12" s="1026">
        <v>1022</v>
      </c>
      <c r="L12" s="1026">
        <v>1033</v>
      </c>
      <c r="M12" s="1026">
        <v>1030</v>
      </c>
      <c r="N12" s="1028">
        <f t="shared" si="0"/>
        <v>1013.4166666666666</v>
      </c>
    </row>
    <row r="13" spans="1:14" s="798" customFormat="1" x14ac:dyDescent="0.2">
      <c r="A13" s="1023" t="s">
        <v>573</v>
      </c>
      <c r="B13" s="1029">
        <v>5717</v>
      </c>
      <c r="C13" s="1030">
        <v>5705</v>
      </c>
      <c r="D13" s="1029">
        <v>5677</v>
      </c>
      <c r="E13" s="1029">
        <v>5650</v>
      </c>
      <c r="F13" s="1029">
        <v>5623</v>
      </c>
      <c r="G13" s="1026">
        <v>5635</v>
      </c>
      <c r="H13" s="1026">
        <v>5623</v>
      </c>
      <c r="I13" s="1031">
        <v>5578</v>
      </c>
      <c r="J13" s="1026">
        <v>5583</v>
      </c>
      <c r="K13" s="1026">
        <v>5555</v>
      </c>
      <c r="L13" s="1026">
        <v>5548</v>
      </c>
      <c r="M13" s="1026">
        <v>5551</v>
      </c>
      <c r="N13" s="1028">
        <f t="shared" si="0"/>
        <v>5620.416666666667</v>
      </c>
    </row>
    <row r="14" spans="1:14" s="798" customFormat="1" x14ac:dyDescent="0.2">
      <c r="A14" s="1023" t="s">
        <v>574</v>
      </c>
      <c r="B14" s="1029">
        <v>1628</v>
      </c>
      <c r="C14" s="1030">
        <v>1621</v>
      </c>
      <c r="D14" s="1029">
        <v>1611</v>
      </c>
      <c r="E14" s="1029">
        <v>1604</v>
      </c>
      <c r="F14" s="1029">
        <v>1610</v>
      </c>
      <c r="G14" s="1026">
        <v>1594</v>
      </c>
      <c r="H14" s="1026">
        <v>1610</v>
      </c>
      <c r="I14" s="1031">
        <v>1596</v>
      </c>
      <c r="J14" s="1026">
        <v>1586</v>
      </c>
      <c r="K14" s="1026">
        <v>1592</v>
      </c>
      <c r="L14" s="1026">
        <v>1590</v>
      </c>
      <c r="M14" s="1026">
        <v>1605</v>
      </c>
      <c r="N14" s="1028">
        <f t="shared" si="0"/>
        <v>1603.9166666666667</v>
      </c>
    </row>
    <row r="15" spans="1:14" s="798" customFormat="1" x14ac:dyDescent="0.2">
      <c r="A15" s="1023" t="s">
        <v>575</v>
      </c>
      <c r="B15" s="1029">
        <v>612</v>
      </c>
      <c r="C15" s="1030">
        <v>605</v>
      </c>
      <c r="D15" s="1029">
        <v>611</v>
      </c>
      <c r="E15" s="1029">
        <v>612</v>
      </c>
      <c r="F15" s="1029">
        <v>618</v>
      </c>
      <c r="G15" s="1026">
        <v>622</v>
      </c>
      <c r="H15" s="1026">
        <v>618</v>
      </c>
      <c r="I15" s="1031">
        <v>617</v>
      </c>
      <c r="J15" s="1026">
        <v>613</v>
      </c>
      <c r="K15" s="1026">
        <v>617</v>
      </c>
      <c r="L15" s="1026">
        <v>621</v>
      </c>
      <c r="M15" s="1026">
        <v>614</v>
      </c>
      <c r="N15" s="1028">
        <f t="shared" si="0"/>
        <v>615</v>
      </c>
    </row>
    <row r="16" spans="1:14" s="798" customFormat="1" x14ac:dyDescent="0.2">
      <c r="A16" s="1023" t="s">
        <v>576</v>
      </c>
      <c r="B16" s="1029">
        <v>3257</v>
      </c>
      <c r="C16" s="1030">
        <v>3259</v>
      </c>
      <c r="D16" s="1029">
        <v>3263</v>
      </c>
      <c r="E16" s="1029">
        <v>3242</v>
      </c>
      <c r="F16" s="1029">
        <v>3248</v>
      </c>
      <c r="G16" s="1026">
        <v>3249</v>
      </c>
      <c r="H16" s="1026">
        <v>3248</v>
      </c>
      <c r="I16" s="1031">
        <v>3223</v>
      </c>
      <c r="J16" s="1026">
        <v>3211</v>
      </c>
      <c r="K16" s="1026">
        <v>3201</v>
      </c>
      <c r="L16" s="1026">
        <v>3194</v>
      </c>
      <c r="M16" s="1026">
        <v>3186</v>
      </c>
      <c r="N16" s="1028">
        <f t="shared" si="0"/>
        <v>3231.75</v>
      </c>
    </row>
    <row r="17" spans="1:14" s="798" customFormat="1" x14ac:dyDescent="0.2">
      <c r="A17" s="1023" t="s">
        <v>577</v>
      </c>
      <c r="B17" s="1029">
        <v>128</v>
      </c>
      <c r="C17" s="1030">
        <v>129</v>
      </c>
      <c r="D17" s="1029">
        <v>128</v>
      </c>
      <c r="E17" s="1029">
        <v>127</v>
      </c>
      <c r="F17" s="1029">
        <v>127</v>
      </c>
      <c r="G17" s="1026">
        <v>127</v>
      </c>
      <c r="H17" s="1026">
        <v>127</v>
      </c>
      <c r="I17" s="1031">
        <v>128</v>
      </c>
      <c r="J17" s="1026">
        <v>129</v>
      </c>
      <c r="K17" s="1026">
        <v>131</v>
      </c>
      <c r="L17" s="1026">
        <v>131</v>
      </c>
      <c r="M17" s="1026">
        <v>131</v>
      </c>
      <c r="N17" s="1028">
        <f t="shared" si="0"/>
        <v>128.58333333333334</v>
      </c>
    </row>
    <row r="18" spans="1:14" s="798" customFormat="1" x14ac:dyDescent="0.2">
      <c r="A18" s="1023" t="s">
        <v>578</v>
      </c>
      <c r="B18" s="1029">
        <v>115</v>
      </c>
      <c r="C18" s="1030">
        <v>114</v>
      </c>
      <c r="D18" s="1029">
        <v>114</v>
      </c>
      <c r="E18" s="1029">
        <v>113</v>
      </c>
      <c r="F18" s="1029">
        <v>115</v>
      </c>
      <c r="G18" s="1026">
        <v>115</v>
      </c>
      <c r="H18" s="1026">
        <v>115</v>
      </c>
      <c r="I18" s="1031">
        <v>122</v>
      </c>
      <c r="J18" s="1026">
        <v>127</v>
      </c>
      <c r="K18" s="1026">
        <v>126</v>
      </c>
      <c r="L18" s="1026">
        <v>128</v>
      </c>
      <c r="M18" s="1026">
        <v>126</v>
      </c>
      <c r="N18" s="1028">
        <f t="shared" si="0"/>
        <v>119.16666666666667</v>
      </c>
    </row>
    <row r="19" spans="1:14" s="798" customFormat="1" x14ac:dyDescent="0.2">
      <c r="A19" s="1032" t="s">
        <v>579</v>
      </c>
      <c r="B19" s="1033">
        <v>6505</v>
      </c>
      <c r="C19" s="1034">
        <v>6487</v>
      </c>
      <c r="D19" s="1033">
        <v>6472</v>
      </c>
      <c r="E19" s="1033">
        <v>6499</v>
      </c>
      <c r="F19" s="1033">
        <v>6502</v>
      </c>
      <c r="G19" s="1035">
        <v>6479</v>
      </c>
      <c r="H19" s="1035">
        <v>6502</v>
      </c>
      <c r="I19" s="1036">
        <v>6463</v>
      </c>
      <c r="J19" s="1035">
        <v>6442</v>
      </c>
      <c r="K19" s="1035">
        <v>6422</v>
      </c>
      <c r="L19" s="1035">
        <v>6397</v>
      </c>
      <c r="M19" s="1035">
        <v>6389</v>
      </c>
      <c r="N19" s="1037">
        <f t="shared" si="0"/>
        <v>6463.25</v>
      </c>
    </row>
    <row r="20" spans="1:14" x14ac:dyDescent="0.2">
      <c r="A20" s="1038" t="s">
        <v>125</v>
      </c>
      <c r="B20" s="1039">
        <f t="shared" ref="B20:M20" si="1">SUM(B5:B19)</f>
        <v>23879</v>
      </c>
      <c r="C20" s="1039">
        <f t="shared" si="1"/>
        <v>23825</v>
      </c>
      <c r="D20" s="1039">
        <f t="shared" si="1"/>
        <v>23777</v>
      </c>
      <c r="E20" s="1039">
        <f t="shared" si="1"/>
        <v>23753</v>
      </c>
      <c r="F20" s="1039">
        <f t="shared" si="1"/>
        <v>23738</v>
      </c>
      <c r="G20" s="1039">
        <f t="shared" si="1"/>
        <v>23709</v>
      </c>
      <c r="H20" s="1039">
        <f t="shared" si="1"/>
        <v>23738</v>
      </c>
      <c r="I20" s="1039">
        <f t="shared" si="1"/>
        <v>23640</v>
      </c>
      <c r="J20" s="1039">
        <f t="shared" si="1"/>
        <v>23578</v>
      </c>
      <c r="K20" s="1040">
        <f t="shared" si="1"/>
        <v>23524</v>
      </c>
      <c r="L20" s="1040">
        <f t="shared" si="1"/>
        <v>23499</v>
      </c>
      <c r="M20" s="1040">
        <f t="shared" si="1"/>
        <v>23485</v>
      </c>
      <c r="N20" s="1041">
        <f>AVERAGE(B20:M20)</f>
        <v>23678.75</v>
      </c>
    </row>
    <row r="21" spans="1:14" x14ac:dyDescent="0.2">
      <c r="A21" s="798"/>
    </row>
    <row r="22" spans="1:14" x14ac:dyDescent="0.2">
      <c r="A22" s="1015" t="s">
        <v>936</v>
      </c>
      <c r="B22" s="1042"/>
      <c r="C22" s="1042"/>
      <c r="D22" s="1042"/>
      <c r="E22" s="1042"/>
      <c r="F22" s="1042"/>
      <c r="G22" s="1042"/>
      <c r="H22" s="1042"/>
      <c r="I22" s="1042"/>
      <c r="J22" s="1042"/>
      <c r="K22" s="1042"/>
      <c r="L22" s="1017"/>
      <c r="M22" s="1017"/>
    </row>
    <row r="23" spans="1:14" x14ac:dyDescent="0.2">
      <c r="A23" s="1043" t="s">
        <v>937</v>
      </c>
      <c r="B23" s="1017"/>
      <c r="C23" s="1017"/>
      <c r="D23" s="1017"/>
      <c r="E23" s="1017"/>
      <c r="F23" s="1017"/>
      <c r="G23" s="1017"/>
      <c r="H23" s="1017"/>
      <c r="I23" s="1017"/>
      <c r="J23" s="1017"/>
      <c r="K23" s="1017"/>
      <c r="L23" s="1017"/>
      <c r="M23" s="1017"/>
    </row>
    <row r="24" spans="1:14" ht="17.25" customHeight="1" x14ac:dyDescent="0.2">
      <c r="A24" s="1021" t="s">
        <v>89</v>
      </c>
      <c r="B24" s="455" t="s">
        <v>110</v>
      </c>
      <c r="C24" s="455" t="s">
        <v>111</v>
      </c>
      <c r="D24" s="455" t="s">
        <v>112</v>
      </c>
      <c r="E24" s="455" t="s">
        <v>113</v>
      </c>
      <c r="F24" s="455" t="s">
        <v>114</v>
      </c>
      <c r="G24" s="455" t="s">
        <v>115</v>
      </c>
      <c r="H24" s="455" t="s">
        <v>116</v>
      </c>
      <c r="I24" s="455" t="s">
        <v>117</v>
      </c>
      <c r="J24" s="455" t="s">
        <v>118</v>
      </c>
      <c r="K24" s="455" t="s">
        <v>119</v>
      </c>
      <c r="L24" s="455" t="s">
        <v>120</v>
      </c>
      <c r="M24" s="455" t="s">
        <v>121</v>
      </c>
      <c r="N24" s="1022" t="s">
        <v>61</v>
      </c>
    </row>
    <row r="25" spans="1:14" s="798" customFormat="1" x14ac:dyDescent="0.2">
      <c r="A25" s="1023" t="s">
        <v>565</v>
      </c>
      <c r="B25" s="1024">
        <v>19004</v>
      </c>
      <c r="C25" s="1024">
        <v>19002</v>
      </c>
      <c r="D25" s="1024">
        <v>18890</v>
      </c>
      <c r="E25" s="1024">
        <v>18894</v>
      </c>
      <c r="F25" s="1024">
        <v>18781</v>
      </c>
      <c r="G25" s="1024">
        <v>19034</v>
      </c>
      <c r="H25" s="1026">
        <v>18781</v>
      </c>
      <c r="I25" s="1027">
        <v>19346</v>
      </c>
      <c r="J25" s="1026">
        <v>19632</v>
      </c>
      <c r="K25" s="1026">
        <v>19562</v>
      </c>
      <c r="L25" s="1026">
        <v>19564</v>
      </c>
      <c r="M25" s="1026">
        <v>19595</v>
      </c>
      <c r="N25" s="1044">
        <f t="shared" ref="N25:N39" si="2">SUM(B25:M25)</f>
        <v>230085</v>
      </c>
    </row>
    <row r="26" spans="1:14" s="798" customFormat="1" x14ac:dyDescent="0.2">
      <c r="A26" s="1023" t="s">
        <v>566</v>
      </c>
      <c r="B26" s="1029">
        <v>22251</v>
      </c>
      <c r="C26" s="1029">
        <v>22300</v>
      </c>
      <c r="D26" s="1029">
        <v>22145</v>
      </c>
      <c r="E26" s="1029">
        <v>22347</v>
      </c>
      <c r="F26" s="1029">
        <v>22226</v>
      </c>
      <c r="G26" s="1029">
        <v>22129</v>
      </c>
      <c r="H26" s="1026">
        <v>22226</v>
      </c>
      <c r="I26" s="1031">
        <v>22207</v>
      </c>
      <c r="J26" s="1026">
        <v>22082</v>
      </c>
      <c r="K26" s="1026">
        <v>22211</v>
      </c>
      <c r="L26" s="1026">
        <v>22024</v>
      </c>
      <c r="M26" s="1026">
        <v>22127</v>
      </c>
      <c r="N26" s="1044">
        <f t="shared" si="2"/>
        <v>266275</v>
      </c>
    </row>
    <row r="27" spans="1:14" s="798" customFormat="1" x14ac:dyDescent="0.2">
      <c r="A27" s="1023" t="s">
        <v>567</v>
      </c>
      <c r="B27" s="1029">
        <v>18760</v>
      </c>
      <c r="C27" s="1029">
        <v>18476</v>
      </c>
      <c r="D27" s="1029">
        <v>18470</v>
      </c>
      <c r="E27" s="1029">
        <v>18443</v>
      </c>
      <c r="F27" s="1029">
        <v>18509</v>
      </c>
      <c r="G27" s="1029">
        <v>18320</v>
      </c>
      <c r="H27" s="1026">
        <v>18509</v>
      </c>
      <c r="I27" s="1031">
        <v>18421</v>
      </c>
      <c r="J27" s="1026">
        <v>18204</v>
      </c>
      <c r="K27" s="1026">
        <v>18087</v>
      </c>
      <c r="L27" s="1026">
        <v>17885</v>
      </c>
      <c r="M27" s="1026">
        <v>18118</v>
      </c>
      <c r="N27" s="1044">
        <f t="shared" si="2"/>
        <v>220202</v>
      </c>
    </row>
    <row r="28" spans="1:14" s="798" customFormat="1" x14ac:dyDescent="0.2">
      <c r="A28" s="1023" t="s">
        <v>568</v>
      </c>
      <c r="B28" s="1029">
        <v>12063</v>
      </c>
      <c r="C28" s="1029">
        <v>12114</v>
      </c>
      <c r="D28" s="1029">
        <v>12324</v>
      </c>
      <c r="E28" s="1029">
        <v>12300</v>
      </c>
      <c r="F28" s="1029">
        <v>12557</v>
      </c>
      <c r="G28" s="1029">
        <v>12534</v>
      </c>
      <c r="H28" s="1026">
        <v>12557</v>
      </c>
      <c r="I28" s="1031">
        <v>12728</v>
      </c>
      <c r="J28" s="1026">
        <v>12650</v>
      </c>
      <c r="K28" s="1026">
        <v>12670</v>
      </c>
      <c r="L28" s="1026">
        <v>12806</v>
      </c>
      <c r="M28" s="1026">
        <v>12724</v>
      </c>
      <c r="N28" s="1044">
        <f t="shared" si="2"/>
        <v>150027</v>
      </c>
    </row>
    <row r="29" spans="1:14" s="798" customFormat="1" x14ac:dyDescent="0.2">
      <c r="A29" s="1023" t="s">
        <v>569</v>
      </c>
      <c r="B29" s="1029">
        <v>39021</v>
      </c>
      <c r="C29" s="1029">
        <v>38854</v>
      </c>
      <c r="D29" s="1029">
        <v>38831</v>
      </c>
      <c r="E29" s="1029">
        <v>38932</v>
      </c>
      <c r="F29" s="1029">
        <v>39252</v>
      </c>
      <c r="G29" s="1029">
        <v>39128</v>
      </c>
      <c r="H29" s="1026">
        <v>39252</v>
      </c>
      <c r="I29" s="1031">
        <v>39577</v>
      </c>
      <c r="J29" s="1026">
        <v>39559</v>
      </c>
      <c r="K29" s="1026">
        <v>39711</v>
      </c>
      <c r="L29" s="1026">
        <v>40280</v>
      </c>
      <c r="M29" s="1026">
        <v>40778</v>
      </c>
      <c r="N29" s="1044">
        <f t="shared" si="2"/>
        <v>473175</v>
      </c>
    </row>
    <row r="30" spans="1:14" s="798" customFormat="1" x14ac:dyDescent="0.2">
      <c r="A30" s="1023" t="s">
        <v>570</v>
      </c>
      <c r="B30" s="1029">
        <v>140203</v>
      </c>
      <c r="C30" s="1029">
        <v>140180</v>
      </c>
      <c r="D30" s="145">
        <v>139873</v>
      </c>
      <c r="E30" s="1029">
        <v>139072</v>
      </c>
      <c r="F30" s="1029">
        <v>138444</v>
      </c>
      <c r="G30" s="1029">
        <v>137587</v>
      </c>
      <c r="H30" s="1026">
        <v>138444</v>
      </c>
      <c r="I30" s="1031">
        <v>137972</v>
      </c>
      <c r="J30" s="1026">
        <v>136561</v>
      </c>
      <c r="K30" s="1026">
        <v>135790</v>
      </c>
      <c r="L30" s="1026">
        <v>135563</v>
      </c>
      <c r="M30" s="1026">
        <v>135079</v>
      </c>
      <c r="N30" s="1044">
        <f t="shared" si="2"/>
        <v>1654768</v>
      </c>
    </row>
    <row r="31" spans="1:14" s="798" customFormat="1" x14ac:dyDescent="0.2">
      <c r="A31" s="1023" t="s">
        <v>571</v>
      </c>
      <c r="B31" s="1029">
        <v>51438</v>
      </c>
      <c r="C31" s="1029">
        <v>51425</v>
      </c>
      <c r="D31" s="1029">
        <v>51360</v>
      </c>
      <c r="E31" s="1029">
        <v>51473</v>
      </c>
      <c r="F31" s="1029">
        <v>51116</v>
      </c>
      <c r="G31" s="1029">
        <v>51151</v>
      </c>
      <c r="H31" s="1026">
        <v>51116</v>
      </c>
      <c r="I31" s="1031">
        <v>50927</v>
      </c>
      <c r="J31" s="1026">
        <v>51110</v>
      </c>
      <c r="K31" s="1026">
        <v>50974</v>
      </c>
      <c r="L31" s="1026">
        <v>50875</v>
      </c>
      <c r="M31" s="1026">
        <v>50700</v>
      </c>
      <c r="N31" s="1044">
        <f t="shared" si="2"/>
        <v>613665</v>
      </c>
    </row>
    <row r="32" spans="1:14" s="798" customFormat="1" x14ac:dyDescent="0.2">
      <c r="A32" s="1023" t="s">
        <v>572</v>
      </c>
      <c r="B32" s="1029">
        <v>61720</v>
      </c>
      <c r="C32" s="1029">
        <v>61183</v>
      </c>
      <c r="D32" s="1029">
        <v>61735</v>
      </c>
      <c r="E32" s="1029">
        <v>62180</v>
      </c>
      <c r="F32" s="1029">
        <v>62258</v>
      </c>
      <c r="G32" s="1029">
        <v>62060</v>
      </c>
      <c r="H32" s="1026">
        <v>62258</v>
      </c>
      <c r="I32" s="1031">
        <v>62763</v>
      </c>
      <c r="J32" s="1026">
        <v>62514</v>
      </c>
      <c r="K32" s="1026">
        <v>63004</v>
      </c>
      <c r="L32" s="1026">
        <v>63354</v>
      </c>
      <c r="M32" s="1026">
        <v>63426</v>
      </c>
      <c r="N32" s="1044">
        <f t="shared" si="2"/>
        <v>748455</v>
      </c>
    </row>
    <row r="33" spans="1:14" s="798" customFormat="1" x14ac:dyDescent="0.2">
      <c r="A33" s="1023" t="s">
        <v>573</v>
      </c>
      <c r="B33" s="1029">
        <v>351707</v>
      </c>
      <c r="C33" s="1029">
        <v>350444</v>
      </c>
      <c r="D33" s="1029">
        <v>348863</v>
      </c>
      <c r="E33" s="1045">
        <v>347642</v>
      </c>
      <c r="F33" s="1029">
        <v>346165</v>
      </c>
      <c r="G33" s="1029">
        <v>346624</v>
      </c>
      <c r="H33" s="1026">
        <v>346165</v>
      </c>
      <c r="I33" s="1031">
        <v>343358</v>
      </c>
      <c r="J33" s="1026">
        <v>342992</v>
      </c>
      <c r="K33" s="1026">
        <v>341070</v>
      </c>
      <c r="L33" s="1026">
        <v>341414</v>
      </c>
      <c r="M33" s="1026">
        <v>341407</v>
      </c>
      <c r="N33" s="1044">
        <f t="shared" si="2"/>
        <v>4147851</v>
      </c>
    </row>
    <row r="34" spans="1:14" s="798" customFormat="1" x14ac:dyDescent="0.2">
      <c r="A34" s="1023" t="s">
        <v>574</v>
      </c>
      <c r="B34" s="1029">
        <v>100121</v>
      </c>
      <c r="C34" s="1029">
        <v>99806</v>
      </c>
      <c r="D34" s="1029">
        <v>99157</v>
      </c>
      <c r="E34" s="1029">
        <v>98831</v>
      </c>
      <c r="F34" s="1029">
        <v>98829</v>
      </c>
      <c r="G34" s="1029">
        <v>98174</v>
      </c>
      <c r="H34" s="1026">
        <v>98829</v>
      </c>
      <c r="I34" s="1031">
        <v>97913</v>
      </c>
      <c r="J34" s="1026">
        <v>97622</v>
      </c>
      <c r="K34" s="1026">
        <v>98094</v>
      </c>
      <c r="L34" s="1026">
        <v>97740</v>
      </c>
      <c r="M34" s="1026">
        <v>98747</v>
      </c>
      <c r="N34" s="1044">
        <f t="shared" si="2"/>
        <v>1183863</v>
      </c>
    </row>
    <row r="35" spans="1:14" s="798" customFormat="1" x14ac:dyDescent="0.2">
      <c r="A35" s="1023" t="s">
        <v>575</v>
      </c>
      <c r="B35" s="1029">
        <v>37603</v>
      </c>
      <c r="C35" s="1029">
        <v>37204</v>
      </c>
      <c r="D35" s="1029">
        <v>37542</v>
      </c>
      <c r="E35" s="1029">
        <v>37721</v>
      </c>
      <c r="F35" s="1029">
        <v>38120</v>
      </c>
      <c r="G35" s="1029">
        <v>38399</v>
      </c>
      <c r="H35" s="1026">
        <v>38120</v>
      </c>
      <c r="I35" s="1031">
        <v>37828</v>
      </c>
      <c r="J35" s="1026">
        <v>37774</v>
      </c>
      <c r="K35" s="1026">
        <v>38125</v>
      </c>
      <c r="L35" s="1026">
        <v>38011</v>
      </c>
      <c r="M35" s="1026">
        <v>37906</v>
      </c>
      <c r="N35" s="1044">
        <f t="shared" si="2"/>
        <v>454353</v>
      </c>
    </row>
    <row r="36" spans="1:14" s="798" customFormat="1" x14ac:dyDescent="0.2">
      <c r="A36" s="1023" t="s">
        <v>576</v>
      </c>
      <c r="B36" s="1029">
        <v>199950</v>
      </c>
      <c r="C36" s="1029">
        <v>200838</v>
      </c>
      <c r="D36" s="1029">
        <v>200331</v>
      </c>
      <c r="E36" s="1029">
        <v>199406</v>
      </c>
      <c r="F36" s="1029">
        <v>199775</v>
      </c>
      <c r="G36" s="1029">
        <v>199777</v>
      </c>
      <c r="H36" s="1026">
        <v>199775</v>
      </c>
      <c r="I36" s="1031">
        <v>197941</v>
      </c>
      <c r="J36" s="1026">
        <v>197475</v>
      </c>
      <c r="K36" s="1026">
        <v>197063</v>
      </c>
      <c r="L36" s="1026">
        <v>196602</v>
      </c>
      <c r="M36" s="1026">
        <v>196182</v>
      </c>
      <c r="N36" s="1044">
        <f t="shared" si="2"/>
        <v>2385115</v>
      </c>
    </row>
    <row r="37" spans="1:14" s="798" customFormat="1" x14ac:dyDescent="0.2">
      <c r="A37" s="1023" t="s">
        <v>577</v>
      </c>
      <c r="B37" s="1029">
        <v>7911</v>
      </c>
      <c r="C37" s="1029">
        <v>7928</v>
      </c>
      <c r="D37" s="1029">
        <v>7895</v>
      </c>
      <c r="E37" s="1029">
        <v>7767</v>
      </c>
      <c r="F37" s="1029">
        <v>7849</v>
      </c>
      <c r="G37" s="1029">
        <v>7802</v>
      </c>
      <c r="H37" s="1026">
        <v>7849</v>
      </c>
      <c r="I37" s="1031">
        <v>7911</v>
      </c>
      <c r="J37" s="1026">
        <v>7973</v>
      </c>
      <c r="K37" s="1026">
        <v>8031</v>
      </c>
      <c r="L37" s="1026">
        <v>8097</v>
      </c>
      <c r="M37" s="1026">
        <v>8097</v>
      </c>
      <c r="N37" s="1044">
        <f t="shared" si="2"/>
        <v>95110</v>
      </c>
    </row>
    <row r="38" spans="1:14" s="798" customFormat="1" x14ac:dyDescent="0.2">
      <c r="A38" s="1023" t="s">
        <v>578</v>
      </c>
      <c r="B38" s="1029">
        <v>7062</v>
      </c>
      <c r="C38" s="1029">
        <v>7046</v>
      </c>
      <c r="D38" s="1029">
        <v>6988</v>
      </c>
      <c r="E38" s="1029">
        <v>6984</v>
      </c>
      <c r="F38" s="1029">
        <v>7071</v>
      </c>
      <c r="G38" s="1029">
        <v>7069</v>
      </c>
      <c r="H38" s="1026">
        <v>7071</v>
      </c>
      <c r="I38" s="1031">
        <v>7540</v>
      </c>
      <c r="J38" s="1026">
        <v>7810</v>
      </c>
      <c r="K38" s="1026">
        <v>7788</v>
      </c>
      <c r="L38" s="1026">
        <v>7839</v>
      </c>
      <c r="M38" s="1026">
        <v>7726</v>
      </c>
      <c r="N38" s="1044">
        <f t="shared" si="2"/>
        <v>87994</v>
      </c>
    </row>
    <row r="39" spans="1:14" s="798" customFormat="1" x14ac:dyDescent="0.2">
      <c r="A39" s="1032" t="s">
        <v>579</v>
      </c>
      <c r="B39" s="1029">
        <v>400703</v>
      </c>
      <c r="C39" s="1029">
        <v>398920</v>
      </c>
      <c r="D39" s="1029">
        <v>398756</v>
      </c>
      <c r="E39" s="1029">
        <v>399947</v>
      </c>
      <c r="F39" s="1029">
        <v>400281</v>
      </c>
      <c r="G39" s="1029">
        <v>398678</v>
      </c>
      <c r="H39" s="1026">
        <v>400281</v>
      </c>
      <c r="I39" s="1035">
        <v>397569</v>
      </c>
      <c r="J39" s="1035">
        <v>396206</v>
      </c>
      <c r="K39" s="1035">
        <v>395653</v>
      </c>
      <c r="L39" s="1035">
        <v>393461</v>
      </c>
      <c r="M39" s="1035">
        <v>393496</v>
      </c>
      <c r="N39" s="1046">
        <f t="shared" si="2"/>
        <v>4773951</v>
      </c>
    </row>
    <row r="40" spans="1:14" x14ac:dyDescent="0.2">
      <c r="A40" s="1038" t="s">
        <v>125</v>
      </c>
      <c r="B40" s="1047">
        <f t="shared" ref="B40:M40" si="3">SUM(B25:B39)</f>
        <v>1469517</v>
      </c>
      <c r="C40" s="1047">
        <f t="shared" si="3"/>
        <v>1465720</v>
      </c>
      <c r="D40" s="1047">
        <f t="shared" si="3"/>
        <v>1463160</v>
      </c>
      <c r="E40" s="1047">
        <f t="shared" si="3"/>
        <v>1461939</v>
      </c>
      <c r="F40" s="1047">
        <f t="shared" si="3"/>
        <v>1461233</v>
      </c>
      <c r="G40" s="1047">
        <f t="shared" si="3"/>
        <v>1458466</v>
      </c>
      <c r="H40" s="1047">
        <f t="shared" si="3"/>
        <v>1461233</v>
      </c>
      <c r="I40" s="1047">
        <f t="shared" si="3"/>
        <v>1454001</v>
      </c>
      <c r="J40" s="1047">
        <f t="shared" si="3"/>
        <v>1450164</v>
      </c>
      <c r="K40" s="1040">
        <f t="shared" si="3"/>
        <v>1447833</v>
      </c>
      <c r="L40" s="1040">
        <f t="shared" si="3"/>
        <v>1445515</v>
      </c>
      <c r="M40" s="1040">
        <f t="shared" si="3"/>
        <v>1446108</v>
      </c>
      <c r="N40" s="1041">
        <f>SUM(B40:M40)</f>
        <v>17484889</v>
      </c>
    </row>
    <row r="41" spans="1:14" x14ac:dyDescent="0.2">
      <c r="A41" s="1048" t="s">
        <v>938</v>
      </c>
    </row>
  </sheetData>
  <printOptions horizontalCentered="1"/>
  <pageMargins left="0.19685039370078741" right="0.19685039370078741" top="0.19685039370078741" bottom="0.98425196850393704" header="0.39370078740157483" footer="0"/>
  <pageSetup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zoomScaleNormal="100" workbookViewId="0">
      <selection activeCell="Q11" sqref="Q11"/>
    </sheetView>
  </sheetViews>
  <sheetFormatPr baseColWidth="10" defaultRowHeight="12.75" x14ac:dyDescent="0.2"/>
  <cols>
    <col min="1" max="1" width="29.5703125" customWidth="1"/>
    <col min="2" max="2" width="8.140625" bestFit="1" customWidth="1"/>
    <col min="3" max="3" width="7.85546875" bestFit="1" customWidth="1"/>
    <col min="4" max="9" width="8.140625" bestFit="1" customWidth="1"/>
    <col min="10" max="10" width="10.28515625" bestFit="1" customWidth="1"/>
    <col min="11" max="11" width="8.140625" bestFit="1" customWidth="1"/>
    <col min="12" max="12" width="11.28515625" bestFit="1" customWidth="1"/>
    <col min="13" max="13" width="10.28515625" bestFit="1" customWidth="1"/>
    <col min="14" max="14" width="10.85546875" bestFit="1" customWidth="1"/>
  </cols>
  <sheetData>
    <row r="1" spans="1:15" ht="15" x14ac:dyDescent="0.25">
      <c r="A1" s="1049"/>
      <c r="B1" s="1050" t="s">
        <v>939</v>
      </c>
      <c r="C1" s="1051"/>
      <c r="D1" s="1051"/>
      <c r="E1" s="1051"/>
      <c r="F1" s="1051"/>
      <c r="G1" s="1051"/>
      <c r="H1" s="1051"/>
      <c r="I1" s="1051"/>
      <c r="J1" s="1051"/>
      <c r="K1" s="1051"/>
      <c r="L1" s="1051"/>
      <c r="M1" s="1051"/>
      <c r="N1" s="1051"/>
    </row>
    <row r="2" spans="1:15" x14ac:dyDescent="0.2">
      <c r="B2" s="1052" t="s">
        <v>2</v>
      </c>
      <c r="C2" s="1052"/>
      <c r="D2" s="1052"/>
      <c r="E2" s="1052"/>
      <c r="F2" s="1052"/>
      <c r="G2" s="1053"/>
      <c r="H2" s="1053"/>
      <c r="I2" s="1053"/>
      <c r="J2" s="1053"/>
      <c r="K2" s="1053"/>
      <c r="L2" s="1053"/>
      <c r="M2" s="1053"/>
      <c r="N2" s="1053"/>
    </row>
    <row r="3" spans="1:15" ht="15" x14ac:dyDescent="0.25">
      <c r="A3" s="1054"/>
      <c r="B3" s="1055"/>
      <c r="C3" s="1055"/>
      <c r="D3" s="1055"/>
    </row>
    <row r="4" spans="1:15" s="1057" customFormat="1" ht="23.25" customHeight="1" x14ac:dyDescent="0.2">
      <c r="A4" s="455"/>
      <c r="B4" s="455" t="s">
        <v>4</v>
      </c>
      <c r="C4" s="455" t="s">
        <v>5</v>
      </c>
      <c r="D4" s="455" t="s">
        <v>6</v>
      </c>
      <c r="E4" s="455" t="s">
        <v>7</v>
      </c>
      <c r="F4" s="455" t="s">
        <v>8</v>
      </c>
      <c r="G4" s="455" t="s">
        <v>9</v>
      </c>
      <c r="H4" s="455" t="s">
        <v>10</v>
      </c>
      <c r="I4" s="455" t="s">
        <v>11</v>
      </c>
      <c r="J4" s="455" t="s">
        <v>12</v>
      </c>
      <c r="K4" s="455" t="s">
        <v>13</v>
      </c>
      <c r="L4" s="455" t="s">
        <v>14</v>
      </c>
      <c r="M4" s="455" t="s">
        <v>15</v>
      </c>
      <c r="N4" s="1056" t="s">
        <v>61</v>
      </c>
    </row>
    <row r="5" spans="1:15" ht="30" x14ac:dyDescent="0.2">
      <c r="A5" s="1123" t="s">
        <v>940</v>
      </c>
      <c r="B5" s="1124">
        <v>2940</v>
      </c>
      <c r="C5" s="1124">
        <v>2138</v>
      </c>
      <c r="D5" s="1124">
        <v>2722</v>
      </c>
      <c r="E5" s="1124">
        <v>2944</v>
      </c>
      <c r="F5" s="1124">
        <v>2322</v>
      </c>
      <c r="G5" s="1124">
        <v>2608</v>
      </c>
      <c r="H5" s="1124">
        <v>2474</v>
      </c>
      <c r="I5" s="1124">
        <v>1828</v>
      </c>
      <c r="J5" s="1124">
        <v>2428</v>
      </c>
      <c r="K5" s="1124">
        <v>2400</v>
      </c>
      <c r="L5" s="1124">
        <v>2152</v>
      </c>
      <c r="M5" s="1124">
        <v>2837</v>
      </c>
      <c r="N5" s="1125">
        <v>29793</v>
      </c>
    </row>
    <row r="6" spans="1:15" ht="15" x14ac:dyDescent="0.25">
      <c r="A6" s="1058" t="s">
        <v>941</v>
      </c>
      <c r="B6" s="1059">
        <v>2928</v>
      </c>
      <c r="C6" s="1059">
        <v>2124</v>
      </c>
      <c r="D6" s="1059">
        <v>2712</v>
      </c>
      <c r="E6" s="1059">
        <v>2936</v>
      </c>
      <c r="F6" s="1059">
        <v>2318</v>
      </c>
      <c r="G6" s="1059">
        <v>2600</v>
      </c>
      <c r="H6" s="1060">
        <v>2472</v>
      </c>
      <c r="I6" s="1060">
        <v>1814</v>
      </c>
      <c r="J6" s="1060">
        <v>2416</v>
      </c>
      <c r="K6" s="1060">
        <v>2396</v>
      </c>
      <c r="L6" s="1060">
        <v>2142</v>
      </c>
      <c r="M6" s="1060">
        <v>2833</v>
      </c>
      <c r="N6" s="1061">
        <v>29691</v>
      </c>
    </row>
    <row r="7" spans="1:15" ht="15" x14ac:dyDescent="0.25">
      <c r="A7" s="1062" t="s">
        <v>942</v>
      </c>
      <c r="B7" s="1063">
        <v>2</v>
      </c>
      <c r="C7" s="1063">
        <v>4</v>
      </c>
      <c r="D7" s="1064">
        <v>2</v>
      </c>
      <c r="E7" s="1064">
        <v>0</v>
      </c>
      <c r="F7" s="1064">
        <v>0</v>
      </c>
      <c r="G7" s="1064">
        <v>0</v>
      </c>
      <c r="H7" s="1064">
        <v>0</v>
      </c>
      <c r="I7" s="1064">
        <v>4</v>
      </c>
      <c r="J7" s="1064">
        <v>0</v>
      </c>
      <c r="K7" s="1064">
        <v>0</v>
      </c>
      <c r="L7" s="1064">
        <v>0</v>
      </c>
      <c r="M7" s="1064">
        <v>4</v>
      </c>
      <c r="N7" s="1065">
        <v>16</v>
      </c>
    </row>
    <row r="8" spans="1:15" ht="15" x14ac:dyDescent="0.25">
      <c r="A8" s="1066" t="s">
        <v>943</v>
      </c>
      <c r="B8" s="1067">
        <v>10</v>
      </c>
      <c r="C8" s="1067">
        <v>10</v>
      </c>
      <c r="D8" s="1068">
        <v>8</v>
      </c>
      <c r="E8" s="1068">
        <v>8</v>
      </c>
      <c r="F8" s="1068">
        <v>4</v>
      </c>
      <c r="G8" s="1068">
        <v>8</v>
      </c>
      <c r="H8" s="1068">
        <v>2</v>
      </c>
      <c r="I8" s="1068">
        <v>10</v>
      </c>
      <c r="J8" s="1068">
        <v>12</v>
      </c>
      <c r="K8" s="1068">
        <v>4</v>
      </c>
      <c r="L8" s="1068">
        <v>10</v>
      </c>
      <c r="M8" s="1068">
        <v>0</v>
      </c>
      <c r="N8" s="1069">
        <v>86</v>
      </c>
    </row>
    <row r="9" spans="1:15" ht="30" x14ac:dyDescent="0.2">
      <c r="A9" s="1123" t="s">
        <v>944</v>
      </c>
      <c r="B9" s="1124">
        <v>10</v>
      </c>
      <c r="C9" s="1124">
        <v>3</v>
      </c>
      <c r="D9" s="1124">
        <v>9</v>
      </c>
      <c r="E9" s="1124">
        <v>5</v>
      </c>
      <c r="F9" s="1124">
        <v>6</v>
      </c>
      <c r="G9" s="1124">
        <v>4</v>
      </c>
      <c r="H9" s="1124">
        <v>7</v>
      </c>
      <c r="I9" s="1124">
        <v>6</v>
      </c>
      <c r="J9" s="1124">
        <v>6</v>
      </c>
      <c r="K9" s="1124">
        <v>6</v>
      </c>
      <c r="L9" s="1124">
        <v>4</v>
      </c>
      <c r="M9" s="1124">
        <v>8</v>
      </c>
      <c r="N9" s="1126">
        <v>74</v>
      </c>
    </row>
    <row r="10" spans="1:15" ht="15" x14ac:dyDescent="0.25">
      <c r="A10" s="1058" t="s">
        <v>941</v>
      </c>
      <c r="B10" s="1070">
        <v>9</v>
      </c>
      <c r="C10" s="1071">
        <v>1</v>
      </c>
      <c r="D10" s="1071">
        <v>7</v>
      </c>
      <c r="E10" s="1071">
        <v>5</v>
      </c>
      <c r="F10" s="1071">
        <v>5</v>
      </c>
      <c r="G10" s="1071">
        <v>3</v>
      </c>
      <c r="H10" s="1071">
        <v>6</v>
      </c>
      <c r="I10" s="1071">
        <v>5</v>
      </c>
      <c r="J10" s="1060">
        <v>6</v>
      </c>
      <c r="K10" s="1060">
        <v>6</v>
      </c>
      <c r="L10" s="1060">
        <v>4</v>
      </c>
      <c r="M10" s="1060">
        <v>8</v>
      </c>
      <c r="N10" s="1061">
        <v>65</v>
      </c>
    </row>
    <row r="11" spans="1:15" ht="15" x14ac:dyDescent="0.25">
      <c r="A11" s="1062" t="s">
        <v>942</v>
      </c>
      <c r="B11" s="1070">
        <v>0</v>
      </c>
      <c r="C11" s="1071">
        <v>1</v>
      </c>
      <c r="D11" s="1071">
        <v>1</v>
      </c>
      <c r="E11" s="1071">
        <v>0</v>
      </c>
      <c r="F11" s="1071">
        <v>0</v>
      </c>
      <c r="G11" s="1071">
        <v>0</v>
      </c>
      <c r="H11" s="1071">
        <v>0</v>
      </c>
      <c r="I11" s="1071">
        <v>1</v>
      </c>
      <c r="J11" s="1064">
        <v>0</v>
      </c>
      <c r="K11" s="1064">
        <v>0</v>
      </c>
      <c r="L11" s="1064">
        <v>0</v>
      </c>
      <c r="M11" s="1064">
        <v>0</v>
      </c>
      <c r="N11" s="1065">
        <v>3</v>
      </c>
    </row>
    <row r="12" spans="1:15" ht="15" x14ac:dyDescent="0.25">
      <c r="A12" s="1066" t="s">
        <v>943</v>
      </c>
      <c r="B12" s="1070">
        <v>1</v>
      </c>
      <c r="C12" s="1071">
        <v>1</v>
      </c>
      <c r="D12" s="1071">
        <v>1</v>
      </c>
      <c r="E12" s="1071">
        <v>0</v>
      </c>
      <c r="F12" s="1071">
        <v>1</v>
      </c>
      <c r="G12" s="1071">
        <v>1</v>
      </c>
      <c r="H12" s="1071">
        <v>1</v>
      </c>
      <c r="I12" s="1071">
        <v>0</v>
      </c>
      <c r="J12" s="1068">
        <v>0</v>
      </c>
      <c r="K12" s="1068">
        <v>0</v>
      </c>
      <c r="L12" s="1068">
        <v>0</v>
      </c>
      <c r="M12" s="1068">
        <v>0</v>
      </c>
      <c r="N12" s="1069">
        <v>6</v>
      </c>
    </row>
    <row r="13" spans="1:15" ht="30" x14ac:dyDescent="0.2">
      <c r="A13" s="1123" t="s">
        <v>945</v>
      </c>
      <c r="B13" s="1124">
        <v>417902.9</v>
      </c>
      <c r="C13" s="1124">
        <v>303298.342</v>
      </c>
      <c r="D13" s="1127">
        <v>386878.92200000002</v>
      </c>
      <c r="E13" s="1127">
        <v>417761.23800000001</v>
      </c>
      <c r="F13" s="1127">
        <v>329789.136</v>
      </c>
      <c r="G13" s="1127">
        <v>370021.14399999997</v>
      </c>
      <c r="H13" s="1127">
        <v>351463.42200000002</v>
      </c>
      <c r="I13" s="1127">
        <v>259808.10800000001</v>
      </c>
      <c r="J13" s="1127">
        <v>344805.30800000002</v>
      </c>
      <c r="K13" s="1127">
        <v>357880.47</v>
      </c>
      <c r="L13" s="1127">
        <v>320694.21999999997</v>
      </c>
      <c r="M13" s="1127">
        <v>423179.52500000002</v>
      </c>
      <c r="N13" s="1126">
        <v>4283482.7350000003</v>
      </c>
    </row>
    <row r="14" spans="1:15" ht="30" x14ac:dyDescent="0.25">
      <c r="A14" s="1072" t="s">
        <v>946</v>
      </c>
      <c r="B14" s="1073">
        <v>141662</v>
      </c>
      <c r="C14" s="1074">
        <v>141662</v>
      </c>
      <c r="D14" s="1073">
        <v>141662</v>
      </c>
      <c r="E14" s="1073">
        <v>141662</v>
      </c>
      <c r="F14" s="1073">
        <v>141662</v>
      </c>
      <c r="G14" s="1073">
        <v>141662</v>
      </c>
      <c r="H14" s="1073">
        <v>141662</v>
      </c>
      <c r="I14" s="1073">
        <v>141662</v>
      </c>
      <c r="J14" s="1073">
        <v>141662</v>
      </c>
      <c r="K14" s="1073">
        <v>148745</v>
      </c>
      <c r="L14" s="1073">
        <v>148745</v>
      </c>
      <c r="M14" s="1073">
        <v>148745</v>
      </c>
      <c r="N14" s="1075"/>
    </row>
    <row r="15" spans="1:15" ht="15" x14ac:dyDescent="0.2">
      <c r="A15" s="1128" t="s">
        <v>947</v>
      </c>
      <c r="B15" s="1129">
        <v>2950</v>
      </c>
      <c r="C15" s="1129">
        <v>2141</v>
      </c>
      <c r="D15" s="1129">
        <v>2731</v>
      </c>
      <c r="E15" s="1129">
        <v>2949</v>
      </c>
      <c r="F15" s="1129">
        <v>2328</v>
      </c>
      <c r="G15" s="1129">
        <v>2612</v>
      </c>
      <c r="H15" s="1129">
        <v>2481</v>
      </c>
      <c r="I15" s="1129">
        <v>1834</v>
      </c>
      <c r="J15" s="1129">
        <v>2434</v>
      </c>
      <c r="K15" s="1129">
        <v>2406</v>
      </c>
      <c r="L15" s="1129">
        <v>2156</v>
      </c>
      <c r="M15" s="1129">
        <v>2845</v>
      </c>
      <c r="N15" s="1125">
        <v>29867</v>
      </c>
      <c r="O15" s="1076"/>
    </row>
    <row r="16" spans="1:15" x14ac:dyDescent="0.2">
      <c r="B16" s="1077"/>
      <c r="C16" s="1077"/>
      <c r="D16" s="1077"/>
      <c r="E16" s="1077"/>
    </row>
    <row r="17" spans="1:1" x14ac:dyDescent="0.2">
      <c r="A17" s="1078" t="s">
        <v>938</v>
      </c>
    </row>
  </sheetData>
  <mergeCells count="2">
    <mergeCell ref="B2:N2"/>
    <mergeCell ref="B3:D3"/>
  </mergeCells>
  <pageMargins left="0.7" right="0.7" top="0.75" bottom="0.75" header="0.3" footer="0.3"/>
  <pageSetup paperSize="1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3"/>
  <sheetViews>
    <sheetView showGridLines="0" zoomScale="90" zoomScaleNormal="90" workbookViewId="0">
      <selection activeCell="B4" sqref="B4"/>
    </sheetView>
  </sheetViews>
  <sheetFormatPr baseColWidth="10" defaultColWidth="4.28515625" defaultRowHeight="12.75" x14ac:dyDescent="0.2"/>
  <cols>
    <col min="1" max="1" width="3.5703125" style="1079" customWidth="1"/>
    <col min="2" max="2" width="31.42578125" style="1079" customWidth="1"/>
    <col min="3" max="10" width="8.28515625" style="1079" bestFit="1" customWidth="1"/>
    <col min="11" max="11" width="11.5703125" style="1079" bestFit="1" customWidth="1"/>
    <col min="12" max="12" width="8.140625" style="1079" bestFit="1" customWidth="1"/>
    <col min="13" max="13" width="10" style="1079" customWidth="1"/>
    <col min="14" max="14" width="10.28515625" style="1079" bestFit="1" customWidth="1"/>
    <col min="15" max="15" width="13.42578125" style="1079" bestFit="1" customWidth="1"/>
    <col min="16" max="16" width="7.5703125" style="1079" customWidth="1"/>
    <col min="17" max="16384" width="4.28515625" style="1079"/>
  </cols>
  <sheetData>
    <row r="1" spans="2:17" ht="21" customHeight="1" x14ac:dyDescent="0.2"/>
    <row r="2" spans="2:17" x14ac:dyDescent="0.2">
      <c r="B2" s="1080" t="s">
        <v>948</v>
      </c>
      <c r="C2" s="1081"/>
      <c r="D2" s="1081"/>
      <c r="E2" s="1081"/>
      <c r="F2" s="1081"/>
      <c r="G2" s="1081"/>
      <c r="H2" s="1081"/>
      <c r="I2" s="1081"/>
      <c r="J2" s="1081"/>
      <c r="K2" s="1081"/>
      <c r="L2" s="1081"/>
      <c r="M2" s="1081"/>
      <c r="N2" s="1081"/>
      <c r="O2" s="1081"/>
    </row>
    <row r="3" spans="2:17" x14ac:dyDescent="0.2">
      <c r="B3" s="1080" t="s">
        <v>2</v>
      </c>
      <c r="C3" s="1081"/>
      <c r="D3" s="1081"/>
      <c r="E3" s="1081"/>
      <c r="F3" s="1081"/>
      <c r="G3" s="1081"/>
      <c r="H3" s="1081"/>
      <c r="I3" s="1081"/>
      <c r="J3" s="1081"/>
      <c r="K3" s="1081"/>
      <c r="L3" s="1081"/>
      <c r="M3" s="1081"/>
      <c r="N3" s="1081"/>
      <c r="O3" s="1081"/>
    </row>
    <row r="4" spans="2:17" x14ac:dyDescent="0.2">
      <c r="B4" s="1082"/>
      <c r="C4" s="1083"/>
      <c r="D4" s="1083"/>
      <c r="E4" s="1083"/>
      <c r="F4" s="1083"/>
      <c r="G4" s="1083"/>
      <c r="H4" s="1083"/>
      <c r="I4" s="1083"/>
      <c r="J4" s="1083"/>
      <c r="K4" s="1083"/>
      <c r="L4" s="1083"/>
      <c r="M4" s="1083"/>
      <c r="N4" s="1083"/>
      <c r="O4" s="1083"/>
    </row>
    <row r="5" spans="2:17" ht="17.25" customHeight="1" x14ac:dyDescent="0.2">
      <c r="B5" s="1084" t="s">
        <v>949</v>
      </c>
      <c r="C5" s="1085" t="s">
        <v>110</v>
      </c>
      <c r="D5" s="1085" t="s">
        <v>111</v>
      </c>
      <c r="E5" s="1085" t="s">
        <v>112</v>
      </c>
      <c r="F5" s="1085" t="s">
        <v>113</v>
      </c>
      <c r="G5" s="1085" t="s">
        <v>114</v>
      </c>
      <c r="H5" s="1085" t="s">
        <v>115</v>
      </c>
      <c r="I5" s="1085" t="s">
        <v>116</v>
      </c>
      <c r="J5" s="1085" t="s">
        <v>117</v>
      </c>
      <c r="K5" s="1085" t="s">
        <v>118</v>
      </c>
      <c r="L5" s="1085" t="s">
        <v>119</v>
      </c>
      <c r="M5" s="1085" t="s">
        <v>120</v>
      </c>
      <c r="N5" s="1085" t="s">
        <v>121</v>
      </c>
      <c r="O5" s="1086" t="s">
        <v>16</v>
      </c>
      <c r="Q5" s="1087"/>
    </row>
    <row r="6" spans="2:17" x14ac:dyDescent="0.2">
      <c r="B6" s="1088" t="s">
        <v>404</v>
      </c>
      <c r="C6" s="1089">
        <v>198</v>
      </c>
      <c r="D6" s="1089">
        <v>191</v>
      </c>
      <c r="E6" s="1089">
        <v>216</v>
      </c>
      <c r="F6" s="1089">
        <v>217</v>
      </c>
      <c r="G6" s="1090">
        <v>215</v>
      </c>
      <c r="H6" s="1090">
        <v>221</v>
      </c>
      <c r="I6" s="1090">
        <v>214</v>
      </c>
      <c r="J6" s="1090">
        <v>223</v>
      </c>
      <c r="K6" s="1090">
        <v>193</v>
      </c>
      <c r="L6" s="1090">
        <v>205</v>
      </c>
      <c r="M6" s="1090">
        <v>193</v>
      </c>
      <c r="N6" s="1090">
        <v>198</v>
      </c>
      <c r="O6" s="1091">
        <f>AVERAGE(C6:N6)</f>
        <v>207</v>
      </c>
    </row>
    <row r="7" spans="2:17" x14ac:dyDescent="0.2">
      <c r="B7" s="1092" t="s">
        <v>407</v>
      </c>
      <c r="C7" s="1093">
        <v>184</v>
      </c>
      <c r="D7" s="1093">
        <v>308</v>
      </c>
      <c r="E7" s="1093">
        <v>301</v>
      </c>
      <c r="F7" s="1093">
        <v>268</v>
      </c>
      <c r="G7" s="469">
        <v>243</v>
      </c>
      <c r="H7" s="469">
        <v>242</v>
      </c>
      <c r="I7" s="469">
        <v>251</v>
      </c>
      <c r="J7" s="469">
        <v>273</v>
      </c>
      <c r="K7" s="469">
        <v>245</v>
      </c>
      <c r="L7" s="469">
        <v>184</v>
      </c>
      <c r="M7" s="469">
        <v>263</v>
      </c>
      <c r="N7" s="469">
        <v>263</v>
      </c>
      <c r="O7" s="1094">
        <f>AVERAGE(C7:N7)</f>
        <v>252.08333333333334</v>
      </c>
    </row>
    <row r="8" spans="2:17" x14ac:dyDescent="0.2">
      <c r="B8" s="1092" t="s">
        <v>950</v>
      </c>
      <c r="C8" s="1093">
        <v>38</v>
      </c>
      <c r="D8" s="1093">
        <v>36</v>
      </c>
      <c r="E8" s="1093">
        <v>32</v>
      </c>
      <c r="F8" s="1093">
        <v>36</v>
      </c>
      <c r="G8" s="469">
        <v>30</v>
      </c>
      <c r="H8" s="469">
        <v>26</v>
      </c>
      <c r="I8" s="469">
        <v>35</v>
      </c>
      <c r="J8" s="469">
        <v>29</v>
      </c>
      <c r="K8" s="469">
        <v>34</v>
      </c>
      <c r="L8" s="469">
        <v>49</v>
      </c>
      <c r="M8" s="469">
        <v>48</v>
      </c>
      <c r="N8" s="469">
        <v>39</v>
      </c>
      <c r="O8" s="1094">
        <f>AVERAGE(C8:N8)</f>
        <v>36</v>
      </c>
    </row>
    <row r="9" spans="2:17" x14ac:dyDescent="0.2">
      <c r="B9" s="1092" t="s">
        <v>951</v>
      </c>
      <c r="C9" s="1093">
        <v>79</v>
      </c>
      <c r="D9" s="1093">
        <v>84</v>
      </c>
      <c r="E9" s="1093">
        <v>78</v>
      </c>
      <c r="F9" s="1093">
        <v>53</v>
      </c>
      <c r="G9" s="469">
        <v>65</v>
      </c>
      <c r="H9" s="469">
        <v>62</v>
      </c>
      <c r="I9" s="469">
        <v>68</v>
      </c>
      <c r="J9" s="469">
        <v>64</v>
      </c>
      <c r="K9" s="469">
        <v>77</v>
      </c>
      <c r="L9" s="469">
        <v>80</v>
      </c>
      <c r="M9" s="469">
        <v>50</v>
      </c>
      <c r="N9" s="469">
        <v>60</v>
      </c>
      <c r="O9" s="1094">
        <f>AVERAGE(C9:N9)</f>
        <v>68.333333333333329</v>
      </c>
    </row>
    <row r="10" spans="2:17" x14ac:dyDescent="0.2">
      <c r="B10" s="1092" t="s">
        <v>405</v>
      </c>
      <c r="C10" s="1093">
        <v>16</v>
      </c>
      <c r="D10" s="1093">
        <v>27</v>
      </c>
      <c r="E10" s="1093">
        <v>21</v>
      </c>
      <c r="F10" s="1093">
        <v>29</v>
      </c>
      <c r="G10" s="469">
        <v>23</v>
      </c>
      <c r="H10" s="469">
        <v>24</v>
      </c>
      <c r="I10" s="469">
        <v>16</v>
      </c>
      <c r="J10" s="469">
        <v>15</v>
      </c>
      <c r="K10" s="469">
        <v>11</v>
      </c>
      <c r="L10" s="469">
        <v>7</v>
      </c>
      <c r="M10" s="469">
        <v>6</v>
      </c>
      <c r="N10" s="469">
        <v>8</v>
      </c>
      <c r="O10" s="1094">
        <f t="shared" ref="O10:O11" si="0">AVERAGE(C10:N10)</f>
        <v>16.916666666666668</v>
      </c>
    </row>
    <row r="11" spans="2:17" x14ac:dyDescent="0.2">
      <c r="B11" s="1095" t="s">
        <v>402</v>
      </c>
      <c r="C11" s="1096">
        <v>170</v>
      </c>
      <c r="D11" s="1096">
        <v>164</v>
      </c>
      <c r="E11" s="1096">
        <v>167</v>
      </c>
      <c r="F11" s="1096">
        <v>166</v>
      </c>
      <c r="G11" s="1097">
        <v>170</v>
      </c>
      <c r="H11" s="1097">
        <v>171</v>
      </c>
      <c r="I11" s="1097">
        <v>173</v>
      </c>
      <c r="J11" s="1097">
        <v>151</v>
      </c>
      <c r="K11" s="1097">
        <v>145</v>
      </c>
      <c r="L11" s="1097">
        <v>148</v>
      </c>
      <c r="M11" s="1097">
        <v>146</v>
      </c>
      <c r="N11" s="1097">
        <v>148</v>
      </c>
      <c r="O11" s="1098">
        <f t="shared" si="0"/>
        <v>159.91666666666666</v>
      </c>
    </row>
    <row r="12" spans="2:17" x14ac:dyDescent="0.2">
      <c r="B12" s="1099" t="s">
        <v>61</v>
      </c>
      <c r="C12" s="1100">
        <f t="shared" ref="C12:N12" si="1">SUM(C6:C11)</f>
        <v>685</v>
      </c>
      <c r="D12" s="1100">
        <f t="shared" si="1"/>
        <v>810</v>
      </c>
      <c r="E12" s="1100">
        <f t="shared" si="1"/>
        <v>815</v>
      </c>
      <c r="F12" s="1100">
        <f t="shared" si="1"/>
        <v>769</v>
      </c>
      <c r="G12" s="1100">
        <f t="shared" si="1"/>
        <v>746</v>
      </c>
      <c r="H12" s="1100">
        <f t="shared" si="1"/>
        <v>746</v>
      </c>
      <c r="I12" s="1100">
        <f t="shared" si="1"/>
        <v>757</v>
      </c>
      <c r="J12" s="1100">
        <f t="shared" si="1"/>
        <v>755</v>
      </c>
      <c r="K12" s="1100">
        <f t="shared" si="1"/>
        <v>705</v>
      </c>
      <c r="L12" s="1101">
        <f t="shared" si="1"/>
        <v>673</v>
      </c>
      <c r="M12" s="1101">
        <f t="shared" si="1"/>
        <v>706</v>
      </c>
      <c r="N12" s="1101">
        <f t="shared" si="1"/>
        <v>716</v>
      </c>
      <c r="O12" s="1102">
        <f>AVERAGE(C12:N12)</f>
        <v>740.25</v>
      </c>
    </row>
    <row r="13" spans="2:17" x14ac:dyDescent="0.2">
      <c r="B13" s="1103"/>
      <c r="C13" s="1104"/>
      <c r="D13" s="1104"/>
      <c r="E13" s="1104"/>
      <c r="F13" s="1104"/>
      <c r="G13" s="1104"/>
      <c r="H13" s="1104"/>
      <c r="I13" s="1104"/>
      <c r="J13" s="1104"/>
      <c r="K13" s="1104"/>
      <c r="L13" s="1104"/>
      <c r="M13" s="1104"/>
      <c r="N13" s="1104"/>
      <c r="O13" s="1104"/>
    </row>
    <row r="14" spans="2:17" x14ac:dyDescent="0.2">
      <c r="B14" s="1105"/>
      <c r="C14" s="1105"/>
      <c r="D14" s="1105"/>
      <c r="E14" s="1105"/>
      <c r="F14" s="1105"/>
      <c r="G14" s="1105"/>
      <c r="H14" s="1105"/>
      <c r="I14" s="1105"/>
      <c r="J14" s="1105"/>
      <c r="K14" s="1105"/>
      <c r="L14" s="1105"/>
      <c r="M14" s="1105"/>
      <c r="N14" s="1105"/>
    </row>
    <row r="15" spans="2:17" x14ac:dyDescent="0.2">
      <c r="B15" s="1080" t="s">
        <v>952</v>
      </c>
      <c r="C15" s="1081"/>
      <c r="D15" s="1081"/>
      <c r="E15" s="1081"/>
      <c r="F15" s="1081"/>
      <c r="G15" s="1081"/>
      <c r="H15" s="1081"/>
      <c r="I15" s="1081"/>
      <c r="J15" s="1081"/>
      <c r="K15" s="1081"/>
      <c r="L15" s="1081"/>
      <c r="M15" s="1081"/>
      <c r="N15" s="1081"/>
      <c r="O15" s="1081"/>
    </row>
    <row r="16" spans="2:17" x14ac:dyDescent="0.2">
      <c r="B16" s="1080" t="s">
        <v>2</v>
      </c>
      <c r="C16" s="1081"/>
      <c r="D16" s="1081"/>
      <c r="E16" s="1081"/>
      <c r="F16" s="1081"/>
      <c r="G16" s="1081"/>
      <c r="H16" s="1081"/>
      <c r="I16" s="1081"/>
      <c r="J16" s="1081"/>
      <c r="K16" s="1081"/>
      <c r="L16" s="1081"/>
      <c r="M16" s="1081"/>
      <c r="N16" s="1081"/>
      <c r="O16" s="1081"/>
    </row>
    <row r="17" spans="2:15" x14ac:dyDescent="0.2">
      <c r="B17" s="1106" t="s">
        <v>288</v>
      </c>
      <c r="C17" s="1107"/>
      <c r="D17" s="1107"/>
      <c r="E17" s="1107"/>
      <c r="F17" s="1107"/>
      <c r="G17" s="1107"/>
      <c r="H17" s="1107"/>
      <c r="I17" s="1107"/>
      <c r="J17" s="1107"/>
      <c r="K17" s="1107"/>
      <c r="L17" s="1107"/>
      <c r="M17" s="1107"/>
      <c r="N17" s="1107"/>
      <c r="O17" s="1107"/>
    </row>
    <row r="18" spans="2:15" s="857" customFormat="1" ht="21" customHeight="1" x14ac:dyDescent="0.2">
      <c r="B18" s="1085" t="s">
        <v>949</v>
      </c>
      <c r="C18" s="1086" t="s">
        <v>110</v>
      </c>
      <c r="D18" s="1085" t="s">
        <v>111</v>
      </c>
      <c r="E18" s="1085" t="s">
        <v>112</v>
      </c>
      <c r="F18" s="1085" t="s">
        <v>113</v>
      </c>
      <c r="G18" s="1085" t="s">
        <v>114</v>
      </c>
      <c r="H18" s="1085" t="s">
        <v>115</v>
      </c>
      <c r="I18" s="1085" t="s">
        <v>116</v>
      </c>
      <c r="J18" s="1085" t="s">
        <v>117</v>
      </c>
      <c r="K18" s="1085" t="s">
        <v>118</v>
      </c>
      <c r="L18" s="1085" t="s">
        <v>119</v>
      </c>
      <c r="M18" s="1085" t="s">
        <v>120</v>
      </c>
      <c r="N18" s="1084" t="s">
        <v>121</v>
      </c>
      <c r="O18" s="1085" t="s">
        <v>61</v>
      </c>
    </row>
    <row r="19" spans="2:15" x14ac:dyDescent="0.2">
      <c r="B19" s="1108" t="s">
        <v>404</v>
      </c>
      <c r="C19" s="1109">
        <v>2479</v>
      </c>
      <c r="D19" s="1089">
        <v>2192</v>
      </c>
      <c r="E19" s="1089">
        <v>2461</v>
      </c>
      <c r="F19" s="1089">
        <v>2503</v>
      </c>
      <c r="G19" s="1090">
        <v>2490</v>
      </c>
      <c r="H19" s="1090">
        <v>2659</v>
      </c>
      <c r="I19" s="1090">
        <v>2570</v>
      </c>
      <c r="J19" s="1090">
        <v>2639</v>
      </c>
      <c r="K19" s="1090">
        <v>2279</v>
      </c>
      <c r="L19" s="1090">
        <v>2369</v>
      </c>
      <c r="M19" s="1090">
        <v>2138</v>
      </c>
      <c r="N19" s="1110">
        <v>2275</v>
      </c>
      <c r="O19" s="1111">
        <f>SUM(C19:N19)</f>
        <v>29054</v>
      </c>
    </row>
    <row r="20" spans="2:15" x14ac:dyDescent="0.2">
      <c r="B20" s="1112" t="s">
        <v>407</v>
      </c>
      <c r="C20" s="1113">
        <v>2727</v>
      </c>
      <c r="D20" s="1093">
        <v>2591</v>
      </c>
      <c r="E20" s="1093">
        <v>3030</v>
      </c>
      <c r="F20" s="1093">
        <v>2423</v>
      </c>
      <c r="G20" s="469">
        <v>2972</v>
      </c>
      <c r="H20" s="469">
        <v>2256</v>
      </c>
      <c r="I20" s="469">
        <v>2085</v>
      </c>
      <c r="J20" s="469">
        <v>2347</v>
      </c>
      <c r="K20" s="469">
        <v>2643</v>
      </c>
      <c r="L20" s="469">
        <v>1940</v>
      </c>
      <c r="M20" s="469">
        <v>2778</v>
      </c>
      <c r="N20" s="1114">
        <v>2400</v>
      </c>
      <c r="O20" s="1115">
        <f t="shared" ref="O20:O23" si="2">SUM(C20:N20)</f>
        <v>30192</v>
      </c>
    </row>
    <row r="21" spans="2:15" x14ac:dyDescent="0.2">
      <c r="B21" s="1112" t="s">
        <v>950</v>
      </c>
      <c r="C21" s="1113">
        <v>559</v>
      </c>
      <c r="D21" s="1093">
        <v>491</v>
      </c>
      <c r="E21" s="1093">
        <v>518</v>
      </c>
      <c r="F21" s="1093">
        <v>565</v>
      </c>
      <c r="G21" s="469">
        <v>459</v>
      </c>
      <c r="H21" s="469">
        <v>371</v>
      </c>
      <c r="I21" s="469">
        <v>612</v>
      </c>
      <c r="J21" s="469">
        <v>574</v>
      </c>
      <c r="K21" s="469">
        <v>652</v>
      </c>
      <c r="L21" s="469">
        <v>956</v>
      </c>
      <c r="M21" s="469">
        <v>817</v>
      </c>
      <c r="N21" s="1114">
        <v>662</v>
      </c>
      <c r="O21" s="1115">
        <f t="shared" si="2"/>
        <v>7236</v>
      </c>
    </row>
    <row r="22" spans="2:15" x14ac:dyDescent="0.2">
      <c r="B22" s="1112" t="s">
        <v>951</v>
      </c>
      <c r="C22" s="1113">
        <v>871</v>
      </c>
      <c r="D22" s="1093">
        <v>888</v>
      </c>
      <c r="E22" s="1093">
        <v>854</v>
      </c>
      <c r="F22" s="1093">
        <v>588</v>
      </c>
      <c r="G22" s="469">
        <v>695</v>
      </c>
      <c r="H22" s="469">
        <v>647</v>
      </c>
      <c r="I22" s="469">
        <v>763</v>
      </c>
      <c r="J22" s="469">
        <v>769</v>
      </c>
      <c r="K22" s="469">
        <v>884</v>
      </c>
      <c r="L22" s="469">
        <v>954</v>
      </c>
      <c r="M22" s="469">
        <v>561</v>
      </c>
      <c r="N22" s="1114">
        <v>690</v>
      </c>
      <c r="O22" s="1115">
        <f t="shared" si="2"/>
        <v>9164</v>
      </c>
    </row>
    <row r="23" spans="2:15" x14ac:dyDescent="0.2">
      <c r="B23" s="1112" t="s">
        <v>405</v>
      </c>
      <c r="C23" s="1113">
        <v>207</v>
      </c>
      <c r="D23" s="1093">
        <v>352</v>
      </c>
      <c r="E23" s="1093">
        <v>287</v>
      </c>
      <c r="F23" s="1093">
        <v>371</v>
      </c>
      <c r="G23" s="469">
        <v>286</v>
      </c>
      <c r="H23" s="469">
        <v>312</v>
      </c>
      <c r="I23" s="469">
        <v>186</v>
      </c>
      <c r="J23" s="469">
        <v>161</v>
      </c>
      <c r="K23" s="469">
        <v>118</v>
      </c>
      <c r="L23" s="469">
        <v>64</v>
      </c>
      <c r="M23" s="469">
        <v>49</v>
      </c>
      <c r="N23" s="1114">
        <v>82</v>
      </c>
      <c r="O23" s="1115">
        <f t="shared" si="2"/>
        <v>2475</v>
      </c>
    </row>
    <row r="24" spans="2:15" x14ac:dyDescent="0.2">
      <c r="B24" s="1116" t="s">
        <v>402</v>
      </c>
      <c r="C24" s="1117">
        <v>1924</v>
      </c>
      <c r="D24" s="1096">
        <v>2102</v>
      </c>
      <c r="E24" s="1096">
        <v>1961</v>
      </c>
      <c r="F24" s="1096">
        <v>1755</v>
      </c>
      <c r="G24" s="1097">
        <v>1908</v>
      </c>
      <c r="H24" s="1097">
        <v>1839</v>
      </c>
      <c r="I24" s="1097">
        <v>2044</v>
      </c>
      <c r="J24" s="1097">
        <v>1960</v>
      </c>
      <c r="K24" s="1097">
        <v>1786</v>
      </c>
      <c r="L24" s="1097">
        <v>1820</v>
      </c>
      <c r="M24" s="1097">
        <v>1692</v>
      </c>
      <c r="N24" s="1118">
        <v>1593</v>
      </c>
      <c r="O24" s="1119">
        <f>SUM(C24:N24)</f>
        <v>22384</v>
      </c>
    </row>
    <row r="25" spans="2:15" x14ac:dyDescent="0.2">
      <c r="B25" s="1120" t="s">
        <v>61</v>
      </c>
      <c r="C25" s="1102">
        <f>SUM(C19:C24)</f>
        <v>8767</v>
      </c>
      <c r="D25" s="1100">
        <f t="shared" ref="D25:L25" si="3">SUM(D19:D24)</f>
        <v>8616</v>
      </c>
      <c r="E25" s="1100">
        <f t="shared" si="3"/>
        <v>9111</v>
      </c>
      <c r="F25" s="1100">
        <f t="shared" si="3"/>
        <v>8205</v>
      </c>
      <c r="G25" s="1101">
        <f t="shared" si="3"/>
        <v>8810</v>
      </c>
      <c r="H25" s="1101">
        <f t="shared" si="3"/>
        <v>8084</v>
      </c>
      <c r="I25" s="1101">
        <f t="shared" si="3"/>
        <v>8260</v>
      </c>
      <c r="J25" s="1101">
        <f t="shared" si="3"/>
        <v>8450</v>
      </c>
      <c r="K25" s="1101">
        <f t="shared" si="3"/>
        <v>8362</v>
      </c>
      <c r="L25" s="1101">
        <f t="shared" si="3"/>
        <v>8103</v>
      </c>
      <c r="M25" s="1101">
        <f>SUM(M19:M24)</f>
        <v>8035</v>
      </c>
      <c r="N25" s="1121">
        <f>SUM(N19:N24)</f>
        <v>7702</v>
      </c>
      <c r="O25" s="1100">
        <f>SUM(O19:O24)</f>
        <v>100505</v>
      </c>
    </row>
    <row r="28" spans="2:15" x14ac:dyDescent="0.2">
      <c r="O28" s="1082"/>
    </row>
    <row r="29" spans="2:15" x14ac:dyDescent="0.2">
      <c r="G29" s="1122"/>
    </row>
    <row r="30" spans="2:15" x14ac:dyDescent="0.2">
      <c r="G30" s="1122"/>
    </row>
    <row r="31" spans="2:15" x14ac:dyDescent="0.2">
      <c r="G31" s="1122"/>
    </row>
    <row r="32" spans="2:15" x14ac:dyDescent="0.2">
      <c r="G32" s="1122"/>
    </row>
    <row r="33" spans="7:7" x14ac:dyDescent="0.2">
      <c r="G33" s="1122"/>
    </row>
  </sheetData>
  <printOptions horizontalCentered="1"/>
  <pageMargins left="0.19685039370078741" right="0.19685039370078741" top="0.82677165354330717" bottom="0.98425196850393704" header="0" footer="0"/>
  <pageSetup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6"/>
  <sheetViews>
    <sheetView zoomScaleNormal="100" workbookViewId="0"/>
  </sheetViews>
  <sheetFormatPr baseColWidth="10" defaultRowHeight="12.75" x14ac:dyDescent="0.2"/>
  <cols>
    <col min="1" max="1" width="3" style="139" customWidth="1"/>
    <col min="2" max="2" width="31.140625" style="139" customWidth="1"/>
    <col min="3" max="16384" width="11.42578125" style="139"/>
  </cols>
  <sheetData>
    <row r="1" spans="1:67" ht="18" x14ac:dyDescent="0.2">
      <c r="A1" s="48"/>
      <c r="B1" s="74" t="s">
        <v>88</v>
      </c>
      <c r="C1" s="75"/>
      <c r="D1" s="76"/>
      <c r="E1" s="76"/>
      <c r="F1" s="76"/>
      <c r="G1" s="76"/>
      <c r="H1" s="50"/>
      <c r="I1" s="50"/>
      <c r="J1" s="50"/>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row>
    <row r="2" spans="1:67" ht="15.75" x14ac:dyDescent="0.2">
      <c r="A2" s="48"/>
      <c r="B2" s="74" t="s">
        <v>56</v>
      </c>
      <c r="C2" s="75"/>
      <c r="D2" s="76"/>
      <c r="E2" s="76"/>
      <c r="F2" s="76"/>
      <c r="G2" s="76"/>
      <c r="H2" s="50"/>
      <c r="I2" s="50"/>
      <c r="J2" s="50"/>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row>
    <row r="3" spans="1:67" ht="15.75" x14ac:dyDescent="0.25">
      <c r="A3" s="48"/>
      <c r="B3" s="77" t="s">
        <v>2</v>
      </c>
      <c r="C3" s="78"/>
      <c r="D3" s="79"/>
      <c r="E3" s="79"/>
      <c r="F3" s="79"/>
      <c r="G3" s="79"/>
      <c r="H3" s="50"/>
      <c r="I3" s="50"/>
      <c r="J3" s="50"/>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row>
    <row r="4" spans="1:67" x14ac:dyDescent="0.2">
      <c r="A4" s="85"/>
      <c r="B4" s="80"/>
      <c r="C4" s="80"/>
      <c r="D4" s="110"/>
      <c r="E4" s="81"/>
      <c r="F4" s="82"/>
      <c r="G4" s="82"/>
      <c r="H4" s="82"/>
      <c r="I4" s="82"/>
      <c r="J4" s="82"/>
      <c r="K4" s="83"/>
      <c r="L4" s="83"/>
      <c r="M4" s="84"/>
      <c r="N4" s="84"/>
      <c r="O4" s="84"/>
      <c r="P4" s="84"/>
      <c r="Q4" s="84"/>
      <c r="R4" s="84"/>
      <c r="S4" s="84"/>
      <c r="T4" s="84"/>
      <c r="U4" s="84"/>
      <c r="V4" s="84"/>
      <c r="W4" s="84"/>
      <c r="X4" s="84"/>
      <c r="Y4" s="84"/>
      <c r="Z4" s="84"/>
      <c r="AA4" s="84"/>
      <c r="AB4" s="84"/>
      <c r="AC4" s="84"/>
      <c r="AD4" s="84"/>
      <c r="AE4" s="84"/>
      <c r="AF4" s="84"/>
      <c r="AG4" s="84"/>
      <c r="AH4" s="84"/>
      <c r="AI4" s="85"/>
      <c r="AJ4" s="85"/>
      <c r="AK4" s="85"/>
      <c r="AL4" s="85"/>
      <c r="AM4" s="85"/>
      <c r="AN4" s="85"/>
      <c r="AO4" s="85"/>
    </row>
    <row r="5" spans="1:67" x14ac:dyDescent="0.2">
      <c r="A5" s="48"/>
      <c r="B5" s="128" t="s">
        <v>89</v>
      </c>
      <c r="C5" s="129" t="s">
        <v>4</v>
      </c>
      <c r="D5" s="130"/>
      <c r="E5" s="130"/>
      <c r="F5" s="130"/>
      <c r="G5" s="130"/>
      <c r="H5" s="129" t="s">
        <v>5</v>
      </c>
      <c r="I5" s="130"/>
      <c r="J5" s="130"/>
      <c r="K5" s="130"/>
      <c r="L5" s="131"/>
      <c r="M5" s="130" t="s">
        <v>6</v>
      </c>
      <c r="N5" s="130"/>
      <c r="O5" s="130"/>
      <c r="P5" s="130"/>
      <c r="Q5" s="130"/>
      <c r="R5" s="129" t="s">
        <v>7</v>
      </c>
      <c r="S5" s="130"/>
      <c r="T5" s="130"/>
      <c r="U5" s="130"/>
      <c r="V5" s="131"/>
      <c r="W5" s="130" t="s">
        <v>8</v>
      </c>
      <c r="X5" s="130"/>
      <c r="Y5" s="130"/>
      <c r="Z5" s="130"/>
      <c r="AA5" s="130"/>
      <c r="AB5" s="129" t="s">
        <v>9</v>
      </c>
      <c r="AC5" s="130"/>
      <c r="AD5" s="130"/>
      <c r="AE5" s="130"/>
      <c r="AF5" s="131"/>
      <c r="AG5" s="130" t="s">
        <v>10</v>
      </c>
      <c r="AH5" s="130"/>
      <c r="AI5" s="130"/>
      <c r="AJ5" s="130"/>
      <c r="AK5" s="130"/>
      <c r="AL5" s="129" t="s">
        <v>11</v>
      </c>
      <c r="AM5" s="130"/>
      <c r="AN5" s="130"/>
      <c r="AO5" s="130"/>
      <c r="AP5" s="131"/>
      <c r="AQ5" s="130" t="s">
        <v>12</v>
      </c>
      <c r="AR5" s="130"/>
      <c r="AS5" s="130"/>
      <c r="AT5" s="130"/>
      <c r="AU5" s="130"/>
      <c r="AV5" s="130" t="s">
        <v>13</v>
      </c>
      <c r="AW5" s="130"/>
      <c r="AX5" s="130"/>
      <c r="AY5" s="130"/>
      <c r="AZ5" s="130"/>
      <c r="BA5" s="130" t="s">
        <v>14</v>
      </c>
      <c r="BB5" s="130"/>
      <c r="BC5" s="130"/>
      <c r="BD5" s="130"/>
      <c r="BE5" s="130"/>
      <c r="BF5" s="129" t="s">
        <v>15</v>
      </c>
      <c r="BG5" s="130"/>
      <c r="BH5" s="130"/>
      <c r="BI5" s="130"/>
      <c r="BJ5" s="131"/>
      <c r="BK5" s="130" t="s">
        <v>16</v>
      </c>
      <c r="BL5" s="130"/>
      <c r="BM5" s="130"/>
      <c r="BN5" s="130"/>
      <c r="BO5" s="131"/>
    </row>
    <row r="6" spans="1:67" x14ac:dyDescent="0.2">
      <c r="A6" s="3"/>
      <c r="B6" s="132"/>
      <c r="C6" s="133"/>
      <c r="D6" s="134"/>
      <c r="E6" s="134"/>
      <c r="F6" s="134"/>
      <c r="G6" s="134"/>
      <c r="H6" s="133"/>
      <c r="I6" s="134"/>
      <c r="J6" s="134"/>
      <c r="K6" s="134"/>
      <c r="L6" s="135"/>
      <c r="M6" s="134"/>
      <c r="N6" s="134"/>
      <c r="O6" s="134"/>
      <c r="P6" s="134"/>
      <c r="Q6" s="134"/>
      <c r="R6" s="133"/>
      <c r="S6" s="134"/>
      <c r="T6" s="134"/>
      <c r="U6" s="134"/>
      <c r="V6" s="135"/>
      <c r="W6" s="134"/>
      <c r="X6" s="134"/>
      <c r="Y6" s="134"/>
      <c r="Z6" s="134"/>
      <c r="AA6" s="134"/>
      <c r="AB6" s="133"/>
      <c r="AC6" s="134"/>
      <c r="AD6" s="134"/>
      <c r="AE6" s="134"/>
      <c r="AF6" s="135"/>
      <c r="AG6" s="134"/>
      <c r="AH6" s="134"/>
      <c r="AI6" s="134"/>
      <c r="AJ6" s="134"/>
      <c r="AK6" s="134"/>
      <c r="AL6" s="133"/>
      <c r="AM6" s="134"/>
      <c r="AN6" s="134"/>
      <c r="AO6" s="134"/>
      <c r="AP6" s="135"/>
      <c r="AQ6" s="134"/>
      <c r="AR6" s="134"/>
      <c r="AS6" s="134"/>
      <c r="AT6" s="134"/>
      <c r="AU6" s="134"/>
      <c r="AV6" s="134"/>
      <c r="AW6" s="134"/>
      <c r="AX6" s="134"/>
      <c r="AY6" s="134"/>
      <c r="AZ6" s="134"/>
      <c r="BA6" s="134"/>
      <c r="BB6" s="134"/>
      <c r="BC6" s="134"/>
      <c r="BD6" s="134"/>
      <c r="BE6" s="134"/>
      <c r="BF6" s="133"/>
      <c r="BG6" s="134"/>
      <c r="BH6" s="134"/>
      <c r="BI6" s="134"/>
      <c r="BJ6" s="135"/>
      <c r="BK6" s="134"/>
      <c r="BL6" s="134"/>
      <c r="BM6" s="134"/>
      <c r="BN6" s="134"/>
      <c r="BO6" s="135"/>
    </row>
    <row r="7" spans="1:67" ht="15" x14ac:dyDescent="0.2">
      <c r="A7" s="3"/>
      <c r="B7" s="90"/>
      <c r="C7" s="140" t="s">
        <v>58</v>
      </c>
      <c r="D7" s="141" t="s">
        <v>59</v>
      </c>
      <c r="E7" s="141" t="s">
        <v>32</v>
      </c>
      <c r="F7" s="141" t="s">
        <v>60</v>
      </c>
      <c r="G7" s="113" t="s">
        <v>61</v>
      </c>
      <c r="H7" s="140" t="s">
        <v>58</v>
      </c>
      <c r="I7" s="141" t="s">
        <v>59</v>
      </c>
      <c r="J7" s="141" t="s">
        <v>32</v>
      </c>
      <c r="K7" s="141" t="s">
        <v>60</v>
      </c>
      <c r="L7" s="113" t="s">
        <v>61</v>
      </c>
      <c r="M7" s="140" t="s">
        <v>58</v>
      </c>
      <c r="N7" s="141" t="s">
        <v>59</v>
      </c>
      <c r="O7" s="141" t="s">
        <v>32</v>
      </c>
      <c r="P7" s="141" t="s">
        <v>60</v>
      </c>
      <c r="Q7" s="113" t="s">
        <v>61</v>
      </c>
      <c r="R7" s="140" t="s">
        <v>58</v>
      </c>
      <c r="S7" s="141" t="s">
        <v>59</v>
      </c>
      <c r="T7" s="141" t="s">
        <v>32</v>
      </c>
      <c r="U7" s="141" t="s">
        <v>60</v>
      </c>
      <c r="V7" s="113" t="s">
        <v>61</v>
      </c>
      <c r="W7" s="140" t="s">
        <v>58</v>
      </c>
      <c r="X7" s="141" t="s">
        <v>59</v>
      </c>
      <c r="Y7" s="141" t="s">
        <v>32</v>
      </c>
      <c r="Z7" s="141" t="s">
        <v>60</v>
      </c>
      <c r="AA7" s="113" t="s">
        <v>61</v>
      </c>
      <c r="AB7" s="140" t="s">
        <v>58</v>
      </c>
      <c r="AC7" s="141" t="s">
        <v>59</v>
      </c>
      <c r="AD7" s="141" t="s">
        <v>32</v>
      </c>
      <c r="AE7" s="141" t="s">
        <v>60</v>
      </c>
      <c r="AF7" s="113" t="s">
        <v>61</v>
      </c>
      <c r="AG7" s="140" t="s">
        <v>58</v>
      </c>
      <c r="AH7" s="141" t="s">
        <v>59</v>
      </c>
      <c r="AI7" s="141" t="s">
        <v>32</v>
      </c>
      <c r="AJ7" s="141" t="s">
        <v>60</v>
      </c>
      <c r="AK7" s="113" t="s">
        <v>61</v>
      </c>
      <c r="AL7" s="140" t="s">
        <v>58</v>
      </c>
      <c r="AM7" s="141" t="s">
        <v>59</v>
      </c>
      <c r="AN7" s="141" t="s">
        <v>32</v>
      </c>
      <c r="AO7" s="141" t="s">
        <v>60</v>
      </c>
      <c r="AP7" s="113" t="s">
        <v>61</v>
      </c>
      <c r="AQ7" s="140" t="s">
        <v>58</v>
      </c>
      <c r="AR7" s="141" t="s">
        <v>59</v>
      </c>
      <c r="AS7" s="141" t="s">
        <v>32</v>
      </c>
      <c r="AT7" s="141" t="s">
        <v>60</v>
      </c>
      <c r="AU7" s="113" t="s">
        <v>61</v>
      </c>
      <c r="AV7" s="140" t="s">
        <v>58</v>
      </c>
      <c r="AW7" s="141" t="s">
        <v>59</v>
      </c>
      <c r="AX7" s="141" t="s">
        <v>32</v>
      </c>
      <c r="AY7" s="141" t="s">
        <v>60</v>
      </c>
      <c r="AZ7" s="113" t="s">
        <v>61</v>
      </c>
      <c r="BA7" s="140" t="s">
        <v>58</v>
      </c>
      <c r="BB7" s="141" t="s">
        <v>59</v>
      </c>
      <c r="BC7" s="141" t="s">
        <v>32</v>
      </c>
      <c r="BD7" s="141" t="s">
        <v>60</v>
      </c>
      <c r="BE7" s="113" t="s">
        <v>61</v>
      </c>
      <c r="BF7" s="140" t="s">
        <v>58</v>
      </c>
      <c r="BG7" s="141" t="s">
        <v>59</v>
      </c>
      <c r="BH7" s="141" t="s">
        <v>32</v>
      </c>
      <c r="BI7" s="141" t="s">
        <v>60</v>
      </c>
      <c r="BJ7" s="113" t="s">
        <v>61</v>
      </c>
      <c r="BK7" s="140" t="s">
        <v>58</v>
      </c>
      <c r="BL7" s="141" t="s">
        <v>59</v>
      </c>
      <c r="BM7" s="141" t="s">
        <v>32</v>
      </c>
      <c r="BN7" s="141" t="s">
        <v>60</v>
      </c>
      <c r="BO7" s="113" t="s">
        <v>61</v>
      </c>
    </row>
    <row r="8" spans="1:67" x14ac:dyDescent="0.2">
      <c r="A8" s="3"/>
      <c r="B8" s="66" t="s">
        <v>90</v>
      </c>
      <c r="C8" s="97">
        <v>16610</v>
      </c>
      <c r="D8" s="98">
        <v>9624</v>
      </c>
      <c r="E8" s="98">
        <v>1452</v>
      </c>
      <c r="F8" s="98">
        <v>10186</v>
      </c>
      <c r="G8" s="114">
        <v>37872</v>
      </c>
      <c r="H8" s="97">
        <v>16089</v>
      </c>
      <c r="I8" s="98">
        <v>9591</v>
      </c>
      <c r="J8" s="98">
        <v>1456</v>
      </c>
      <c r="K8" s="98">
        <v>10492</v>
      </c>
      <c r="L8" s="114">
        <v>37628</v>
      </c>
      <c r="M8" s="97">
        <v>16161</v>
      </c>
      <c r="N8" s="98">
        <v>9761</v>
      </c>
      <c r="O8" s="98">
        <v>1493</v>
      </c>
      <c r="P8" s="98">
        <v>10169</v>
      </c>
      <c r="Q8" s="114">
        <v>37584</v>
      </c>
      <c r="R8" s="97">
        <v>16344</v>
      </c>
      <c r="S8" s="98">
        <v>10052</v>
      </c>
      <c r="T8" s="98">
        <v>1364</v>
      </c>
      <c r="U8" s="98">
        <v>10591</v>
      </c>
      <c r="V8" s="114">
        <v>38351</v>
      </c>
      <c r="W8" s="97">
        <v>16350</v>
      </c>
      <c r="X8" s="98">
        <v>9982</v>
      </c>
      <c r="Y8" s="98">
        <v>1374</v>
      </c>
      <c r="Z8" s="98">
        <v>10834</v>
      </c>
      <c r="AA8" s="114">
        <v>38540</v>
      </c>
      <c r="AB8" s="97">
        <v>17076</v>
      </c>
      <c r="AC8" s="98">
        <v>10172</v>
      </c>
      <c r="AD8" s="98">
        <v>1338</v>
      </c>
      <c r="AE8" s="98">
        <v>10655</v>
      </c>
      <c r="AF8" s="114">
        <v>39241</v>
      </c>
      <c r="AG8" s="97">
        <v>17273</v>
      </c>
      <c r="AH8" s="98">
        <v>10573</v>
      </c>
      <c r="AI8" s="98">
        <v>2883</v>
      </c>
      <c r="AJ8" s="98">
        <v>11076</v>
      </c>
      <c r="AK8" s="114">
        <v>41805</v>
      </c>
      <c r="AL8" s="97">
        <v>12916</v>
      </c>
      <c r="AM8" s="98">
        <v>10556</v>
      </c>
      <c r="AN8" s="98">
        <v>2816</v>
      </c>
      <c r="AO8" s="98">
        <v>11184</v>
      </c>
      <c r="AP8" s="114">
        <v>37472</v>
      </c>
      <c r="AQ8" s="97">
        <v>13131</v>
      </c>
      <c r="AR8" s="98">
        <v>10562</v>
      </c>
      <c r="AS8" s="98">
        <v>2857</v>
      </c>
      <c r="AT8" s="98">
        <v>11115</v>
      </c>
      <c r="AU8" s="114">
        <v>37665</v>
      </c>
      <c r="AV8" s="97">
        <v>12984</v>
      </c>
      <c r="AW8" s="98">
        <v>10667</v>
      </c>
      <c r="AX8" s="98">
        <v>2825</v>
      </c>
      <c r="AY8" s="98">
        <v>11630</v>
      </c>
      <c r="AZ8" s="114">
        <v>38106</v>
      </c>
      <c r="BA8" s="97">
        <v>13222</v>
      </c>
      <c r="BB8" s="98">
        <v>10624</v>
      </c>
      <c r="BC8" s="98">
        <v>2815</v>
      </c>
      <c r="BD8" s="98">
        <v>10870</v>
      </c>
      <c r="BE8" s="114">
        <v>37531</v>
      </c>
      <c r="BF8" s="97">
        <v>14150</v>
      </c>
      <c r="BG8" s="98">
        <v>10268</v>
      </c>
      <c r="BH8" s="98">
        <v>2891</v>
      </c>
      <c r="BI8" s="98">
        <v>10908</v>
      </c>
      <c r="BJ8" s="114">
        <v>38217</v>
      </c>
      <c r="BK8" s="97">
        <v>15192.166666666666</v>
      </c>
      <c r="BL8" s="98">
        <v>10202.666666666666</v>
      </c>
      <c r="BM8" s="98">
        <v>2130.3333333333335</v>
      </c>
      <c r="BN8" s="98">
        <v>10809.166666666666</v>
      </c>
      <c r="BO8" s="114">
        <v>38334.333333333336</v>
      </c>
    </row>
    <row r="9" spans="1:67" x14ac:dyDescent="0.2">
      <c r="A9" s="3"/>
      <c r="B9" s="99" t="s">
        <v>91</v>
      </c>
      <c r="C9" s="102">
        <v>14303</v>
      </c>
      <c r="D9" s="103">
        <v>27178</v>
      </c>
      <c r="E9" s="103">
        <v>4009</v>
      </c>
      <c r="F9" s="103">
        <v>21791</v>
      </c>
      <c r="G9" s="114">
        <v>67281</v>
      </c>
      <c r="H9" s="102">
        <v>13990</v>
      </c>
      <c r="I9" s="103">
        <v>27166</v>
      </c>
      <c r="J9" s="103">
        <v>3873</v>
      </c>
      <c r="K9" s="103">
        <v>22171</v>
      </c>
      <c r="L9" s="114">
        <v>67200</v>
      </c>
      <c r="M9" s="102">
        <v>13943</v>
      </c>
      <c r="N9" s="103">
        <v>28063</v>
      </c>
      <c r="O9" s="103">
        <v>3908</v>
      </c>
      <c r="P9" s="103">
        <v>21673</v>
      </c>
      <c r="Q9" s="114">
        <v>67587</v>
      </c>
      <c r="R9" s="102">
        <v>14157</v>
      </c>
      <c r="S9" s="103">
        <v>28578</v>
      </c>
      <c r="T9" s="103">
        <v>3970</v>
      </c>
      <c r="U9" s="103">
        <v>21787</v>
      </c>
      <c r="V9" s="114">
        <v>68492</v>
      </c>
      <c r="W9" s="102">
        <v>12509</v>
      </c>
      <c r="X9" s="103">
        <v>28786</v>
      </c>
      <c r="Y9" s="103">
        <v>3069</v>
      </c>
      <c r="Z9" s="103">
        <v>21824</v>
      </c>
      <c r="AA9" s="114">
        <v>66188</v>
      </c>
      <c r="AB9" s="102">
        <v>12341</v>
      </c>
      <c r="AC9" s="103">
        <v>28697</v>
      </c>
      <c r="AD9" s="103">
        <v>3135</v>
      </c>
      <c r="AE9" s="103">
        <v>21603</v>
      </c>
      <c r="AF9" s="114">
        <v>65776</v>
      </c>
      <c r="AG9" s="102">
        <v>12911</v>
      </c>
      <c r="AH9" s="103">
        <v>28971</v>
      </c>
      <c r="AI9" s="103">
        <v>3363</v>
      </c>
      <c r="AJ9" s="103">
        <v>21921</v>
      </c>
      <c r="AK9" s="114">
        <v>67166</v>
      </c>
      <c r="AL9" s="102">
        <v>13541</v>
      </c>
      <c r="AM9" s="103">
        <v>29359</v>
      </c>
      <c r="AN9" s="103">
        <v>3230</v>
      </c>
      <c r="AO9" s="103">
        <v>21587</v>
      </c>
      <c r="AP9" s="114">
        <v>67717</v>
      </c>
      <c r="AQ9" s="102">
        <v>13678</v>
      </c>
      <c r="AR9" s="103">
        <v>29809</v>
      </c>
      <c r="AS9" s="103">
        <v>3179</v>
      </c>
      <c r="AT9" s="103">
        <v>21800</v>
      </c>
      <c r="AU9" s="114">
        <v>68466</v>
      </c>
      <c r="AV9" s="102">
        <v>13655</v>
      </c>
      <c r="AW9" s="103">
        <v>29788</v>
      </c>
      <c r="AX9" s="103">
        <v>3096</v>
      </c>
      <c r="AY9" s="103">
        <v>22474</v>
      </c>
      <c r="AZ9" s="114">
        <v>69013</v>
      </c>
      <c r="BA9" s="102">
        <v>13494</v>
      </c>
      <c r="BB9" s="103">
        <v>29905</v>
      </c>
      <c r="BC9" s="103">
        <v>2978</v>
      </c>
      <c r="BD9" s="103">
        <v>21572</v>
      </c>
      <c r="BE9" s="114">
        <v>67949</v>
      </c>
      <c r="BF9" s="102">
        <v>13341</v>
      </c>
      <c r="BG9" s="103">
        <v>29419</v>
      </c>
      <c r="BH9" s="103">
        <v>2853</v>
      </c>
      <c r="BI9" s="103">
        <v>22115</v>
      </c>
      <c r="BJ9" s="114">
        <v>67728</v>
      </c>
      <c r="BK9" s="102">
        <v>13488.583333333334</v>
      </c>
      <c r="BL9" s="103">
        <v>28809.916666666668</v>
      </c>
      <c r="BM9" s="103">
        <v>3388.5833333333335</v>
      </c>
      <c r="BN9" s="103">
        <v>21859.833333333332</v>
      </c>
      <c r="BO9" s="114">
        <v>67546.916666666672</v>
      </c>
    </row>
    <row r="10" spans="1:67" x14ac:dyDescent="0.2">
      <c r="A10" s="3"/>
      <c r="B10" s="99" t="s">
        <v>92</v>
      </c>
      <c r="C10" s="102">
        <v>40260</v>
      </c>
      <c r="D10" s="103">
        <v>53613</v>
      </c>
      <c r="E10" s="103">
        <v>7814</v>
      </c>
      <c r="F10" s="103">
        <v>31529</v>
      </c>
      <c r="G10" s="114">
        <v>133216</v>
      </c>
      <c r="H10" s="102">
        <v>39758</v>
      </c>
      <c r="I10" s="103">
        <v>54490</v>
      </c>
      <c r="J10" s="103">
        <v>8539</v>
      </c>
      <c r="K10" s="103">
        <v>32656</v>
      </c>
      <c r="L10" s="114">
        <v>135443</v>
      </c>
      <c r="M10" s="102">
        <v>39767</v>
      </c>
      <c r="N10" s="103">
        <v>55312</v>
      </c>
      <c r="O10" s="103">
        <v>8503</v>
      </c>
      <c r="P10" s="103">
        <v>32896</v>
      </c>
      <c r="Q10" s="114">
        <v>136478</v>
      </c>
      <c r="R10" s="102">
        <v>40036</v>
      </c>
      <c r="S10" s="103">
        <v>55139</v>
      </c>
      <c r="T10" s="103">
        <v>8563</v>
      </c>
      <c r="U10" s="103">
        <v>32683</v>
      </c>
      <c r="V10" s="114">
        <v>136421</v>
      </c>
      <c r="W10" s="102">
        <v>37508</v>
      </c>
      <c r="X10" s="103">
        <v>55387</v>
      </c>
      <c r="Y10" s="103">
        <v>8755</v>
      </c>
      <c r="Z10" s="103">
        <v>33062</v>
      </c>
      <c r="AA10" s="114">
        <v>134712</v>
      </c>
      <c r="AB10" s="102">
        <v>39002</v>
      </c>
      <c r="AC10" s="103">
        <v>55589</v>
      </c>
      <c r="AD10" s="103">
        <v>8182</v>
      </c>
      <c r="AE10" s="103">
        <v>32090</v>
      </c>
      <c r="AF10" s="114">
        <v>134863</v>
      </c>
      <c r="AG10" s="102">
        <v>37725</v>
      </c>
      <c r="AH10" s="103">
        <v>55343</v>
      </c>
      <c r="AI10" s="103">
        <v>10105</v>
      </c>
      <c r="AJ10" s="103">
        <v>33041</v>
      </c>
      <c r="AK10" s="114">
        <v>136214</v>
      </c>
      <c r="AL10" s="102">
        <v>40152</v>
      </c>
      <c r="AM10" s="103">
        <v>56050</v>
      </c>
      <c r="AN10" s="103">
        <v>10265</v>
      </c>
      <c r="AO10" s="103">
        <v>32092</v>
      </c>
      <c r="AP10" s="114">
        <v>138559</v>
      </c>
      <c r="AQ10" s="102">
        <v>40077</v>
      </c>
      <c r="AR10" s="103">
        <v>55471</v>
      </c>
      <c r="AS10" s="103">
        <v>9657</v>
      </c>
      <c r="AT10" s="103">
        <v>31896</v>
      </c>
      <c r="AU10" s="114">
        <v>137101</v>
      </c>
      <c r="AV10" s="102">
        <v>38743</v>
      </c>
      <c r="AW10" s="103">
        <v>56174</v>
      </c>
      <c r="AX10" s="103">
        <v>9792</v>
      </c>
      <c r="AY10" s="103">
        <v>33652</v>
      </c>
      <c r="AZ10" s="114">
        <v>138361</v>
      </c>
      <c r="BA10" s="102">
        <v>38098</v>
      </c>
      <c r="BB10" s="103">
        <v>51447</v>
      </c>
      <c r="BC10" s="103">
        <v>9953</v>
      </c>
      <c r="BD10" s="103">
        <v>31363</v>
      </c>
      <c r="BE10" s="114">
        <v>130861</v>
      </c>
      <c r="BF10" s="102">
        <v>37727</v>
      </c>
      <c r="BG10" s="103">
        <v>53325</v>
      </c>
      <c r="BH10" s="103">
        <v>9435</v>
      </c>
      <c r="BI10" s="103">
        <v>35607</v>
      </c>
      <c r="BJ10" s="114">
        <v>136094</v>
      </c>
      <c r="BK10" s="102">
        <v>39071.083333333336</v>
      </c>
      <c r="BL10" s="103">
        <v>54778.333333333336</v>
      </c>
      <c r="BM10" s="103">
        <v>9130.25</v>
      </c>
      <c r="BN10" s="103">
        <v>32713.916666666668</v>
      </c>
      <c r="BO10" s="114">
        <v>135693.58333333334</v>
      </c>
    </row>
    <row r="11" spans="1:67" x14ac:dyDescent="0.2">
      <c r="A11" s="3"/>
      <c r="B11" s="99" t="s">
        <v>93</v>
      </c>
      <c r="C11" s="102">
        <v>26188</v>
      </c>
      <c r="D11" s="103">
        <v>24189</v>
      </c>
      <c r="E11" s="103">
        <v>1049</v>
      </c>
      <c r="F11" s="103">
        <v>13936</v>
      </c>
      <c r="G11" s="114">
        <v>65362</v>
      </c>
      <c r="H11" s="102">
        <v>25847</v>
      </c>
      <c r="I11" s="103">
        <v>23659</v>
      </c>
      <c r="J11" s="103">
        <v>1035</v>
      </c>
      <c r="K11" s="103">
        <v>13598</v>
      </c>
      <c r="L11" s="114">
        <v>64139</v>
      </c>
      <c r="M11" s="102">
        <v>25027</v>
      </c>
      <c r="N11" s="103">
        <v>23775</v>
      </c>
      <c r="O11" s="103">
        <v>1031</v>
      </c>
      <c r="P11" s="103">
        <v>11386</v>
      </c>
      <c r="Q11" s="114">
        <v>61219</v>
      </c>
      <c r="R11" s="102">
        <v>24601</v>
      </c>
      <c r="S11" s="103">
        <v>21617</v>
      </c>
      <c r="T11" s="103">
        <v>1066</v>
      </c>
      <c r="U11" s="103">
        <v>11622</v>
      </c>
      <c r="V11" s="114">
        <v>58906</v>
      </c>
      <c r="W11" s="102">
        <v>25498</v>
      </c>
      <c r="X11" s="103">
        <v>21612</v>
      </c>
      <c r="Y11" s="103">
        <v>1028</v>
      </c>
      <c r="Z11" s="103">
        <v>11941</v>
      </c>
      <c r="AA11" s="114">
        <v>60079</v>
      </c>
      <c r="AB11" s="102">
        <v>24596</v>
      </c>
      <c r="AC11" s="103">
        <v>21373</v>
      </c>
      <c r="AD11" s="103">
        <v>891</v>
      </c>
      <c r="AE11" s="103">
        <v>12303</v>
      </c>
      <c r="AF11" s="114">
        <v>59163</v>
      </c>
      <c r="AG11" s="102">
        <v>27083</v>
      </c>
      <c r="AH11" s="103">
        <v>21287</v>
      </c>
      <c r="AI11" s="103">
        <v>889</v>
      </c>
      <c r="AJ11" s="103">
        <v>12644</v>
      </c>
      <c r="AK11" s="114">
        <v>61903</v>
      </c>
      <c r="AL11" s="102">
        <v>25989</v>
      </c>
      <c r="AM11" s="103">
        <v>19644</v>
      </c>
      <c r="AN11" s="103">
        <v>935</v>
      </c>
      <c r="AO11" s="103">
        <v>12442</v>
      </c>
      <c r="AP11" s="114">
        <v>59010</v>
      </c>
      <c r="AQ11" s="102">
        <v>26799</v>
      </c>
      <c r="AR11" s="103">
        <v>20338</v>
      </c>
      <c r="AS11" s="103">
        <v>1006</v>
      </c>
      <c r="AT11" s="103">
        <v>12507</v>
      </c>
      <c r="AU11" s="114">
        <v>60650</v>
      </c>
      <c r="AV11" s="102">
        <v>26792</v>
      </c>
      <c r="AW11" s="103">
        <v>21228</v>
      </c>
      <c r="AX11" s="103">
        <v>978</v>
      </c>
      <c r="AY11" s="103">
        <v>13427</v>
      </c>
      <c r="AZ11" s="114">
        <v>62425</v>
      </c>
      <c r="BA11" s="102">
        <v>27081</v>
      </c>
      <c r="BB11" s="103">
        <v>21082</v>
      </c>
      <c r="BC11" s="103">
        <v>922</v>
      </c>
      <c r="BD11" s="103">
        <v>12175</v>
      </c>
      <c r="BE11" s="114">
        <v>61260</v>
      </c>
      <c r="BF11" s="102">
        <v>27603</v>
      </c>
      <c r="BG11" s="103">
        <v>21629</v>
      </c>
      <c r="BH11" s="103">
        <v>903</v>
      </c>
      <c r="BI11" s="103">
        <v>14343</v>
      </c>
      <c r="BJ11" s="114">
        <v>64478</v>
      </c>
      <c r="BK11" s="102">
        <v>26092</v>
      </c>
      <c r="BL11" s="103">
        <v>21786.083333333332</v>
      </c>
      <c r="BM11" s="103">
        <v>977.75</v>
      </c>
      <c r="BN11" s="103">
        <v>12693.666666666666</v>
      </c>
      <c r="BO11" s="114">
        <v>61549.5</v>
      </c>
    </row>
    <row r="12" spans="1:67" x14ac:dyDescent="0.2">
      <c r="A12" s="3"/>
      <c r="B12" s="99" t="s">
        <v>94</v>
      </c>
      <c r="C12" s="102">
        <v>61063</v>
      </c>
      <c r="D12" s="103">
        <v>39023</v>
      </c>
      <c r="E12" s="103">
        <v>3774</v>
      </c>
      <c r="F12" s="103">
        <v>26549</v>
      </c>
      <c r="G12" s="114">
        <v>130409</v>
      </c>
      <c r="H12" s="102">
        <v>61757</v>
      </c>
      <c r="I12" s="103">
        <v>39302</v>
      </c>
      <c r="J12" s="103">
        <v>3718</v>
      </c>
      <c r="K12" s="103">
        <v>26632</v>
      </c>
      <c r="L12" s="114">
        <v>131409</v>
      </c>
      <c r="M12" s="102">
        <v>60312</v>
      </c>
      <c r="N12" s="103">
        <v>39003</v>
      </c>
      <c r="O12" s="103">
        <v>3765</v>
      </c>
      <c r="P12" s="103">
        <v>25593</v>
      </c>
      <c r="Q12" s="114">
        <v>128673</v>
      </c>
      <c r="R12" s="102">
        <v>59995</v>
      </c>
      <c r="S12" s="103">
        <v>37617</v>
      </c>
      <c r="T12" s="103">
        <v>3675</v>
      </c>
      <c r="U12" s="103">
        <v>25805</v>
      </c>
      <c r="V12" s="114">
        <v>127092</v>
      </c>
      <c r="W12" s="102">
        <v>58380</v>
      </c>
      <c r="X12" s="103">
        <v>37897</v>
      </c>
      <c r="Y12" s="103">
        <v>3704</v>
      </c>
      <c r="Z12" s="103">
        <v>26247</v>
      </c>
      <c r="AA12" s="114">
        <v>126228</v>
      </c>
      <c r="AB12" s="102">
        <v>56801</v>
      </c>
      <c r="AC12" s="103">
        <v>38549</v>
      </c>
      <c r="AD12" s="103">
        <v>3655</v>
      </c>
      <c r="AE12" s="103">
        <v>26287</v>
      </c>
      <c r="AF12" s="114">
        <v>125292</v>
      </c>
      <c r="AG12" s="102">
        <v>56836</v>
      </c>
      <c r="AH12" s="103">
        <v>38469</v>
      </c>
      <c r="AI12" s="103">
        <v>3692</v>
      </c>
      <c r="AJ12" s="103">
        <v>26903</v>
      </c>
      <c r="AK12" s="114">
        <v>125900</v>
      </c>
      <c r="AL12" s="102">
        <v>58294</v>
      </c>
      <c r="AM12" s="103">
        <v>38539</v>
      </c>
      <c r="AN12" s="103">
        <v>3689</v>
      </c>
      <c r="AO12" s="103">
        <v>26275</v>
      </c>
      <c r="AP12" s="114">
        <v>126797</v>
      </c>
      <c r="AQ12" s="102">
        <v>60446</v>
      </c>
      <c r="AR12" s="103">
        <v>38579</v>
      </c>
      <c r="AS12" s="103">
        <v>3680</v>
      </c>
      <c r="AT12" s="103">
        <v>26924</v>
      </c>
      <c r="AU12" s="114">
        <v>129629</v>
      </c>
      <c r="AV12" s="102">
        <v>60150</v>
      </c>
      <c r="AW12" s="103">
        <v>38854</v>
      </c>
      <c r="AX12" s="103">
        <v>3703</v>
      </c>
      <c r="AY12" s="103">
        <v>27891</v>
      </c>
      <c r="AZ12" s="114">
        <v>130598</v>
      </c>
      <c r="BA12" s="102">
        <v>61329</v>
      </c>
      <c r="BB12" s="103">
        <v>39509</v>
      </c>
      <c r="BC12" s="103">
        <v>3710</v>
      </c>
      <c r="BD12" s="103">
        <v>26217</v>
      </c>
      <c r="BE12" s="114">
        <v>130765</v>
      </c>
      <c r="BF12" s="102">
        <v>60152</v>
      </c>
      <c r="BG12" s="103">
        <v>39536</v>
      </c>
      <c r="BH12" s="103">
        <v>3639</v>
      </c>
      <c r="BI12" s="103">
        <v>27845</v>
      </c>
      <c r="BJ12" s="114">
        <v>131172</v>
      </c>
      <c r="BK12" s="102">
        <v>59626.25</v>
      </c>
      <c r="BL12" s="103">
        <v>38739.75</v>
      </c>
      <c r="BM12" s="103">
        <v>3700.3333333333335</v>
      </c>
      <c r="BN12" s="103">
        <v>26597.333333333332</v>
      </c>
      <c r="BO12" s="114">
        <v>128663.66666666667</v>
      </c>
    </row>
    <row r="13" spans="1:67" x14ac:dyDescent="0.2">
      <c r="A13" s="3"/>
      <c r="B13" s="99" t="s">
        <v>95</v>
      </c>
      <c r="C13" s="102">
        <v>65069</v>
      </c>
      <c r="D13" s="103">
        <v>59859</v>
      </c>
      <c r="E13" s="103">
        <v>204507</v>
      </c>
      <c r="F13" s="103">
        <v>74546</v>
      </c>
      <c r="G13" s="114">
        <v>403981</v>
      </c>
      <c r="H13" s="102">
        <v>64790</v>
      </c>
      <c r="I13" s="103">
        <v>62467</v>
      </c>
      <c r="J13" s="103">
        <v>204201</v>
      </c>
      <c r="K13" s="103">
        <v>76994</v>
      </c>
      <c r="L13" s="114">
        <v>408452</v>
      </c>
      <c r="M13" s="102">
        <v>67459</v>
      </c>
      <c r="N13" s="103">
        <v>61442</v>
      </c>
      <c r="O13" s="103">
        <v>206465</v>
      </c>
      <c r="P13" s="103">
        <v>73119</v>
      </c>
      <c r="Q13" s="114">
        <v>408485</v>
      </c>
      <c r="R13" s="102">
        <v>67060</v>
      </c>
      <c r="S13" s="103">
        <v>60557</v>
      </c>
      <c r="T13" s="103">
        <v>204701</v>
      </c>
      <c r="U13" s="103">
        <v>75758</v>
      </c>
      <c r="V13" s="114">
        <v>408076</v>
      </c>
      <c r="W13" s="102">
        <v>65251</v>
      </c>
      <c r="X13" s="103">
        <v>60641</v>
      </c>
      <c r="Y13" s="103">
        <v>198861</v>
      </c>
      <c r="Z13" s="103">
        <v>75549</v>
      </c>
      <c r="AA13" s="114">
        <v>400302</v>
      </c>
      <c r="AB13" s="102">
        <v>64034</v>
      </c>
      <c r="AC13" s="103">
        <v>63197</v>
      </c>
      <c r="AD13" s="103">
        <v>200529</v>
      </c>
      <c r="AE13" s="103">
        <v>74441</v>
      </c>
      <c r="AF13" s="114">
        <v>402201</v>
      </c>
      <c r="AG13" s="102">
        <v>65165</v>
      </c>
      <c r="AH13" s="103">
        <v>64529</v>
      </c>
      <c r="AI13" s="103">
        <v>200202</v>
      </c>
      <c r="AJ13" s="103">
        <v>76148</v>
      </c>
      <c r="AK13" s="114">
        <v>406044</v>
      </c>
      <c r="AL13" s="102">
        <v>66069</v>
      </c>
      <c r="AM13" s="103">
        <v>64636</v>
      </c>
      <c r="AN13" s="103">
        <v>201352</v>
      </c>
      <c r="AO13" s="103">
        <v>74418</v>
      </c>
      <c r="AP13" s="114">
        <v>406475</v>
      </c>
      <c r="AQ13" s="102">
        <v>62497</v>
      </c>
      <c r="AR13" s="103">
        <v>63591</v>
      </c>
      <c r="AS13" s="103">
        <v>203168</v>
      </c>
      <c r="AT13" s="103">
        <v>74427</v>
      </c>
      <c r="AU13" s="114">
        <v>403683</v>
      </c>
      <c r="AV13" s="102">
        <v>61107</v>
      </c>
      <c r="AW13" s="103">
        <v>64470</v>
      </c>
      <c r="AX13" s="103">
        <v>204705</v>
      </c>
      <c r="AY13" s="103">
        <v>78121</v>
      </c>
      <c r="AZ13" s="114">
        <v>408403</v>
      </c>
      <c r="BA13" s="102">
        <v>61211</v>
      </c>
      <c r="BB13" s="103">
        <v>65887</v>
      </c>
      <c r="BC13" s="103">
        <v>206129</v>
      </c>
      <c r="BD13" s="103">
        <v>73409</v>
      </c>
      <c r="BE13" s="114">
        <v>406636</v>
      </c>
      <c r="BF13" s="102">
        <v>61605</v>
      </c>
      <c r="BG13" s="103">
        <v>65466</v>
      </c>
      <c r="BH13" s="103">
        <v>207664</v>
      </c>
      <c r="BI13" s="103">
        <v>79301</v>
      </c>
      <c r="BJ13" s="114">
        <v>414036</v>
      </c>
      <c r="BK13" s="102">
        <v>64276.416666666664</v>
      </c>
      <c r="BL13" s="103">
        <v>63061.833333333336</v>
      </c>
      <c r="BM13" s="103">
        <v>203540.33333333334</v>
      </c>
      <c r="BN13" s="103">
        <v>75519.25</v>
      </c>
      <c r="BO13" s="114">
        <v>406397.83333333331</v>
      </c>
    </row>
    <row r="14" spans="1:67" x14ac:dyDescent="0.2">
      <c r="A14" s="3"/>
      <c r="B14" s="99" t="s">
        <v>96</v>
      </c>
      <c r="C14" s="102">
        <v>87790</v>
      </c>
      <c r="D14" s="103">
        <v>79884</v>
      </c>
      <c r="E14" s="103">
        <v>17392</v>
      </c>
      <c r="F14" s="103">
        <v>48160</v>
      </c>
      <c r="G14" s="114">
        <v>233226</v>
      </c>
      <c r="H14" s="102">
        <v>85131</v>
      </c>
      <c r="I14" s="103">
        <v>85031</v>
      </c>
      <c r="J14" s="103">
        <v>17362</v>
      </c>
      <c r="K14" s="103">
        <v>50481</v>
      </c>
      <c r="L14" s="114">
        <v>238005</v>
      </c>
      <c r="M14" s="102">
        <v>87516</v>
      </c>
      <c r="N14" s="103">
        <v>82671</v>
      </c>
      <c r="O14" s="103">
        <v>17192</v>
      </c>
      <c r="P14" s="103">
        <v>47098</v>
      </c>
      <c r="Q14" s="114">
        <v>234477</v>
      </c>
      <c r="R14" s="102">
        <v>84280</v>
      </c>
      <c r="S14" s="103">
        <v>77689</v>
      </c>
      <c r="T14" s="103">
        <v>18019</v>
      </c>
      <c r="U14" s="103">
        <v>60284</v>
      </c>
      <c r="V14" s="114">
        <v>240272</v>
      </c>
      <c r="W14" s="102">
        <v>81117</v>
      </c>
      <c r="X14" s="103">
        <v>69826</v>
      </c>
      <c r="Y14" s="103">
        <v>17889</v>
      </c>
      <c r="Z14" s="103">
        <v>45739</v>
      </c>
      <c r="AA14" s="114">
        <v>214571</v>
      </c>
      <c r="AB14" s="102">
        <v>77347</v>
      </c>
      <c r="AC14" s="103">
        <v>70639</v>
      </c>
      <c r="AD14" s="103">
        <v>17737</v>
      </c>
      <c r="AE14" s="103">
        <v>58856</v>
      </c>
      <c r="AF14" s="114">
        <v>224579</v>
      </c>
      <c r="AG14" s="102">
        <v>76743</v>
      </c>
      <c r="AH14" s="103">
        <v>71429</v>
      </c>
      <c r="AI14" s="103">
        <v>17476</v>
      </c>
      <c r="AJ14" s="103">
        <v>46095</v>
      </c>
      <c r="AK14" s="114">
        <v>211743</v>
      </c>
      <c r="AL14" s="102">
        <v>76740</v>
      </c>
      <c r="AM14" s="103">
        <v>69871</v>
      </c>
      <c r="AN14" s="103">
        <v>17469</v>
      </c>
      <c r="AO14" s="103">
        <v>45367</v>
      </c>
      <c r="AP14" s="114">
        <v>209447</v>
      </c>
      <c r="AQ14" s="102">
        <v>78982</v>
      </c>
      <c r="AR14" s="103">
        <v>67048</v>
      </c>
      <c r="AS14" s="103">
        <v>17758</v>
      </c>
      <c r="AT14" s="103">
        <v>44599</v>
      </c>
      <c r="AU14" s="114">
        <v>208387</v>
      </c>
      <c r="AV14" s="102">
        <v>78412</v>
      </c>
      <c r="AW14" s="103">
        <v>71967</v>
      </c>
      <c r="AX14" s="103">
        <v>17792</v>
      </c>
      <c r="AY14" s="103">
        <v>46714</v>
      </c>
      <c r="AZ14" s="114">
        <v>214885</v>
      </c>
      <c r="BA14" s="102">
        <v>78429</v>
      </c>
      <c r="BB14" s="103">
        <v>80959</v>
      </c>
      <c r="BC14" s="103">
        <v>18685</v>
      </c>
      <c r="BD14" s="103">
        <v>46557</v>
      </c>
      <c r="BE14" s="114">
        <v>224630</v>
      </c>
      <c r="BF14" s="102">
        <v>85373</v>
      </c>
      <c r="BG14" s="103">
        <v>82770</v>
      </c>
      <c r="BH14" s="103">
        <v>19326</v>
      </c>
      <c r="BI14" s="103">
        <v>50050</v>
      </c>
      <c r="BJ14" s="114">
        <v>237519</v>
      </c>
      <c r="BK14" s="102">
        <v>81488.333333333328</v>
      </c>
      <c r="BL14" s="103">
        <v>75815.333333333328</v>
      </c>
      <c r="BM14" s="103">
        <v>17841.416666666668</v>
      </c>
      <c r="BN14" s="103">
        <v>49166.666666666664</v>
      </c>
      <c r="BO14" s="114">
        <v>224311.75</v>
      </c>
    </row>
    <row r="15" spans="1:67" x14ac:dyDescent="0.2">
      <c r="A15" s="3"/>
      <c r="B15" s="99" t="s">
        <v>97</v>
      </c>
      <c r="C15" s="102">
        <v>86482</v>
      </c>
      <c r="D15" s="103">
        <v>81815</v>
      </c>
      <c r="E15" s="103">
        <v>14575</v>
      </c>
      <c r="F15" s="103">
        <v>45902</v>
      </c>
      <c r="G15" s="114">
        <v>228774</v>
      </c>
      <c r="H15" s="102">
        <v>78646</v>
      </c>
      <c r="I15" s="103">
        <v>86778</v>
      </c>
      <c r="J15" s="103">
        <v>16388</v>
      </c>
      <c r="K15" s="103">
        <v>47637</v>
      </c>
      <c r="L15" s="114">
        <v>229449</v>
      </c>
      <c r="M15" s="102">
        <v>77566</v>
      </c>
      <c r="N15" s="103">
        <v>82552</v>
      </c>
      <c r="O15" s="103">
        <v>16084</v>
      </c>
      <c r="P15" s="103">
        <v>45532</v>
      </c>
      <c r="Q15" s="114">
        <v>221734</v>
      </c>
      <c r="R15" s="102">
        <v>76429</v>
      </c>
      <c r="S15" s="103">
        <v>81713</v>
      </c>
      <c r="T15" s="103">
        <v>15007</v>
      </c>
      <c r="U15" s="103">
        <v>46949</v>
      </c>
      <c r="V15" s="114">
        <v>220098</v>
      </c>
      <c r="W15" s="102">
        <v>76305</v>
      </c>
      <c r="X15" s="103">
        <v>77954</v>
      </c>
      <c r="Y15" s="103">
        <v>14050</v>
      </c>
      <c r="Z15" s="103">
        <v>46289</v>
      </c>
      <c r="AA15" s="114">
        <v>214598</v>
      </c>
      <c r="AB15" s="102">
        <v>73342</v>
      </c>
      <c r="AC15" s="103">
        <v>79283</v>
      </c>
      <c r="AD15" s="103">
        <v>14044</v>
      </c>
      <c r="AE15" s="103">
        <v>45452</v>
      </c>
      <c r="AF15" s="114">
        <v>212121</v>
      </c>
      <c r="AG15" s="102">
        <v>72271</v>
      </c>
      <c r="AH15" s="103">
        <v>80277</v>
      </c>
      <c r="AI15" s="103">
        <v>14634</v>
      </c>
      <c r="AJ15" s="103">
        <v>45596</v>
      </c>
      <c r="AK15" s="114">
        <v>212778</v>
      </c>
      <c r="AL15" s="102">
        <v>71230</v>
      </c>
      <c r="AM15" s="103">
        <v>78916</v>
      </c>
      <c r="AN15" s="103">
        <v>14120</v>
      </c>
      <c r="AO15" s="103">
        <v>45883</v>
      </c>
      <c r="AP15" s="114">
        <v>210149</v>
      </c>
      <c r="AQ15" s="102">
        <v>69643</v>
      </c>
      <c r="AR15" s="103">
        <v>78133</v>
      </c>
      <c r="AS15" s="103">
        <v>13046</v>
      </c>
      <c r="AT15" s="103">
        <v>46470</v>
      </c>
      <c r="AU15" s="114">
        <v>207292</v>
      </c>
      <c r="AV15" s="102">
        <v>65750</v>
      </c>
      <c r="AW15" s="103">
        <v>80539</v>
      </c>
      <c r="AX15" s="103">
        <v>13275</v>
      </c>
      <c r="AY15" s="103">
        <v>47644</v>
      </c>
      <c r="AZ15" s="114">
        <v>207208</v>
      </c>
      <c r="BA15" s="102">
        <v>69343</v>
      </c>
      <c r="BB15" s="103">
        <v>89112</v>
      </c>
      <c r="BC15" s="103">
        <v>16630</v>
      </c>
      <c r="BD15" s="103">
        <v>47620</v>
      </c>
      <c r="BE15" s="114">
        <v>222705</v>
      </c>
      <c r="BF15" s="102">
        <v>78732</v>
      </c>
      <c r="BG15" s="103">
        <v>89988</v>
      </c>
      <c r="BH15" s="103">
        <v>17936</v>
      </c>
      <c r="BI15" s="103">
        <v>51203</v>
      </c>
      <c r="BJ15" s="114">
        <v>237859</v>
      </c>
      <c r="BK15" s="102">
        <v>74644.916666666672</v>
      </c>
      <c r="BL15" s="103">
        <v>82255</v>
      </c>
      <c r="BM15" s="103">
        <v>14982.416666666666</v>
      </c>
      <c r="BN15" s="103">
        <v>46848.083333333336</v>
      </c>
      <c r="BO15" s="114">
        <v>218730.41666666666</v>
      </c>
    </row>
    <row r="16" spans="1:67" x14ac:dyDescent="0.2">
      <c r="A16" s="3"/>
      <c r="B16" s="99" t="s">
        <v>98</v>
      </c>
      <c r="C16" s="102">
        <v>209378</v>
      </c>
      <c r="D16" s="103">
        <v>107684</v>
      </c>
      <c r="E16" s="103">
        <v>33094</v>
      </c>
      <c r="F16" s="103">
        <v>76181</v>
      </c>
      <c r="G16" s="114">
        <v>426337</v>
      </c>
      <c r="H16" s="102">
        <v>206780</v>
      </c>
      <c r="I16" s="103">
        <v>104640</v>
      </c>
      <c r="J16" s="103">
        <v>31730</v>
      </c>
      <c r="K16" s="103">
        <v>77538</v>
      </c>
      <c r="L16" s="114">
        <v>420688</v>
      </c>
      <c r="M16" s="102">
        <v>200970</v>
      </c>
      <c r="N16" s="103">
        <v>105299</v>
      </c>
      <c r="O16" s="103">
        <v>31746</v>
      </c>
      <c r="P16" s="103">
        <v>75236</v>
      </c>
      <c r="Q16" s="114">
        <v>413251</v>
      </c>
      <c r="R16" s="102">
        <v>199921</v>
      </c>
      <c r="S16" s="103">
        <v>103575</v>
      </c>
      <c r="T16" s="103">
        <v>32003</v>
      </c>
      <c r="U16" s="103">
        <v>78476</v>
      </c>
      <c r="V16" s="114">
        <v>413975</v>
      </c>
      <c r="W16" s="102">
        <v>184996</v>
      </c>
      <c r="X16" s="103">
        <v>102603</v>
      </c>
      <c r="Y16" s="103">
        <v>31547</v>
      </c>
      <c r="Z16" s="103">
        <v>76296</v>
      </c>
      <c r="AA16" s="114">
        <v>395442</v>
      </c>
      <c r="AB16" s="102">
        <v>180287</v>
      </c>
      <c r="AC16" s="103">
        <v>104698</v>
      </c>
      <c r="AD16" s="103">
        <v>30339</v>
      </c>
      <c r="AE16" s="103">
        <v>76133</v>
      </c>
      <c r="AF16" s="114">
        <v>391457</v>
      </c>
      <c r="AG16" s="102">
        <v>183991</v>
      </c>
      <c r="AH16" s="103">
        <v>105394</v>
      </c>
      <c r="AI16" s="103">
        <v>31646</v>
      </c>
      <c r="AJ16" s="103">
        <v>75810</v>
      </c>
      <c r="AK16" s="114">
        <v>396841</v>
      </c>
      <c r="AL16" s="102">
        <v>198038</v>
      </c>
      <c r="AM16" s="103">
        <v>106404</v>
      </c>
      <c r="AN16" s="103">
        <v>31989</v>
      </c>
      <c r="AO16" s="103">
        <v>76362</v>
      </c>
      <c r="AP16" s="114">
        <v>412793</v>
      </c>
      <c r="AQ16" s="102">
        <v>209472</v>
      </c>
      <c r="AR16" s="103">
        <v>109636</v>
      </c>
      <c r="AS16" s="103">
        <v>31192</v>
      </c>
      <c r="AT16" s="103">
        <v>78731</v>
      </c>
      <c r="AU16" s="114">
        <v>429031</v>
      </c>
      <c r="AV16" s="102">
        <v>206108</v>
      </c>
      <c r="AW16" s="103">
        <v>109260</v>
      </c>
      <c r="AX16" s="103">
        <v>31464</v>
      </c>
      <c r="AY16" s="103">
        <v>80873</v>
      </c>
      <c r="AZ16" s="114">
        <v>427705</v>
      </c>
      <c r="BA16" s="102">
        <v>203966</v>
      </c>
      <c r="BB16" s="103">
        <v>114299</v>
      </c>
      <c r="BC16" s="103">
        <v>31712</v>
      </c>
      <c r="BD16" s="103">
        <v>76696</v>
      </c>
      <c r="BE16" s="114">
        <v>426673</v>
      </c>
      <c r="BF16" s="102">
        <v>216170</v>
      </c>
      <c r="BG16" s="103">
        <v>115153</v>
      </c>
      <c r="BH16" s="103">
        <v>28558</v>
      </c>
      <c r="BI16" s="103">
        <v>80759</v>
      </c>
      <c r="BJ16" s="114">
        <v>440640</v>
      </c>
      <c r="BK16" s="102">
        <v>200006.41666666666</v>
      </c>
      <c r="BL16" s="103">
        <v>107387.08333333333</v>
      </c>
      <c r="BM16" s="103">
        <v>31418.333333333332</v>
      </c>
      <c r="BN16" s="103">
        <v>77424.25</v>
      </c>
      <c r="BO16" s="114">
        <v>416236.08333333331</v>
      </c>
    </row>
    <row r="17" spans="1:68" x14ac:dyDescent="0.2">
      <c r="A17" s="3"/>
      <c r="B17" s="99" t="s">
        <v>99</v>
      </c>
      <c r="C17" s="102">
        <v>48774</v>
      </c>
      <c r="D17" s="103">
        <v>92166</v>
      </c>
      <c r="E17" s="103">
        <v>590</v>
      </c>
      <c r="F17" s="103">
        <v>41035</v>
      </c>
      <c r="G17" s="114">
        <v>182565</v>
      </c>
      <c r="H17" s="102">
        <v>48767</v>
      </c>
      <c r="I17" s="103">
        <v>86421</v>
      </c>
      <c r="J17" s="103">
        <v>515</v>
      </c>
      <c r="K17" s="103">
        <v>42372</v>
      </c>
      <c r="L17" s="114">
        <v>178075</v>
      </c>
      <c r="M17" s="102">
        <v>48253</v>
      </c>
      <c r="N17" s="103">
        <v>85472</v>
      </c>
      <c r="O17" s="103">
        <v>420</v>
      </c>
      <c r="P17" s="103">
        <v>39458</v>
      </c>
      <c r="Q17" s="114">
        <v>173603</v>
      </c>
      <c r="R17" s="102">
        <v>47349</v>
      </c>
      <c r="S17" s="103">
        <v>85873</v>
      </c>
      <c r="T17" s="103">
        <v>416</v>
      </c>
      <c r="U17" s="103">
        <v>39956</v>
      </c>
      <c r="V17" s="114">
        <v>173594</v>
      </c>
      <c r="W17" s="102">
        <v>48943</v>
      </c>
      <c r="X17" s="103">
        <v>86613</v>
      </c>
      <c r="Y17" s="103">
        <v>408</v>
      </c>
      <c r="Z17" s="103">
        <v>39757</v>
      </c>
      <c r="AA17" s="114">
        <v>175721</v>
      </c>
      <c r="AB17" s="102">
        <v>46087</v>
      </c>
      <c r="AC17" s="103">
        <v>87656</v>
      </c>
      <c r="AD17" s="103">
        <v>406</v>
      </c>
      <c r="AE17" s="103">
        <v>39584</v>
      </c>
      <c r="AF17" s="114">
        <v>173733</v>
      </c>
      <c r="AG17" s="102">
        <v>46272</v>
      </c>
      <c r="AH17" s="103">
        <v>88155</v>
      </c>
      <c r="AI17" s="103">
        <v>549</v>
      </c>
      <c r="AJ17" s="103">
        <v>40063</v>
      </c>
      <c r="AK17" s="114">
        <v>175039</v>
      </c>
      <c r="AL17" s="102">
        <v>49421</v>
      </c>
      <c r="AM17" s="103">
        <v>87538</v>
      </c>
      <c r="AN17" s="103">
        <v>570</v>
      </c>
      <c r="AO17" s="103">
        <v>39887</v>
      </c>
      <c r="AP17" s="114">
        <v>177416</v>
      </c>
      <c r="AQ17" s="102">
        <v>48578</v>
      </c>
      <c r="AR17" s="103">
        <v>87475</v>
      </c>
      <c r="AS17" s="103">
        <v>543</v>
      </c>
      <c r="AT17" s="103">
        <v>39700</v>
      </c>
      <c r="AU17" s="114">
        <v>176296</v>
      </c>
      <c r="AV17" s="102">
        <v>48037</v>
      </c>
      <c r="AW17" s="103">
        <v>88637</v>
      </c>
      <c r="AX17" s="103">
        <v>539</v>
      </c>
      <c r="AY17" s="103">
        <v>41897</v>
      </c>
      <c r="AZ17" s="114">
        <v>179110</v>
      </c>
      <c r="BA17" s="102">
        <v>47933</v>
      </c>
      <c r="BB17" s="103">
        <v>90679</v>
      </c>
      <c r="BC17" s="103">
        <v>605</v>
      </c>
      <c r="BD17" s="103">
        <v>40971</v>
      </c>
      <c r="BE17" s="114">
        <v>180188</v>
      </c>
      <c r="BF17" s="102">
        <v>50835</v>
      </c>
      <c r="BG17" s="103">
        <v>89652</v>
      </c>
      <c r="BH17" s="103">
        <v>545</v>
      </c>
      <c r="BI17" s="103">
        <v>42943</v>
      </c>
      <c r="BJ17" s="114">
        <v>183975</v>
      </c>
      <c r="BK17" s="102">
        <v>48270.75</v>
      </c>
      <c r="BL17" s="103">
        <v>88028.083333333328</v>
      </c>
      <c r="BM17" s="103">
        <v>508.83333333333331</v>
      </c>
      <c r="BN17" s="103">
        <v>40635.25</v>
      </c>
      <c r="BO17" s="114">
        <v>177442.91666666666</v>
      </c>
    </row>
    <row r="18" spans="1:68" x14ac:dyDescent="0.2">
      <c r="A18" s="3"/>
      <c r="B18" s="99" t="s">
        <v>100</v>
      </c>
      <c r="C18" s="102">
        <v>31783</v>
      </c>
      <c r="D18" s="103">
        <v>22038</v>
      </c>
      <c r="E18" s="103">
        <v>1073</v>
      </c>
      <c r="F18" s="103">
        <v>17376</v>
      </c>
      <c r="G18" s="114">
        <v>72270</v>
      </c>
      <c r="H18" s="102">
        <v>35097</v>
      </c>
      <c r="I18" s="103">
        <v>20800</v>
      </c>
      <c r="J18" s="103">
        <v>1037</v>
      </c>
      <c r="K18" s="103">
        <v>17966</v>
      </c>
      <c r="L18" s="114">
        <v>74900</v>
      </c>
      <c r="M18" s="102">
        <v>34124</v>
      </c>
      <c r="N18" s="103">
        <v>19632</v>
      </c>
      <c r="O18" s="103">
        <v>990</v>
      </c>
      <c r="P18" s="103">
        <v>16496</v>
      </c>
      <c r="Q18" s="114">
        <v>71242</v>
      </c>
      <c r="R18" s="102">
        <v>29741</v>
      </c>
      <c r="S18" s="103">
        <v>19202</v>
      </c>
      <c r="T18" s="103">
        <v>956</v>
      </c>
      <c r="U18" s="103">
        <v>16642</v>
      </c>
      <c r="V18" s="114">
        <v>66541</v>
      </c>
      <c r="W18" s="102">
        <v>31161</v>
      </c>
      <c r="X18" s="103">
        <v>19233</v>
      </c>
      <c r="Y18" s="103">
        <v>925</v>
      </c>
      <c r="Z18" s="103">
        <v>16998</v>
      </c>
      <c r="AA18" s="114">
        <v>68317</v>
      </c>
      <c r="AB18" s="102">
        <v>31699</v>
      </c>
      <c r="AC18" s="103">
        <v>19772</v>
      </c>
      <c r="AD18" s="103">
        <v>709</v>
      </c>
      <c r="AE18" s="103">
        <v>16614</v>
      </c>
      <c r="AF18" s="114">
        <v>68794</v>
      </c>
      <c r="AG18" s="102">
        <v>32013</v>
      </c>
      <c r="AH18" s="103">
        <v>19922</v>
      </c>
      <c r="AI18" s="103">
        <v>715</v>
      </c>
      <c r="AJ18" s="103">
        <v>16798</v>
      </c>
      <c r="AK18" s="114">
        <v>69448</v>
      </c>
      <c r="AL18" s="102">
        <v>31090</v>
      </c>
      <c r="AM18" s="103">
        <v>20032</v>
      </c>
      <c r="AN18" s="103">
        <v>726</v>
      </c>
      <c r="AO18" s="103">
        <v>16645</v>
      </c>
      <c r="AP18" s="114">
        <v>68493</v>
      </c>
      <c r="AQ18" s="102">
        <v>32479</v>
      </c>
      <c r="AR18" s="103">
        <v>19744</v>
      </c>
      <c r="AS18" s="103">
        <v>737</v>
      </c>
      <c r="AT18" s="103">
        <v>16886</v>
      </c>
      <c r="AU18" s="114">
        <v>69846</v>
      </c>
      <c r="AV18" s="102">
        <v>28307</v>
      </c>
      <c r="AW18" s="103">
        <v>19731</v>
      </c>
      <c r="AX18" s="103">
        <v>740</v>
      </c>
      <c r="AY18" s="103">
        <v>17416</v>
      </c>
      <c r="AZ18" s="114">
        <v>66194</v>
      </c>
      <c r="BA18" s="102">
        <v>30512</v>
      </c>
      <c r="BB18" s="103">
        <v>19742</v>
      </c>
      <c r="BC18" s="103">
        <v>726</v>
      </c>
      <c r="BD18" s="103">
        <v>16810</v>
      </c>
      <c r="BE18" s="114">
        <v>67790</v>
      </c>
      <c r="BF18" s="102">
        <v>33780</v>
      </c>
      <c r="BG18" s="103">
        <v>19946</v>
      </c>
      <c r="BH18" s="103">
        <v>686</v>
      </c>
      <c r="BI18" s="103">
        <v>17699</v>
      </c>
      <c r="BJ18" s="114">
        <v>72111</v>
      </c>
      <c r="BK18" s="102">
        <v>31815.5</v>
      </c>
      <c r="BL18" s="103">
        <v>19982.833333333332</v>
      </c>
      <c r="BM18" s="103">
        <v>835</v>
      </c>
      <c r="BN18" s="103">
        <v>17028.833333333332</v>
      </c>
      <c r="BO18" s="114">
        <v>69662.166666666672</v>
      </c>
    </row>
    <row r="19" spans="1:68" x14ac:dyDescent="0.2">
      <c r="A19" s="3"/>
      <c r="B19" s="99" t="s">
        <v>101</v>
      </c>
      <c r="C19" s="102">
        <v>70432</v>
      </c>
      <c r="D19" s="103">
        <v>72853</v>
      </c>
      <c r="E19" s="103">
        <v>26265</v>
      </c>
      <c r="F19" s="103">
        <v>37149</v>
      </c>
      <c r="G19" s="114">
        <v>206699</v>
      </c>
      <c r="H19" s="102">
        <v>74502</v>
      </c>
      <c r="I19" s="103">
        <v>72873</v>
      </c>
      <c r="J19" s="103">
        <v>24974</v>
      </c>
      <c r="K19" s="103">
        <v>37864</v>
      </c>
      <c r="L19" s="114">
        <v>210213</v>
      </c>
      <c r="M19" s="102">
        <v>70851</v>
      </c>
      <c r="N19" s="103">
        <v>73458</v>
      </c>
      <c r="O19" s="103">
        <v>25260</v>
      </c>
      <c r="P19" s="103">
        <v>36624</v>
      </c>
      <c r="Q19" s="114">
        <v>206193</v>
      </c>
      <c r="R19" s="102">
        <v>65033</v>
      </c>
      <c r="S19" s="103">
        <v>73021</v>
      </c>
      <c r="T19" s="103">
        <v>25599</v>
      </c>
      <c r="U19" s="103">
        <v>37470</v>
      </c>
      <c r="V19" s="114">
        <v>201123</v>
      </c>
      <c r="W19" s="102">
        <v>62275</v>
      </c>
      <c r="X19" s="103">
        <v>73385</v>
      </c>
      <c r="Y19" s="103">
        <v>25374</v>
      </c>
      <c r="Z19" s="103">
        <v>37949</v>
      </c>
      <c r="AA19" s="114">
        <v>198983</v>
      </c>
      <c r="AB19" s="102">
        <v>62538</v>
      </c>
      <c r="AC19" s="103">
        <v>74595</v>
      </c>
      <c r="AD19" s="103">
        <v>24854</v>
      </c>
      <c r="AE19" s="103">
        <v>37079</v>
      </c>
      <c r="AF19" s="114">
        <v>199066</v>
      </c>
      <c r="AG19" s="102">
        <v>63849</v>
      </c>
      <c r="AH19" s="103">
        <v>73140</v>
      </c>
      <c r="AI19" s="103">
        <v>24647</v>
      </c>
      <c r="AJ19" s="103">
        <v>37452</v>
      </c>
      <c r="AK19" s="114">
        <v>199088</v>
      </c>
      <c r="AL19" s="102">
        <v>63063</v>
      </c>
      <c r="AM19" s="103">
        <v>73169</v>
      </c>
      <c r="AN19" s="103">
        <v>25010</v>
      </c>
      <c r="AO19" s="103">
        <v>37144</v>
      </c>
      <c r="AP19" s="114">
        <v>198386</v>
      </c>
      <c r="AQ19" s="102">
        <v>64505</v>
      </c>
      <c r="AR19" s="103">
        <v>74576</v>
      </c>
      <c r="AS19" s="103">
        <v>25350</v>
      </c>
      <c r="AT19" s="103">
        <v>37701</v>
      </c>
      <c r="AU19" s="114">
        <v>202132</v>
      </c>
      <c r="AV19" s="102">
        <v>65540</v>
      </c>
      <c r="AW19" s="103">
        <v>74249</v>
      </c>
      <c r="AX19" s="103">
        <v>25130</v>
      </c>
      <c r="AY19" s="103">
        <v>38417</v>
      </c>
      <c r="AZ19" s="114">
        <v>203336</v>
      </c>
      <c r="BA19" s="102">
        <v>63860</v>
      </c>
      <c r="BB19" s="103">
        <v>75265</v>
      </c>
      <c r="BC19" s="103">
        <v>25549</v>
      </c>
      <c r="BD19" s="103">
        <v>36805</v>
      </c>
      <c r="BE19" s="114">
        <v>201479</v>
      </c>
      <c r="BF19" s="102">
        <v>67672</v>
      </c>
      <c r="BG19" s="103">
        <v>75135</v>
      </c>
      <c r="BH19" s="103">
        <v>25417</v>
      </c>
      <c r="BI19" s="103">
        <v>38251</v>
      </c>
      <c r="BJ19" s="114">
        <v>206475</v>
      </c>
      <c r="BK19" s="102">
        <v>66176.666666666672</v>
      </c>
      <c r="BL19" s="103">
        <v>73809.916666666672</v>
      </c>
      <c r="BM19" s="103">
        <v>25285.75</v>
      </c>
      <c r="BN19" s="103">
        <v>37492.083333333336</v>
      </c>
      <c r="BO19" s="114">
        <v>202764.41666666666</v>
      </c>
    </row>
    <row r="20" spans="1:68" x14ac:dyDescent="0.2">
      <c r="A20" s="3"/>
      <c r="B20" s="99" t="s">
        <v>102</v>
      </c>
      <c r="C20" s="102">
        <v>6074</v>
      </c>
      <c r="D20" s="103">
        <v>9227</v>
      </c>
      <c r="E20" s="103">
        <v>331</v>
      </c>
      <c r="F20" s="103">
        <v>4036</v>
      </c>
      <c r="G20" s="114">
        <v>19668</v>
      </c>
      <c r="H20" s="102">
        <v>6147</v>
      </c>
      <c r="I20" s="103">
        <v>9219</v>
      </c>
      <c r="J20" s="103">
        <v>313</v>
      </c>
      <c r="K20" s="103">
        <v>3967</v>
      </c>
      <c r="L20" s="114">
        <v>19646</v>
      </c>
      <c r="M20" s="102">
        <v>6201</v>
      </c>
      <c r="N20" s="103">
        <v>9141</v>
      </c>
      <c r="O20" s="103">
        <v>308</v>
      </c>
      <c r="P20" s="103">
        <v>3962</v>
      </c>
      <c r="Q20" s="114">
        <v>19612</v>
      </c>
      <c r="R20" s="102">
        <v>6256</v>
      </c>
      <c r="S20" s="103">
        <v>9367</v>
      </c>
      <c r="T20" s="103">
        <v>306</v>
      </c>
      <c r="U20" s="103">
        <v>4002</v>
      </c>
      <c r="V20" s="114">
        <v>19931</v>
      </c>
      <c r="W20" s="102">
        <v>7475</v>
      </c>
      <c r="X20" s="103">
        <v>9407</v>
      </c>
      <c r="Y20" s="103">
        <v>293</v>
      </c>
      <c r="Z20" s="103">
        <v>4155</v>
      </c>
      <c r="AA20" s="114">
        <v>21330</v>
      </c>
      <c r="AB20" s="102">
        <v>7621</v>
      </c>
      <c r="AC20" s="103">
        <v>9254</v>
      </c>
      <c r="AD20" s="103">
        <v>300</v>
      </c>
      <c r="AE20" s="103">
        <v>4015</v>
      </c>
      <c r="AF20" s="114">
        <v>21190</v>
      </c>
      <c r="AG20" s="102">
        <v>6457</v>
      </c>
      <c r="AH20" s="103">
        <v>9085</v>
      </c>
      <c r="AI20" s="103">
        <v>292</v>
      </c>
      <c r="AJ20" s="103">
        <v>3906</v>
      </c>
      <c r="AK20" s="114">
        <v>19740</v>
      </c>
      <c r="AL20" s="102">
        <v>6551</v>
      </c>
      <c r="AM20" s="103">
        <v>9289</v>
      </c>
      <c r="AN20" s="103">
        <v>289</v>
      </c>
      <c r="AO20" s="103">
        <v>3970</v>
      </c>
      <c r="AP20" s="114">
        <v>20099</v>
      </c>
      <c r="AQ20" s="102">
        <v>6506</v>
      </c>
      <c r="AR20" s="103">
        <v>9133</v>
      </c>
      <c r="AS20" s="103">
        <v>284</v>
      </c>
      <c r="AT20" s="103">
        <v>4077</v>
      </c>
      <c r="AU20" s="114">
        <v>20000</v>
      </c>
      <c r="AV20" s="102">
        <v>6549</v>
      </c>
      <c r="AW20" s="103">
        <v>9344</v>
      </c>
      <c r="AX20" s="103">
        <v>284</v>
      </c>
      <c r="AY20" s="103">
        <v>4089</v>
      </c>
      <c r="AZ20" s="114">
        <v>20266</v>
      </c>
      <c r="BA20" s="102">
        <v>6572</v>
      </c>
      <c r="BB20" s="103">
        <v>9208</v>
      </c>
      <c r="BC20" s="103">
        <v>251</v>
      </c>
      <c r="BD20" s="103">
        <v>3979</v>
      </c>
      <c r="BE20" s="114">
        <v>20010</v>
      </c>
      <c r="BF20" s="102">
        <v>6665</v>
      </c>
      <c r="BG20" s="103">
        <v>9482</v>
      </c>
      <c r="BH20" s="103">
        <v>246</v>
      </c>
      <c r="BI20" s="103">
        <v>4250</v>
      </c>
      <c r="BJ20" s="114">
        <v>20643</v>
      </c>
      <c r="BK20" s="102">
        <v>6589.5</v>
      </c>
      <c r="BL20" s="103">
        <v>9263</v>
      </c>
      <c r="BM20" s="103">
        <v>291.41666666666669</v>
      </c>
      <c r="BN20" s="103">
        <v>4034</v>
      </c>
      <c r="BO20" s="114">
        <v>20177.916666666668</v>
      </c>
    </row>
    <row r="21" spans="1:68" x14ac:dyDescent="0.2">
      <c r="A21" s="3"/>
      <c r="B21" s="99" t="s">
        <v>103</v>
      </c>
      <c r="C21" s="102">
        <v>8061</v>
      </c>
      <c r="D21" s="103">
        <v>12047</v>
      </c>
      <c r="E21" s="103">
        <v>11097</v>
      </c>
      <c r="F21" s="103">
        <v>10733</v>
      </c>
      <c r="G21" s="114">
        <v>41938</v>
      </c>
      <c r="H21" s="102">
        <v>7973</v>
      </c>
      <c r="I21" s="103">
        <v>12087</v>
      </c>
      <c r="J21" s="103">
        <v>11120</v>
      </c>
      <c r="K21" s="103">
        <v>10730</v>
      </c>
      <c r="L21" s="114">
        <v>41910</v>
      </c>
      <c r="M21" s="102">
        <v>7809</v>
      </c>
      <c r="N21" s="103">
        <v>12371</v>
      </c>
      <c r="O21" s="103">
        <v>11591</v>
      </c>
      <c r="P21" s="103">
        <v>10784</v>
      </c>
      <c r="Q21" s="114">
        <v>42555</v>
      </c>
      <c r="R21" s="102">
        <v>7849</v>
      </c>
      <c r="S21" s="103">
        <v>13593</v>
      </c>
      <c r="T21" s="103">
        <v>11942</v>
      </c>
      <c r="U21" s="103">
        <v>10929</v>
      </c>
      <c r="V21" s="114">
        <v>44313</v>
      </c>
      <c r="W21" s="102">
        <v>8274</v>
      </c>
      <c r="X21" s="103">
        <v>11651</v>
      </c>
      <c r="Y21" s="103">
        <v>12143</v>
      </c>
      <c r="Z21" s="103">
        <v>11264</v>
      </c>
      <c r="AA21" s="114">
        <v>43332</v>
      </c>
      <c r="AB21" s="102">
        <v>7768</v>
      </c>
      <c r="AC21" s="103">
        <v>11325</v>
      </c>
      <c r="AD21" s="103">
        <v>11897</v>
      </c>
      <c r="AE21" s="103">
        <v>11051</v>
      </c>
      <c r="AF21" s="114">
        <v>42041</v>
      </c>
      <c r="AG21" s="102">
        <v>7698</v>
      </c>
      <c r="AH21" s="103">
        <v>10766</v>
      </c>
      <c r="AI21" s="103">
        <v>12429</v>
      </c>
      <c r="AJ21" s="103">
        <v>11142</v>
      </c>
      <c r="AK21" s="114">
        <v>42035</v>
      </c>
      <c r="AL21" s="102">
        <v>7824</v>
      </c>
      <c r="AM21" s="103">
        <v>10774</v>
      </c>
      <c r="AN21" s="103">
        <v>12537</v>
      </c>
      <c r="AO21" s="103">
        <v>11258</v>
      </c>
      <c r="AP21" s="114">
        <v>42393</v>
      </c>
      <c r="AQ21" s="102">
        <v>7658</v>
      </c>
      <c r="AR21" s="103">
        <v>11471</v>
      </c>
      <c r="AS21" s="103">
        <v>12456</v>
      </c>
      <c r="AT21" s="103">
        <v>11470</v>
      </c>
      <c r="AU21" s="114">
        <v>43055</v>
      </c>
      <c r="AV21" s="102">
        <v>7870</v>
      </c>
      <c r="AW21" s="103">
        <v>11184</v>
      </c>
      <c r="AX21" s="103">
        <v>12165</v>
      </c>
      <c r="AY21" s="103">
        <v>11782</v>
      </c>
      <c r="AZ21" s="114">
        <v>43001</v>
      </c>
      <c r="BA21" s="102">
        <v>7856</v>
      </c>
      <c r="BB21" s="103">
        <v>11112</v>
      </c>
      <c r="BC21" s="103">
        <v>12100</v>
      </c>
      <c r="BD21" s="103">
        <v>11699</v>
      </c>
      <c r="BE21" s="114">
        <v>42767</v>
      </c>
      <c r="BF21" s="102">
        <v>8146</v>
      </c>
      <c r="BG21" s="103">
        <v>11088</v>
      </c>
      <c r="BH21" s="103">
        <v>11980</v>
      </c>
      <c r="BI21" s="103">
        <v>11522</v>
      </c>
      <c r="BJ21" s="114">
        <v>42736</v>
      </c>
      <c r="BK21" s="102">
        <v>7898.833333333333</v>
      </c>
      <c r="BL21" s="103">
        <v>11622.416666666666</v>
      </c>
      <c r="BM21" s="103">
        <v>11954.75</v>
      </c>
      <c r="BN21" s="103">
        <v>11197</v>
      </c>
      <c r="BO21" s="114">
        <v>42673</v>
      </c>
    </row>
    <row r="22" spans="1:68" x14ac:dyDescent="0.2">
      <c r="A22" s="3"/>
      <c r="B22" s="99" t="s">
        <v>104</v>
      </c>
      <c r="C22" s="97">
        <v>1619078</v>
      </c>
      <c r="D22" s="98">
        <v>1224868</v>
      </c>
      <c r="E22" s="98">
        <v>237525</v>
      </c>
      <c r="F22" s="98">
        <v>335720</v>
      </c>
      <c r="G22" s="114">
        <v>3417191</v>
      </c>
      <c r="H22" s="97">
        <v>1602862</v>
      </c>
      <c r="I22" s="98">
        <v>1247771</v>
      </c>
      <c r="J22" s="98">
        <v>235494</v>
      </c>
      <c r="K22" s="98">
        <v>343041</v>
      </c>
      <c r="L22" s="114">
        <v>3429168</v>
      </c>
      <c r="M22" s="97">
        <v>1595911</v>
      </c>
      <c r="N22" s="98">
        <v>1223685</v>
      </c>
      <c r="O22" s="98">
        <v>236363</v>
      </c>
      <c r="P22" s="98">
        <v>342703</v>
      </c>
      <c r="Q22" s="114">
        <v>3398662</v>
      </c>
      <c r="R22" s="97">
        <v>1599895</v>
      </c>
      <c r="S22" s="98">
        <v>1214798</v>
      </c>
      <c r="T22" s="98">
        <v>231682</v>
      </c>
      <c r="U22" s="98">
        <v>351199</v>
      </c>
      <c r="V22" s="114">
        <v>3397574</v>
      </c>
      <c r="W22" s="97">
        <v>1606542</v>
      </c>
      <c r="X22" s="98">
        <v>1212822</v>
      </c>
      <c r="Y22" s="98">
        <v>233284</v>
      </c>
      <c r="Z22" s="98">
        <v>351541</v>
      </c>
      <c r="AA22" s="114">
        <v>3404189</v>
      </c>
      <c r="AB22" s="97">
        <v>1625549</v>
      </c>
      <c r="AC22" s="98">
        <v>1226827</v>
      </c>
      <c r="AD22" s="98">
        <v>233573</v>
      </c>
      <c r="AE22" s="98">
        <v>349498</v>
      </c>
      <c r="AF22" s="114">
        <v>3435447</v>
      </c>
      <c r="AG22" s="97">
        <v>1631586</v>
      </c>
      <c r="AH22" s="98">
        <v>1230929</v>
      </c>
      <c r="AI22" s="98">
        <v>221967</v>
      </c>
      <c r="AJ22" s="98">
        <v>352898</v>
      </c>
      <c r="AK22" s="114">
        <v>3437380</v>
      </c>
      <c r="AL22" s="97">
        <v>1615715</v>
      </c>
      <c r="AM22" s="98">
        <v>1228785</v>
      </c>
      <c r="AN22" s="98">
        <v>223357</v>
      </c>
      <c r="AO22" s="98">
        <v>351524</v>
      </c>
      <c r="AP22" s="114">
        <v>3419381</v>
      </c>
      <c r="AQ22" s="97">
        <v>1637083</v>
      </c>
      <c r="AR22" s="98">
        <v>1248646</v>
      </c>
      <c r="AS22" s="98">
        <v>221627</v>
      </c>
      <c r="AT22" s="98">
        <v>355744</v>
      </c>
      <c r="AU22" s="114">
        <v>3463100</v>
      </c>
      <c r="AV22" s="97">
        <v>1633240</v>
      </c>
      <c r="AW22" s="98">
        <v>1241745</v>
      </c>
      <c r="AX22" s="98">
        <v>223619</v>
      </c>
      <c r="AY22" s="98">
        <v>366325</v>
      </c>
      <c r="AZ22" s="114">
        <v>3464929</v>
      </c>
      <c r="BA22" s="97">
        <v>1637599</v>
      </c>
      <c r="BB22" s="98">
        <v>1262359</v>
      </c>
      <c r="BC22" s="98">
        <v>224053</v>
      </c>
      <c r="BD22" s="98">
        <v>349437</v>
      </c>
      <c r="BE22" s="114">
        <v>3473448</v>
      </c>
      <c r="BF22" s="97">
        <v>1662730</v>
      </c>
      <c r="BG22" s="98">
        <v>1251467</v>
      </c>
      <c r="BH22" s="98">
        <v>230849</v>
      </c>
      <c r="BI22" s="98">
        <v>368059</v>
      </c>
      <c r="BJ22" s="114">
        <v>3513105</v>
      </c>
      <c r="BK22" s="102">
        <v>1622315.8333333333</v>
      </c>
      <c r="BL22" s="103">
        <v>1234558.5</v>
      </c>
      <c r="BM22" s="103">
        <v>229449.41666666666</v>
      </c>
      <c r="BN22" s="103">
        <v>351474.08333333331</v>
      </c>
      <c r="BO22" s="114">
        <v>2210184.5</v>
      </c>
    </row>
    <row r="23" spans="1:68" ht="15" x14ac:dyDescent="0.25">
      <c r="A23" s="3"/>
      <c r="B23" s="68" t="s">
        <v>22</v>
      </c>
      <c r="C23" s="106">
        <v>2391345</v>
      </c>
      <c r="D23" s="107">
        <v>1916068</v>
      </c>
      <c r="E23" s="107">
        <v>564547</v>
      </c>
      <c r="F23" s="107">
        <v>794829</v>
      </c>
      <c r="G23" s="114">
        <v>5666789</v>
      </c>
      <c r="H23" s="106">
        <v>2368136</v>
      </c>
      <c r="I23" s="107">
        <v>1942295</v>
      </c>
      <c r="J23" s="107">
        <v>561755</v>
      </c>
      <c r="K23" s="107">
        <v>814139</v>
      </c>
      <c r="L23" s="114">
        <v>5686325</v>
      </c>
      <c r="M23" s="106">
        <v>2351870</v>
      </c>
      <c r="N23" s="107">
        <v>1911637</v>
      </c>
      <c r="O23" s="107">
        <v>565119</v>
      </c>
      <c r="P23" s="107">
        <v>792729</v>
      </c>
      <c r="Q23" s="114">
        <v>5621355</v>
      </c>
      <c r="R23" s="106">
        <v>2338946</v>
      </c>
      <c r="S23" s="107">
        <v>1892391</v>
      </c>
      <c r="T23" s="107">
        <v>559269</v>
      </c>
      <c r="U23" s="107">
        <v>824153</v>
      </c>
      <c r="V23" s="114">
        <v>5614759</v>
      </c>
      <c r="W23" s="106">
        <v>2322584</v>
      </c>
      <c r="X23" s="107">
        <v>1877799</v>
      </c>
      <c r="Y23" s="107">
        <v>552704</v>
      </c>
      <c r="Z23" s="107">
        <v>809445</v>
      </c>
      <c r="AA23" s="114">
        <v>5562532</v>
      </c>
      <c r="AB23" s="106">
        <v>2326088</v>
      </c>
      <c r="AC23" s="107">
        <v>1901626</v>
      </c>
      <c r="AD23" s="107">
        <v>551589</v>
      </c>
      <c r="AE23" s="107">
        <v>815661</v>
      </c>
      <c r="AF23" s="114">
        <v>5594964</v>
      </c>
      <c r="AG23" s="106">
        <v>2337873</v>
      </c>
      <c r="AH23" s="107">
        <v>1908269</v>
      </c>
      <c r="AI23" s="107">
        <v>545489</v>
      </c>
      <c r="AJ23" s="107">
        <v>811493</v>
      </c>
      <c r="AK23" s="114">
        <v>5603124</v>
      </c>
      <c r="AL23" s="106">
        <v>2336633</v>
      </c>
      <c r="AM23" s="107">
        <v>1903562</v>
      </c>
      <c r="AN23" s="107">
        <v>548354</v>
      </c>
      <c r="AO23" s="107">
        <v>806038</v>
      </c>
      <c r="AP23" s="114">
        <v>5594587</v>
      </c>
      <c r="AQ23" s="106">
        <v>2371534</v>
      </c>
      <c r="AR23" s="107">
        <v>1924212</v>
      </c>
      <c r="AS23" s="107">
        <v>546540</v>
      </c>
      <c r="AT23" s="107">
        <v>814047</v>
      </c>
      <c r="AU23" s="114">
        <v>5656333</v>
      </c>
      <c r="AV23" s="106">
        <v>2353244</v>
      </c>
      <c r="AW23" s="107">
        <v>1927837</v>
      </c>
      <c r="AX23" s="107">
        <v>550107</v>
      </c>
      <c r="AY23" s="107">
        <v>842352</v>
      </c>
      <c r="AZ23" s="114">
        <v>5673540</v>
      </c>
      <c r="BA23" s="106">
        <v>2360505</v>
      </c>
      <c r="BB23" s="107">
        <v>1971189</v>
      </c>
      <c r="BC23" s="107">
        <v>556818</v>
      </c>
      <c r="BD23" s="107">
        <v>806180</v>
      </c>
      <c r="BE23" s="114">
        <v>5694692</v>
      </c>
      <c r="BF23" s="106">
        <v>2424681</v>
      </c>
      <c r="BG23" s="107">
        <v>1964324</v>
      </c>
      <c r="BH23" s="107">
        <v>562928</v>
      </c>
      <c r="BI23" s="107">
        <v>854855</v>
      </c>
      <c r="BJ23" s="114">
        <v>5806788</v>
      </c>
      <c r="BK23" s="106">
        <v>2356953.25</v>
      </c>
      <c r="BL23" s="107">
        <v>1920100.75</v>
      </c>
      <c r="BM23" s="107">
        <v>555434.91666666663</v>
      </c>
      <c r="BN23" s="107">
        <v>815493.41666666663</v>
      </c>
      <c r="BO23" s="114">
        <v>5647982.333333334</v>
      </c>
      <c r="BP23" s="142"/>
    </row>
    <row r="24" spans="1:68" x14ac:dyDescent="0.2">
      <c r="A24" s="3"/>
      <c r="B24" s="57" t="s">
        <v>48</v>
      </c>
      <c r="C24" s="3"/>
      <c r="D24" s="30"/>
      <c r="E24" s="30"/>
      <c r="F24" s="30"/>
      <c r="G24" s="30"/>
      <c r="H24" s="30"/>
      <c r="I24" s="30"/>
      <c r="J24" s="30"/>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BO24" s="142"/>
    </row>
    <row r="25" spans="1:68" x14ac:dyDescent="0.2">
      <c r="B25" s="14" t="s">
        <v>44</v>
      </c>
    </row>
    <row r="26" spans="1:68" x14ac:dyDescent="0.2">
      <c r="G26" s="142"/>
    </row>
  </sheetData>
  <mergeCells count="14">
    <mergeCell ref="BF5:BJ6"/>
    <mergeCell ref="BK5:BO6"/>
    <mergeCell ref="AB5:AF6"/>
    <mergeCell ref="AG5:AK6"/>
    <mergeCell ref="AL5:AP6"/>
    <mergeCell ref="AQ5:AU6"/>
    <mergeCell ref="AV5:AZ6"/>
    <mergeCell ref="BA5:BE6"/>
    <mergeCell ref="B5:B7"/>
    <mergeCell ref="C5:G6"/>
    <mergeCell ref="H5:L6"/>
    <mergeCell ref="M5:Q6"/>
    <mergeCell ref="R5:V6"/>
    <mergeCell ref="W5:AA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3"/>
  <sheetViews>
    <sheetView workbookViewId="0"/>
  </sheetViews>
  <sheetFormatPr baseColWidth="10" defaultRowHeight="12.75" x14ac:dyDescent="0.2"/>
  <cols>
    <col min="1" max="1" width="3.140625" style="139" customWidth="1"/>
    <col min="2" max="2" width="31.5703125" style="139" customWidth="1"/>
    <col min="3" max="16384" width="11.42578125" style="139"/>
  </cols>
  <sheetData>
    <row r="1" spans="1:41" ht="18" x14ac:dyDescent="0.2">
      <c r="A1" s="48"/>
      <c r="B1" s="74" t="s">
        <v>105</v>
      </c>
      <c r="C1" s="75"/>
      <c r="D1" s="76"/>
      <c r="E1" s="76"/>
      <c r="F1" s="76"/>
      <c r="G1" s="76"/>
      <c r="H1" s="50"/>
      <c r="I1" s="50"/>
      <c r="J1" s="50"/>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row>
    <row r="2" spans="1:41" ht="15.75" x14ac:dyDescent="0.2">
      <c r="A2" s="48"/>
      <c r="B2" s="74" t="s">
        <v>80</v>
      </c>
      <c r="C2" s="75"/>
      <c r="D2" s="76"/>
      <c r="E2" s="76"/>
      <c r="F2" s="76"/>
      <c r="G2" s="76"/>
      <c r="H2" s="50"/>
      <c r="I2" s="50"/>
      <c r="J2" s="50"/>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row>
    <row r="3" spans="1:41" ht="15.75" x14ac:dyDescent="0.25">
      <c r="A3" s="48"/>
      <c r="B3" s="77" t="s">
        <v>2</v>
      </c>
      <c r="C3" s="78"/>
      <c r="D3" s="79"/>
      <c r="E3" s="79"/>
      <c r="F3" s="79"/>
      <c r="G3" s="79"/>
      <c r="H3" s="50"/>
      <c r="I3" s="50"/>
      <c r="J3" s="50"/>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row>
    <row r="4" spans="1:41" x14ac:dyDescent="0.2">
      <c r="A4" s="85"/>
      <c r="B4" s="80"/>
      <c r="C4" s="80"/>
      <c r="D4" s="110"/>
      <c r="E4" s="81"/>
      <c r="F4" s="82"/>
      <c r="G4" s="82"/>
      <c r="H4" s="82"/>
      <c r="I4" s="82"/>
      <c r="J4" s="82"/>
      <c r="K4" s="83"/>
      <c r="L4" s="83"/>
      <c r="M4" s="84"/>
      <c r="N4" s="84"/>
      <c r="O4" s="84"/>
      <c r="P4" s="84"/>
      <c r="Q4" s="84"/>
      <c r="R4" s="84"/>
      <c r="S4" s="84"/>
      <c r="T4" s="84"/>
      <c r="U4" s="84"/>
      <c r="V4" s="84"/>
      <c r="W4" s="84"/>
      <c r="X4" s="84"/>
      <c r="Y4" s="84"/>
      <c r="Z4" s="84"/>
      <c r="AA4" s="84"/>
      <c r="AB4" s="84"/>
      <c r="AC4" s="84"/>
      <c r="AD4" s="84"/>
      <c r="AE4" s="84"/>
      <c r="AF4" s="84"/>
      <c r="AG4" s="84"/>
      <c r="AH4" s="84"/>
      <c r="AI4" s="85"/>
      <c r="AJ4" s="85"/>
      <c r="AK4" s="85"/>
      <c r="AL4" s="85"/>
      <c r="AM4" s="85"/>
      <c r="AN4" s="85"/>
      <c r="AO4" s="85"/>
    </row>
    <row r="5" spans="1:41" x14ac:dyDescent="0.2">
      <c r="A5" s="48"/>
      <c r="B5" s="86" t="s">
        <v>89</v>
      </c>
      <c r="C5" s="89" t="s">
        <v>4</v>
      </c>
      <c r="D5" s="87"/>
      <c r="E5" s="88"/>
      <c r="F5" s="89" t="s">
        <v>5</v>
      </c>
      <c r="G5" s="87"/>
      <c r="H5" s="88"/>
      <c r="I5" s="89" t="s">
        <v>6</v>
      </c>
      <c r="J5" s="87"/>
      <c r="K5" s="88"/>
      <c r="L5" s="89" t="s">
        <v>7</v>
      </c>
      <c r="M5" s="87"/>
      <c r="N5" s="88"/>
      <c r="O5" s="89" t="s">
        <v>8</v>
      </c>
      <c r="P5" s="87"/>
      <c r="Q5" s="88"/>
      <c r="R5" s="89" t="s">
        <v>9</v>
      </c>
      <c r="S5" s="87"/>
      <c r="T5" s="88"/>
      <c r="U5" s="89" t="s">
        <v>10</v>
      </c>
      <c r="V5" s="87"/>
      <c r="W5" s="88"/>
      <c r="X5" s="89" t="s">
        <v>11</v>
      </c>
      <c r="Y5" s="87"/>
      <c r="Z5" s="88"/>
      <c r="AA5" s="89" t="s">
        <v>12</v>
      </c>
      <c r="AB5" s="87"/>
      <c r="AC5" s="88"/>
      <c r="AD5" s="89" t="s">
        <v>13</v>
      </c>
      <c r="AE5" s="87"/>
      <c r="AF5" s="88"/>
      <c r="AG5" s="89" t="s">
        <v>14</v>
      </c>
      <c r="AH5" s="87"/>
      <c r="AI5" s="88"/>
      <c r="AJ5" s="89" t="s">
        <v>15</v>
      </c>
      <c r="AK5" s="87"/>
      <c r="AL5" s="88"/>
      <c r="AM5" s="89" t="s">
        <v>16</v>
      </c>
      <c r="AN5" s="87"/>
      <c r="AO5" s="88"/>
    </row>
    <row r="6" spans="1:41" x14ac:dyDescent="0.2">
      <c r="A6" s="3"/>
      <c r="B6" s="90"/>
      <c r="C6" s="111" t="s">
        <v>81</v>
      </c>
      <c r="D6" s="112" t="s">
        <v>82</v>
      </c>
      <c r="E6" s="113" t="s">
        <v>61</v>
      </c>
      <c r="F6" s="111" t="s">
        <v>81</v>
      </c>
      <c r="G6" s="112" t="s">
        <v>82</v>
      </c>
      <c r="H6" s="113" t="s">
        <v>61</v>
      </c>
      <c r="I6" s="111" t="s">
        <v>81</v>
      </c>
      <c r="J6" s="112" t="s">
        <v>82</v>
      </c>
      <c r="K6" s="113" t="s">
        <v>61</v>
      </c>
      <c r="L6" s="111" t="s">
        <v>81</v>
      </c>
      <c r="M6" s="112" t="s">
        <v>82</v>
      </c>
      <c r="N6" s="113" t="s">
        <v>61</v>
      </c>
      <c r="O6" s="111" t="s">
        <v>81</v>
      </c>
      <c r="P6" s="112" t="s">
        <v>82</v>
      </c>
      <c r="Q6" s="113" t="s">
        <v>61</v>
      </c>
      <c r="R6" s="111" t="s">
        <v>81</v>
      </c>
      <c r="S6" s="112" t="s">
        <v>82</v>
      </c>
      <c r="T6" s="113" t="s">
        <v>61</v>
      </c>
      <c r="U6" s="111" t="s">
        <v>81</v>
      </c>
      <c r="V6" s="112" t="s">
        <v>82</v>
      </c>
      <c r="W6" s="113" t="s">
        <v>61</v>
      </c>
      <c r="X6" s="111" t="s">
        <v>81</v>
      </c>
      <c r="Y6" s="112" t="s">
        <v>82</v>
      </c>
      <c r="Z6" s="113" t="s">
        <v>61</v>
      </c>
      <c r="AA6" s="111" t="s">
        <v>81</v>
      </c>
      <c r="AB6" s="112" t="s">
        <v>82</v>
      </c>
      <c r="AC6" s="113" t="s">
        <v>61</v>
      </c>
      <c r="AD6" s="111" t="s">
        <v>81</v>
      </c>
      <c r="AE6" s="112" t="s">
        <v>82</v>
      </c>
      <c r="AF6" s="113" t="s">
        <v>61</v>
      </c>
      <c r="AG6" s="111" t="s">
        <v>81</v>
      </c>
      <c r="AH6" s="112" t="s">
        <v>82</v>
      </c>
      <c r="AI6" s="113" t="s">
        <v>61</v>
      </c>
      <c r="AJ6" s="111" t="s">
        <v>81</v>
      </c>
      <c r="AK6" s="112" t="s">
        <v>82</v>
      </c>
      <c r="AL6" s="113" t="s">
        <v>61</v>
      </c>
      <c r="AM6" s="111" t="s">
        <v>81</v>
      </c>
      <c r="AN6" s="112" t="s">
        <v>82</v>
      </c>
      <c r="AO6" s="113" t="s">
        <v>61</v>
      </c>
    </row>
    <row r="7" spans="1:41" x14ac:dyDescent="0.2">
      <c r="A7" s="3"/>
      <c r="B7" s="66" t="s">
        <v>90</v>
      </c>
      <c r="C7" s="97">
        <v>16274</v>
      </c>
      <c r="D7" s="98">
        <v>11412</v>
      </c>
      <c r="E7" s="114">
        <v>27686</v>
      </c>
      <c r="F7" s="97">
        <v>15993</v>
      </c>
      <c r="G7" s="98">
        <v>11143</v>
      </c>
      <c r="H7" s="114">
        <v>27136</v>
      </c>
      <c r="I7" s="97">
        <v>16205</v>
      </c>
      <c r="J7" s="98">
        <v>11210</v>
      </c>
      <c r="K7" s="114">
        <v>27415</v>
      </c>
      <c r="L7" s="97">
        <v>16251</v>
      </c>
      <c r="M7" s="98">
        <v>11509</v>
      </c>
      <c r="N7" s="114">
        <v>27760</v>
      </c>
      <c r="O7" s="97">
        <v>15005</v>
      </c>
      <c r="P7" s="98">
        <v>12701</v>
      </c>
      <c r="Q7" s="114">
        <v>27706</v>
      </c>
      <c r="R7" s="97">
        <v>16337</v>
      </c>
      <c r="S7" s="98">
        <v>12249</v>
      </c>
      <c r="T7" s="114">
        <v>28586</v>
      </c>
      <c r="U7" s="97">
        <v>16859</v>
      </c>
      <c r="V7" s="98">
        <v>13870</v>
      </c>
      <c r="W7" s="114">
        <v>30729</v>
      </c>
      <c r="X7" s="97">
        <v>13864</v>
      </c>
      <c r="Y7" s="98">
        <v>12424</v>
      </c>
      <c r="Z7" s="114">
        <v>26288</v>
      </c>
      <c r="AA7" s="97">
        <v>14382</v>
      </c>
      <c r="AB7" s="98">
        <v>12168</v>
      </c>
      <c r="AC7" s="114">
        <v>26550</v>
      </c>
      <c r="AD7" s="97">
        <v>14376</v>
      </c>
      <c r="AE7" s="98">
        <v>12100</v>
      </c>
      <c r="AF7" s="114">
        <v>26476</v>
      </c>
      <c r="AG7" s="97">
        <v>14298</v>
      </c>
      <c r="AH7" s="98">
        <v>12363</v>
      </c>
      <c r="AI7" s="114">
        <v>26661</v>
      </c>
      <c r="AJ7" s="97">
        <v>14760</v>
      </c>
      <c r="AK7" s="98">
        <v>12549</v>
      </c>
      <c r="AL7" s="114">
        <v>27309</v>
      </c>
      <c r="AM7" s="97">
        <v>15383.666666666666</v>
      </c>
      <c r="AN7" s="98">
        <v>12141.5</v>
      </c>
      <c r="AO7" s="114">
        <v>27525.166666666664</v>
      </c>
    </row>
    <row r="8" spans="1:41" x14ac:dyDescent="0.2">
      <c r="A8" s="3"/>
      <c r="B8" s="99" t="s">
        <v>91</v>
      </c>
      <c r="C8" s="102">
        <v>30304</v>
      </c>
      <c r="D8" s="103">
        <v>15186</v>
      </c>
      <c r="E8" s="114">
        <v>45490</v>
      </c>
      <c r="F8" s="102">
        <v>29980</v>
      </c>
      <c r="G8" s="103">
        <v>15049</v>
      </c>
      <c r="H8" s="114">
        <v>45029</v>
      </c>
      <c r="I8" s="102">
        <v>30637</v>
      </c>
      <c r="J8" s="103">
        <v>15277</v>
      </c>
      <c r="K8" s="114">
        <v>45914</v>
      </c>
      <c r="L8" s="102">
        <v>30972</v>
      </c>
      <c r="M8" s="103">
        <v>15733</v>
      </c>
      <c r="N8" s="114">
        <v>46705</v>
      </c>
      <c r="O8" s="102">
        <v>28479</v>
      </c>
      <c r="P8" s="103">
        <v>15885</v>
      </c>
      <c r="Q8" s="114">
        <v>44364</v>
      </c>
      <c r="R8" s="102">
        <v>28285</v>
      </c>
      <c r="S8" s="103">
        <v>15888</v>
      </c>
      <c r="T8" s="114">
        <v>44173</v>
      </c>
      <c r="U8" s="102">
        <v>29279</v>
      </c>
      <c r="V8" s="103">
        <v>15966</v>
      </c>
      <c r="W8" s="114">
        <v>45245</v>
      </c>
      <c r="X8" s="102">
        <v>30551</v>
      </c>
      <c r="Y8" s="103">
        <v>15579</v>
      </c>
      <c r="Z8" s="114">
        <v>46130</v>
      </c>
      <c r="AA8" s="102">
        <v>30428</v>
      </c>
      <c r="AB8" s="103">
        <v>16238</v>
      </c>
      <c r="AC8" s="114">
        <v>46666</v>
      </c>
      <c r="AD8" s="102">
        <v>30307</v>
      </c>
      <c r="AE8" s="103">
        <v>16232</v>
      </c>
      <c r="AF8" s="114">
        <v>46539</v>
      </c>
      <c r="AG8" s="102">
        <v>30225</v>
      </c>
      <c r="AH8" s="103">
        <v>16152</v>
      </c>
      <c r="AI8" s="114">
        <v>46377</v>
      </c>
      <c r="AJ8" s="102">
        <v>29460</v>
      </c>
      <c r="AK8" s="103">
        <v>16153</v>
      </c>
      <c r="AL8" s="114">
        <v>45613</v>
      </c>
      <c r="AM8" s="97">
        <v>29908.916666666668</v>
      </c>
      <c r="AN8" s="98">
        <v>15778.166666666666</v>
      </c>
      <c r="AO8" s="114">
        <v>45687.083333333336</v>
      </c>
    </row>
    <row r="9" spans="1:41" x14ac:dyDescent="0.2">
      <c r="A9" s="3"/>
      <c r="B9" s="99" t="s">
        <v>92</v>
      </c>
      <c r="C9" s="102">
        <v>71051</v>
      </c>
      <c r="D9" s="103">
        <v>30636</v>
      </c>
      <c r="E9" s="114">
        <v>101687</v>
      </c>
      <c r="F9" s="102">
        <v>71778</v>
      </c>
      <c r="G9" s="103">
        <v>31009</v>
      </c>
      <c r="H9" s="114">
        <v>102787</v>
      </c>
      <c r="I9" s="102">
        <v>72672</v>
      </c>
      <c r="J9" s="103">
        <v>30910</v>
      </c>
      <c r="K9" s="114">
        <v>103582</v>
      </c>
      <c r="L9" s="102">
        <v>72231</v>
      </c>
      <c r="M9" s="103">
        <v>31507</v>
      </c>
      <c r="N9" s="114">
        <v>103738</v>
      </c>
      <c r="O9" s="102">
        <v>71400</v>
      </c>
      <c r="P9" s="103">
        <v>30250</v>
      </c>
      <c r="Q9" s="114">
        <v>101650</v>
      </c>
      <c r="R9" s="102">
        <v>70570</v>
      </c>
      <c r="S9" s="103">
        <v>32203</v>
      </c>
      <c r="T9" s="114">
        <v>102773</v>
      </c>
      <c r="U9" s="102">
        <v>71971</v>
      </c>
      <c r="V9" s="103">
        <v>31202</v>
      </c>
      <c r="W9" s="114">
        <v>103173</v>
      </c>
      <c r="X9" s="102">
        <v>75149</v>
      </c>
      <c r="Y9" s="103">
        <v>31318</v>
      </c>
      <c r="Z9" s="114">
        <v>106467</v>
      </c>
      <c r="AA9" s="102">
        <v>72635</v>
      </c>
      <c r="AB9" s="103">
        <v>32570</v>
      </c>
      <c r="AC9" s="114">
        <v>105205</v>
      </c>
      <c r="AD9" s="102">
        <v>72261</v>
      </c>
      <c r="AE9" s="103">
        <v>32448</v>
      </c>
      <c r="AF9" s="114">
        <v>104709</v>
      </c>
      <c r="AG9" s="102">
        <v>69215</v>
      </c>
      <c r="AH9" s="103">
        <v>30283</v>
      </c>
      <c r="AI9" s="114">
        <v>99498</v>
      </c>
      <c r="AJ9" s="102">
        <v>68353</v>
      </c>
      <c r="AK9" s="103">
        <v>32134</v>
      </c>
      <c r="AL9" s="114">
        <v>100487</v>
      </c>
      <c r="AM9" s="97">
        <v>71607.166666666672</v>
      </c>
      <c r="AN9" s="98">
        <v>31372.5</v>
      </c>
      <c r="AO9" s="114">
        <v>102979.66666666667</v>
      </c>
    </row>
    <row r="10" spans="1:41" x14ac:dyDescent="0.2">
      <c r="A10" s="3"/>
      <c r="B10" s="99" t="s">
        <v>93</v>
      </c>
      <c r="C10" s="102">
        <v>35639</v>
      </c>
      <c r="D10" s="103">
        <v>15787</v>
      </c>
      <c r="E10" s="114">
        <v>51426</v>
      </c>
      <c r="F10" s="102">
        <v>35260</v>
      </c>
      <c r="G10" s="103">
        <v>15281</v>
      </c>
      <c r="H10" s="114">
        <v>50541</v>
      </c>
      <c r="I10" s="102">
        <v>33814</v>
      </c>
      <c r="J10" s="103">
        <v>16019</v>
      </c>
      <c r="K10" s="114">
        <v>49833</v>
      </c>
      <c r="L10" s="102">
        <v>32507</v>
      </c>
      <c r="M10" s="103">
        <v>14777</v>
      </c>
      <c r="N10" s="114">
        <v>47284</v>
      </c>
      <c r="O10" s="102">
        <v>32684</v>
      </c>
      <c r="P10" s="103">
        <v>15454</v>
      </c>
      <c r="Q10" s="114">
        <v>48138</v>
      </c>
      <c r="R10" s="102">
        <v>31514</v>
      </c>
      <c r="S10" s="103">
        <v>15346</v>
      </c>
      <c r="T10" s="114">
        <v>46860</v>
      </c>
      <c r="U10" s="102">
        <v>33065</v>
      </c>
      <c r="V10" s="103">
        <v>16194</v>
      </c>
      <c r="W10" s="114">
        <v>49259</v>
      </c>
      <c r="X10" s="102">
        <v>31749</v>
      </c>
      <c r="Y10" s="103">
        <v>14819</v>
      </c>
      <c r="Z10" s="114">
        <v>46568</v>
      </c>
      <c r="AA10" s="102">
        <v>32385</v>
      </c>
      <c r="AB10" s="103">
        <v>15758</v>
      </c>
      <c r="AC10" s="114">
        <v>48143</v>
      </c>
      <c r="AD10" s="102">
        <v>33208</v>
      </c>
      <c r="AE10" s="103">
        <v>15790</v>
      </c>
      <c r="AF10" s="114">
        <v>48998</v>
      </c>
      <c r="AG10" s="102">
        <v>32765</v>
      </c>
      <c r="AH10" s="103">
        <v>16320</v>
      </c>
      <c r="AI10" s="114">
        <v>49085</v>
      </c>
      <c r="AJ10" s="102">
        <v>33203</v>
      </c>
      <c r="AK10" s="103">
        <v>16932</v>
      </c>
      <c r="AL10" s="114">
        <v>50135</v>
      </c>
      <c r="AM10" s="97">
        <v>33149.416666666664</v>
      </c>
      <c r="AN10" s="98">
        <v>15706.416666666666</v>
      </c>
      <c r="AO10" s="114">
        <v>48855.833333333328</v>
      </c>
    </row>
    <row r="11" spans="1:41" x14ac:dyDescent="0.2">
      <c r="A11" s="3"/>
      <c r="B11" s="99" t="s">
        <v>94</v>
      </c>
      <c r="C11" s="102">
        <v>65152</v>
      </c>
      <c r="D11" s="103">
        <v>38708</v>
      </c>
      <c r="E11" s="114">
        <v>103860</v>
      </c>
      <c r="F11" s="102">
        <v>66021</v>
      </c>
      <c r="G11" s="103">
        <v>38756</v>
      </c>
      <c r="H11" s="114">
        <v>104777</v>
      </c>
      <c r="I11" s="102">
        <v>65027</v>
      </c>
      <c r="J11" s="103">
        <v>38053</v>
      </c>
      <c r="K11" s="114">
        <v>103080</v>
      </c>
      <c r="L11" s="102">
        <v>63493</v>
      </c>
      <c r="M11" s="103">
        <v>37794</v>
      </c>
      <c r="N11" s="114">
        <v>101287</v>
      </c>
      <c r="O11" s="102">
        <v>62949</v>
      </c>
      <c r="P11" s="103">
        <v>37032</v>
      </c>
      <c r="Q11" s="114">
        <v>99981</v>
      </c>
      <c r="R11" s="102">
        <v>62966</v>
      </c>
      <c r="S11" s="103">
        <v>36039</v>
      </c>
      <c r="T11" s="114">
        <v>99005</v>
      </c>
      <c r="U11" s="102">
        <v>63070</v>
      </c>
      <c r="V11" s="103">
        <v>35927</v>
      </c>
      <c r="W11" s="114">
        <v>98997</v>
      </c>
      <c r="X11" s="102">
        <v>64788</v>
      </c>
      <c r="Y11" s="103">
        <v>35734</v>
      </c>
      <c r="Z11" s="114">
        <v>100522</v>
      </c>
      <c r="AA11" s="102">
        <v>63808</v>
      </c>
      <c r="AB11" s="103">
        <v>38897</v>
      </c>
      <c r="AC11" s="114">
        <v>102705</v>
      </c>
      <c r="AD11" s="102">
        <v>64031</v>
      </c>
      <c r="AE11" s="103">
        <v>38676</v>
      </c>
      <c r="AF11" s="114">
        <v>102707</v>
      </c>
      <c r="AG11" s="102">
        <v>64956</v>
      </c>
      <c r="AH11" s="103">
        <v>39592</v>
      </c>
      <c r="AI11" s="114">
        <v>104548</v>
      </c>
      <c r="AJ11" s="102">
        <v>64421</v>
      </c>
      <c r="AK11" s="103">
        <v>38906</v>
      </c>
      <c r="AL11" s="114">
        <v>103327</v>
      </c>
      <c r="AM11" s="97">
        <v>64223.5</v>
      </c>
      <c r="AN11" s="98">
        <v>37842.833333333336</v>
      </c>
      <c r="AO11" s="114">
        <v>102066.33333333334</v>
      </c>
    </row>
    <row r="12" spans="1:41" x14ac:dyDescent="0.2">
      <c r="A12" s="3"/>
      <c r="B12" s="99" t="s">
        <v>95</v>
      </c>
      <c r="C12" s="102">
        <v>206952</v>
      </c>
      <c r="D12" s="103">
        <v>122483</v>
      </c>
      <c r="E12" s="114">
        <v>329435</v>
      </c>
      <c r="F12" s="102">
        <v>208555</v>
      </c>
      <c r="G12" s="103">
        <v>122903</v>
      </c>
      <c r="H12" s="114">
        <v>331458</v>
      </c>
      <c r="I12" s="102">
        <v>210430</v>
      </c>
      <c r="J12" s="103">
        <v>124936</v>
      </c>
      <c r="K12" s="114">
        <v>335366</v>
      </c>
      <c r="L12" s="102">
        <v>209349</v>
      </c>
      <c r="M12" s="103">
        <v>122969</v>
      </c>
      <c r="N12" s="114">
        <v>332318</v>
      </c>
      <c r="O12" s="102">
        <v>204844</v>
      </c>
      <c r="P12" s="103">
        <v>119909</v>
      </c>
      <c r="Q12" s="114">
        <v>324753</v>
      </c>
      <c r="R12" s="102">
        <v>206381</v>
      </c>
      <c r="S12" s="103">
        <v>121379</v>
      </c>
      <c r="T12" s="114">
        <v>327760</v>
      </c>
      <c r="U12" s="102">
        <v>208718</v>
      </c>
      <c r="V12" s="103">
        <v>121178</v>
      </c>
      <c r="W12" s="114">
        <v>329896</v>
      </c>
      <c r="X12" s="102">
        <v>213224</v>
      </c>
      <c r="Y12" s="103">
        <v>118833</v>
      </c>
      <c r="Z12" s="114">
        <v>332057</v>
      </c>
      <c r="AA12" s="102">
        <v>208155</v>
      </c>
      <c r="AB12" s="103">
        <v>121101</v>
      </c>
      <c r="AC12" s="114">
        <v>329256</v>
      </c>
      <c r="AD12" s="102">
        <v>208573</v>
      </c>
      <c r="AE12" s="103">
        <v>121709</v>
      </c>
      <c r="AF12" s="114">
        <v>330282</v>
      </c>
      <c r="AG12" s="102">
        <v>209883</v>
      </c>
      <c r="AH12" s="103">
        <v>123344</v>
      </c>
      <c r="AI12" s="114">
        <v>333227</v>
      </c>
      <c r="AJ12" s="102">
        <v>210605</v>
      </c>
      <c r="AK12" s="103">
        <v>124130</v>
      </c>
      <c r="AL12" s="114">
        <v>334735</v>
      </c>
      <c r="AM12" s="97">
        <v>208805.75</v>
      </c>
      <c r="AN12" s="98">
        <v>122072.83333333333</v>
      </c>
      <c r="AO12" s="114">
        <v>330878.58333333331</v>
      </c>
    </row>
    <row r="13" spans="1:41" x14ac:dyDescent="0.2">
      <c r="A13" s="3"/>
      <c r="B13" s="99" t="s">
        <v>96</v>
      </c>
      <c r="C13" s="102">
        <v>116987</v>
      </c>
      <c r="D13" s="103">
        <v>68079</v>
      </c>
      <c r="E13" s="114">
        <v>185066</v>
      </c>
      <c r="F13" s="102">
        <v>118297</v>
      </c>
      <c r="G13" s="103">
        <v>69227</v>
      </c>
      <c r="H13" s="114">
        <v>187524</v>
      </c>
      <c r="I13" s="102">
        <v>118607</v>
      </c>
      <c r="J13" s="103">
        <v>68772</v>
      </c>
      <c r="K13" s="114">
        <v>187379</v>
      </c>
      <c r="L13" s="102">
        <v>114341</v>
      </c>
      <c r="M13" s="103">
        <v>65647</v>
      </c>
      <c r="N13" s="114">
        <v>179988</v>
      </c>
      <c r="O13" s="102">
        <v>107087</v>
      </c>
      <c r="P13" s="103">
        <v>61745</v>
      </c>
      <c r="Q13" s="114">
        <v>168832</v>
      </c>
      <c r="R13" s="102">
        <v>108142</v>
      </c>
      <c r="S13" s="103">
        <v>57581</v>
      </c>
      <c r="T13" s="114">
        <v>165723</v>
      </c>
      <c r="U13" s="102">
        <v>109016</v>
      </c>
      <c r="V13" s="103">
        <v>56632</v>
      </c>
      <c r="W13" s="114">
        <v>165648</v>
      </c>
      <c r="X13" s="102">
        <v>109890</v>
      </c>
      <c r="Y13" s="103">
        <v>54190</v>
      </c>
      <c r="Z13" s="114">
        <v>164080</v>
      </c>
      <c r="AA13" s="102">
        <v>107096</v>
      </c>
      <c r="AB13" s="103">
        <v>56692</v>
      </c>
      <c r="AC13" s="114">
        <v>163788</v>
      </c>
      <c r="AD13" s="102">
        <v>109482</v>
      </c>
      <c r="AE13" s="103">
        <v>58689</v>
      </c>
      <c r="AF13" s="114">
        <v>168171</v>
      </c>
      <c r="AG13" s="102">
        <v>113885</v>
      </c>
      <c r="AH13" s="103">
        <v>64188</v>
      </c>
      <c r="AI13" s="114">
        <v>178073</v>
      </c>
      <c r="AJ13" s="102">
        <v>118291</v>
      </c>
      <c r="AK13" s="103">
        <v>69178</v>
      </c>
      <c r="AL13" s="114">
        <v>187469</v>
      </c>
      <c r="AM13" s="97">
        <v>112593.41666666667</v>
      </c>
      <c r="AN13" s="98">
        <v>62551.666666666664</v>
      </c>
      <c r="AO13" s="114">
        <v>175145.08333333334</v>
      </c>
    </row>
    <row r="14" spans="1:41" x14ac:dyDescent="0.2">
      <c r="A14" s="3"/>
      <c r="B14" s="99" t="s">
        <v>97</v>
      </c>
      <c r="C14" s="102">
        <v>113389</v>
      </c>
      <c r="D14" s="103">
        <v>69483</v>
      </c>
      <c r="E14" s="114">
        <v>182872</v>
      </c>
      <c r="F14" s="102">
        <v>114716</v>
      </c>
      <c r="G14" s="103">
        <v>67096</v>
      </c>
      <c r="H14" s="114">
        <v>181812</v>
      </c>
      <c r="I14" s="102">
        <v>111927</v>
      </c>
      <c r="J14" s="103">
        <v>64275</v>
      </c>
      <c r="K14" s="114">
        <v>176202</v>
      </c>
      <c r="L14" s="102">
        <v>109699</v>
      </c>
      <c r="M14" s="103">
        <v>63450</v>
      </c>
      <c r="N14" s="114">
        <v>173149</v>
      </c>
      <c r="O14" s="102">
        <v>106629</v>
      </c>
      <c r="P14" s="103">
        <v>61680</v>
      </c>
      <c r="Q14" s="114">
        <v>168309</v>
      </c>
      <c r="R14" s="102">
        <v>105208</v>
      </c>
      <c r="S14" s="103">
        <v>61461</v>
      </c>
      <c r="T14" s="114">
        <v>166669</v>
      </c>
      <c r="U14" s="102">
        <v>105757</v>
      </c>
      <c r="V14" s="103">
        <v>61425</v>
      </c>
      <c r="W14" s="114">
        <v>167182</v>
      </c>
      <c r="X14" s="102">
        <v>107163</v>
      </c>
      <c r="Y14" s="103">
        <v>57103</v>
      </c>
      <c r="Z14" s="114">
        <v>164266</v>
      </c>
      <c r="AA14" s="102">
        <v>102244</v>
      </c>
      <c r="AB14" s="103">
        <v>58578</v>
      </c>
      <c r="AC14" s="114">
        <v>160822</v>
      </c>
      <c r="AD14" s="102">
        <v>101766</v>
      </c>
      <c r="AE14" s="103">
        <v>57798</v>
      </c>
      <c r="AF14" s="114">
        <v>159564</v>
      </c>
      <c r="AG14" s="102">
        <v>111216</v>
      </c>
      <c r="AH14" s="103">
        <v>63869</v>
      </c>
      <c r="AI14" s="114">
        <v>175085</v>
      </c>
      <c r="AJ14" s="102">
        <v>115920</v>
      </c>
      <c r="AK14" s="103">
        <v>70736</v>
      </c>
      <c r="AL14" s="114">
        <v>186656</v>
      </c>
      <c r="AM14" s="97">
        <v>108802.83333333333</v>
      </c>
      <c r="AN14" s="98">
        <v>63079.5</v>
      </c>
      <c r="AO14" s="114">
        <v>171882.33333333331</v>
      </c>
    </row>
    <row r="15" spans="1:41" x14ac:dyDescent="0.2">
      <c r="A15" s="3"/>
      <c r="B15" s="99" t="s">
        <v>98</v>
      </c>
      <c r="C15" s="102">
        <v>221627</v>
      </c>
      <c r="D15" s="103">
        <v>128529</v>
      </c>
      <c r="E15" s="114">
        <v>350156</v>
      </c>
      <c r="F15" s="102">
        <v>219257</v>
      </c>
      <c r="G15" s="103">
        <v>123893</v>
      </c>
      <c r="H15" s="114">
        <v>343150</v>
      </c>
      <c r="I15" s="102">
        <v>218521</v>
      </c>
      <c r="J15" s="103">
        <v>119494</v>
      </c>
      <c r="K15" s="114">
        <v>338015</v>
      </c>
      <c r="L15" s="102">
        <v>216370</v>
      </c>
      <c r="M15" s="103">
        <v>119129</v>
      </c>
      <c r="N15" s="114">
        <v>335499</v>
      </c>
      <c r="O15" s="102">
        <v>211817</v>
      </c>
      <c r="P15" s="103">
        <v>107329</v>
      </c>
      <c r="Q15" s="114">
        <v>319146</v>
      </c>
      <c r="R15" s="102">
        <v>208818</v>
      </c>
      <c r="S15" s="103">
        <v>106506</v>
      </c>
      <c r="T15" s="114">
        <v>315324</v>
      </c>
      <c r="U15" s="102">
        <v>212045</v>
      </c>
      <c r="V15" s="103">
        <v>108986</v>
      </c>
      <c r="W15" s="114">
        <v>321031</v>
      </c>
      <c r="X15" s="102">
        <v>220498</v>
      </c>
      <c r="Y15" s="103">
        <v>115933</v>
      </c>
      <c r="Z15" s="114">
        <v>336431</v>
      </c>
      <c r="AA15" s="102">
        <v>219725</v>
      </c>
      <c r="AB15" s="103">
        <v>130575</v>
      </c>
      <c r="AC15" s="114">
        <v>350300</v>
      </c>
      <c r="AD15" s="102">
        <v>217127</v>
      </c>
      <c r="AE15" s="103">
        <v>129705</v>
      </c>
      <c r="AF15" s="114">
        <v>346832</v>
      </c>
      <c r="AG15" s="102">
        <v>223972</v>
      </c>
      <c r="AH15" s="103">
        <v>126005</v>
      </c>
      <c r="AI15" s="114">
        <v>349977</v>
      </c>
      <c r="AJ15" s="102">
        <v>224920</v>
      </c>
      <c r="AK15" s="103">
        <v>134961</v>
      </c>
      <c r="AL15" s="114">
        <v>359881</v>
      </c>
      <c r="AM15" s="97">
        <v>217891.41666666666</v>
      </c>
      <c r="AN15" s="98">
        <v>120920.41666666667</v>
      </c>
      <c r="AO15" s="114">
        <v>338811.83333333331</v>
      </c>
    </row>
    <row r="16" spans="1:41" x14ac:dyDescent="0.2">
      <c r="A16" s="3"/>
      <c r="B16" s="99" t="s">
        <v>99</v>
      </c>
      <c r="C16" s="102">
        <v>91942</v>
      </c>
      <c r="D16" s="103">
        <v>49588</v>
      </c>
      <c r="E16" s="114">
        <v>141530</v>
      </c>
      <c r="F16" s="102">
        <v>89008</v>
      </c>
      <c r="G16" s="103">
        <v>46695</v>
      </c>
      <c r="H16" s="114">
        <v>135703</v>
      </c>
      <c r="I16" s="102">
        <v>88869</v>
      </c>
      <c r="J16" s="103">
        <v>45276</v>
      </c>
      <c r="K16" s="114">
        <v>134145</v>
      </c>
      <c r="L16" s="102">
        <v>88379</v>
      </c>
      <c r="M16" s="103">
        <v>45259</v>
      </c>
      <c r="N16" s="114">
        <v>133638</v>
      </c>
      <c r="O16" s="102">
        <v>89358</v>
      </c>
      <c r="P16" s="103">
        <v>46606</v>
      </c>
      <c r="Q16" s="114">
        <v>135964</v>
      </c>
      <c r="R16" s="102">
        <v>88120</v>
      </c>
      <c r="S16" s="103">
        <v>46029</v>
      </c>
      <c r="T16" s="114">
        <v>134149</v>
      </c>
      <c r="U16" s="102">
        <v>88323</v>
      </c>
      <c r="V16" s="103">
        <v>46653</v>
      </c>
      <c r="W16" s="114">
        <v>134976</v>
      </c>
      <c r="X16" s="102">
        <v>87142</v>
      </c>
      <c r="Y16" s="103">
        <v>50387</v>
      </c>
      <c r="Z16" s="114">
        <v>137529</v>
      </c>
      <c r="AA16" s="102">
        <v>89216</v>
      </c>
      <c r="AB16" s="103">
        <v>47380</v>
      </c>
      <c r="AC16" s="114">
        <v>136596</v>
      </c>
      <c r="AD16" s="102">
        <v>89459</v>
      </c>
      <c r="AE16" s="103">
        <v>47754</v>
      </c>
      <c r="AF16" s="114">
        <v>137213</v>
      </c>
      <c r="AG16" s="102">
        <v>91283</v>
      </c>
      <c r="AH16" s="103">
        <v>47934</v>
      </c>
      <c r="AI16" s="114">
        <v>139217</v>
      </c>
      <c r="AJ16" s="102">
        <v>90592</v>
      </c>
      <c r="AK16" s="103">
        <v>50440</v>
      </c>
      <c r="AL16" s="114">
        <v>141032</v>
      </c>
      <c r="AM16" s="97">
        <v>89307.583333333328</v>
      </c>
      <c r="AN16" s="98">
        <v>47500.083333333336</v>
      </c>
      <c r="AO16" s="114">
        <v>136807.66666666666</v>
      </c>
    </row>
    <row r="17" spans="1:41" x14ac:dyDescent="0.2">
      <c r="A17" s="3"/>
      <c r="B17" s="99" t="s">
        <v>100</v>
      </c>
      <c r="C17" s="102">
        <v>35397</v>
      </c>
      <c r="D17" s="103">
        <v>19497</v>
      </c>
      <c r="E17" s="114">
        <v>54894</v>
      </c>
      <c r="F17" s="102">
        <v>36371</v>
      </c>
      <c r="G17" s="103">
        <v>20563</v>
      </c>
      <c r="H17" s="114">
        <v>56934</v>
      </c>
      <c r="I17" s="102">
        <v>35298</v>
      </c>
      <c r="J17" s="103">
        <v>19448</v>
      </c>
      <c r="K17" s="114">
        <v>54746</v>
      </c>
      <c r="L17" s="102">
        <v>32965</v>
      </c>
      <c r="M17" s="103">
        <v>16934</v>
      </c>
      <c r="N17" s="114">
        <v>49899</v>
      </c>
      <c r="O17" s="102">
        <v>33785</v>
      </c>
      <c r="P17" s="103">
        <v>17534</v>
      </c>
      <c r="Q17" s="114">
        <v>51319</v>
      </c>
      <c r="R17" s="102">
        <v>33961</v>
      </c>
      <c r="S17" s="103">
        <v>18219</v>
      </c>
      <c r="T17" s="114">
        <v>52180</v>
      </c>
      <c r="U17" s="102">
        <v>34320</v>
      </c>
      <c r="V17" s="103">
        <v>18330</v>
      </c>
      <c r="W17" s="114">
        <v>52650</v>
      </c>
      <c r="X17" s="102">
        <v>32551</v>
      </c>
      <c r="Y17" s="103">
        <v>19297</v>
      </c>
      <c r="Z17" s="114">
        <v>51848</v>
      </c>
      <c r="AA17" s="102">
        <v>34467</v>
      </c>
      <c r="AB17" s="103">
        <v>18493</v>
      </c>
      <c r="AC17" s="114">
        <v>52960</v>
      </c>
      <c r="AD17" s="102">
        <v>31823</v>
      </c>
      <c r="AE17" s="103">
        <v>16955</v>
      </c>
      <c r="AF17" s="114">
        <v>48778</v>
      </c>
      <c r="AG17" s="102">
        <v>33571</v>
      </c>
      <c r="AH17" s="103">
        <v>17409</v>
      </c>
      <c r="AI17" s="114">
        <v>50980</v>
      </c>
      <c r="AJ17" s="102">
        <v>34894</v>
      </c>
      <c r="AK17" s="103">
        <v>19518</v>
      </c>
      <c r="AL17" s="114">
        <v>54412</v>
      </c>
      <c r="AM17" s="97">
        <v>34116.916666666664</v>
      </c>
      <c r="AN17" s="98">
        <v>18516.416666666668</v>
      </c>
      <c r="AO17" s="114">
        <v>52633.333333333328</v>
      </c>
    </row>
    <row r="18" spans="1:41" x14ac:dyDescent="0.2">
      <c r="A18" s="3"/>
      <c r="B18" s="99" t="s">
        <v>101</v>
      </c>
      <c r="C18" s="102">
        <v>110656</v>
      </c>
      <c r="D18" s="103">
        <v>58894</v>
      </c>
      <c r="E18" s="114">
        <v>169550</v>
      </c>
      <c r="F18" s="102">
        <v>112596</v>
      </c>
      <c r="G18" s="103">
        <v>59753</v>
      </c>
      <c r="H18" s="114">
        <v>172349</v>
      </c>
      <c r="I18" s="102">
        <v>110427</v>
      </c>
      <c r="J18" s="103">
        <v>59142</v>
      </c>
      <c r="K18" s="114">
        <v>169569</v>
      </c>
      <c r="L18" s="102">
        <v>107597</v>
      </c>
      <c r="M18" s="103">
        <v>56056</v>
      </c>
      <c r="N18" s="114">
        <v>163653</v>
      </c>
      <c r="O18" s="102">
        <v>106477</v>
      </c>
      <c r="P18" s="103">
        <v>54557</v>
      </c>
      <c r="Q18" s="114">
        <v>161034</v>
      </c>
      <c r="R18" s="102">
        <v>106991</v>
      </c>
      <c r="S18" s="103">
        <v>54996</v>
      </c>
      <c r="T18" s="114">
        <v>161987</v>
      </c>
      <c r="U18" s="102">
        <v>107441</v>
      </c>
      <c r="V18" s="103">
        <v>54195</v>
      </c>
      <c r="W18" s="114">
        <v>161636</v>
      </c>
      <c r="X18" s="102">
        <v>103506</v>
      </c>
      <c r="Y18" s="103">
        <v>57736</v>
      </c>
      <c r="Z18" s="114">
        <v>161242</v>
      </c>
      <c r="AA18" s="102">
        <v>108823</v>
      </c>
      <c r="AB18" s="103">
        <v>55608</v>
      </c>
      <c r="AC18" s="114">
        <v>164431</v>
      </c>
      <c r="AD18" s="102">
        <v>108938</v>
      </c>
      <c r="AE18" s="103">
        <v>55981</v>
      </c>
      <c r="AF18" s="114">
        <v>164919</v>
      </c>
      <c r="AG18" s="102">
        <v>108820</v>
      </c>
      <c r="AH18" s="103">
        <v>55854</v>
      </c>
      <c r="AI18" s="114">
        <v>164674</v>
      </c>
      <c r="AJ18" s="102">
        <v>109709</v>
      </c>
      <c r="AK18" s="103">
        <v>58515</v>
      </c>
      <c r="AL18" s="114">
        <v>168224</v>
      </c>
      <c r="AM18" s="97">
        <v>108498.41666666667</v>
      </c>
      <c r="AN18" s="98">
        <v>56773.916666666664</v>
      </c>
      <c r="AO18" s="114">
        <v>165272.33333333334</v>
      </c>
    </row>
    <row r="19" spans="1:41" x14ac:dyDescent="0.2">
      <c r="A19" s="3"/>
      <c r="B19" s="99" t="s">
        <v>102</v>
      </c>
      <c r="C19" s="102">
        <v>9164</v>
      </c>
      <c r="D19" s="103">
        <v>6468</v>
      </c>
      <c r="E19" s="114">
        <v>15632</v>
      </c>
      <c r="F19" s="102">
        <v>9332</v>
      </c>
      <c r="G19" s="103">
        <v>6347</v>
      </c>
      <c r="H19" s="114">
        <v>15679</v>
      </c>
      <c r="I19" s="102">
        <v>9265</v>
      </c>
      <c r="J19" s="103">
        <v>6385</v>
      </c>
      <c r="K19" s="114">
        <v>15650</v>
      </c>
      <c r="L19" s="102">
        <v>9515</v>
      </c>
      <c r="M19" s="103">
        <v>6414</v>
      </c>
      <c r="N19" s="114">
        <v>15929</v>
      </c>
      <c r="O19" s="102">
        <v>10402</v>
      </c>
      <c r="P19" s="103">
        <v>6773</v>
      </c>
      <c r="Q19" s="114">
        <v>17175</v>
      </c>
      <c r="R19" s="102">
        <v>10336</v>
      </c>
      <c r="S19" s="103">
        <v>6839</v>
      </c>
      <c r="T19" s="114">
        <v>17175</v>
      </c>
      <c r="U19" s="102">
        <v>9278</v>
      </c>
      <c r="V19" s="103">
        <v>6556</v>
      </c>
      <c r="W19" s="114">
        <v>15834</v>
      </c>
      <c r="X19" s="102">
        <v>8845</v>
      </c>
      <c r="Y19" s="103">
        <v>7284</v>
      </c>
      <c r="Z19" s="114">
        <v>16129</v>
      </c>
      <c r="AA19" s="102">
        <v>9207</v>
      </c>
      <c r="AB19" s="103">
        <v>6716</v>
      </c>
      <c r="AC19" s="114">
        <v>15923</v>
      </c>
      <c r="AD19" s="102">
        <v>9399</v>
      </c>
      <c r="AE19" s="103">
        <v>6778</v>
      </c>
      <c r="AF19" s="114">
        <v>16177</v>
      </c>
      <c r="AG19" s="102">
        <v>9287</v>
      </c>
      <c r="AH19" s="103">
        <v>6744</v>
      </c>
      <c r="AI19" s="114">
        <v>16031</v>
      </c>
      <c r="AJ19" s="102">
        <v>9391</v>
      </c>
      <c r="AK19" s="103">
        <v>7002</v>
      </c>
      <c r="AL19" s="114">
        <v>16393</v>
      </c>
      <c r="AM19" s="97">
        <v>9451.75</v>
      </c>
      <c r="AN19" s="98">
        <v>6692.166666666667</v>
      </c>
      <c r="AO19" s="114">
        <v>16143.916666666668</v>
      </c>
    </row>
    <row r="20" spans="1:41" x14ac:dyDescent="0.2">
      <c r="A20" s="3"/>
      <c r="B20" s="99" t="s">
        <v>103</v>
      </c>
      <c r="C20" s="102">
        <v>19830</v>
      </c>
      <c r="D20" s="103">
        <v>11375</v>
      </c>
      <c r="E20" s="114">
        <v>31205</v>
      </c>
      <c r="F20" s="102">
        <v>19834</v>
      </c>
      <c r="G20" s="103">
        <v>11346</v>
      </c>
      <c r="H20" s="114">
        <v>31180</v>
      </c>
      <c r="I20" s="102">
        <v>19744</v>
      </c>
      <c r="J20" s="103">
        <v>12027</v>
      </c>
      <c r="K20" s="114">
        <v>31771</v>
      </c>
      <c r="L20" s="102">
        <v>20552</v>
      </c>
      <c r="M20" s="103">
        <v>12832</v>
      </c>
      <c r="N20" s="114">
        <v>33384</v>
      </c>
      <c r="O20" s="102">
        <v>19929</v>
      </c>
      <c r="P20" s="103">
        <v>12139</v>
      </c>
      <c r="Q20" s="114">
        <v>32068</v>
      </c>
      <c r="R20" s="102">
        <v>19376</v>
      </c>
      <c r="S20" s="103">
        <v>11614</v>
      </c>
      <c r="T20" s="114">
        <v>30990</v>
      </c>
      <c r="U20" s="102">
        <v>19243</v>
      </c>
      <c r="V20" s="103">
        <v>11650</v>
      </c>
      <c r="W20" s="114">
        <v>30893</v>
      </c>
      <c r="X20" s="102">
        <v>18852</v>
      </c>
      <c r="Y20" s="103">
        <v>12283</v>
      </c>
      <c r="Z20" s="114">
        <v>31135</v>
      </c>
      <c r="AA20" s="102">
        <v>19439</v>
      </c>
      <c r="AB20" s="103">
        <v>12146</v>
      </c>
      <c r="AC20" s="114">
        <v>31585</v>
      </c>
      <c r="AD20" s="102">
        <v>19456</v>
      </c>
      <c r="AE20" s="103">
        <v>11763</v>
      </c>
      <c r="AF20" s="114">
        <v>31219</v>
      </c>
      <c r="AG20" s="102">
        <v>19269</v>
      </c>
      <c r="AH20" s="103">
        <v>11799</v>
      </c>
      <c r="AI20" s="114">
        <v>31068</v>
      </c>
      <c r="AJ20" s="102">
        <v>19264</v>
      </c>
      <c r="AK20" s="103">
        <v>11950</v>
      </c>
      <c r="AL20" s="114">
        <v>31214</v>
      </c>
      <c r="AM20" s="97">
        <v>19565.666666666668</v>
      </c>
      <c r="AN20" s="98">
        <v>11910.333333333334</v>
      </c>
      <c r="AO20" s="114">
        <v>31476</v>
      </c>
    </row>
    <row r="21" spans="1:41" x14ac:dyDescent="0.2">
      <c r="A21" s="3"/>
      <c r="B21" s="99" t="s">
        <v>104</v>
      </c>
      <c r="C21" s="102">
        <v>1871876</v>
      </c>
      <c r="D21" s="103">
        <v>1209595</v>
      </c>
      <c r="E21" s="114">
        <v>3081471</v>
      </c>
      <c r="F21" s="102">
        <v>1890140</v>
      </c>
      <c r="G21" s="103">
        <v>1195987</v>
      </c>
      <c r="H21" s="114">
        <v>3086127</v>
      </c>
      <c r="I21" s="102">
        <v>1869562</v>
      </c>
      <c r="J21" s="103">
        <v>1186397</v>
      </c>
      <c r="K21" s="114">
        <v>3055959</v>
      </c>
      <c r="L21" s="102">
        <v>1860371</v>
      </c>
      <c r="M21" s="103">
        <v>1186004</v>
      </c>
      <c r="N21" s="114">
        <v>3046375</v>
      </c>
      <c r="O21" s="102">
        <v>1852751</v>
      </c>
      <c r="P21" s="103">
        <v>1199897</v>
      </c>
      <c r="Q21" s="114">
        <v>3052648</v>
      </c>
      <c r="R21" s="102">
        <v>1880175</v>
      </c>
      <c r="S21" s="103">
        <v>1205774</v>
      </c>
      <c r="T21" s="114">
        <v>3085949</v>
      </c>
      <c r="U21" s="102">
        <v>1875653</v>
      </c>
      <c r="V21" s="103">
        <v>1208829</v>
      </c>
      <c r="W21" s="114">
        <v>3084482</v>
      </c>
      <c r="X21" s="102">
        <v>1788823</v>
      </c>
      <c r="Y21" s="103">
        <v>1279034</v>
      </c>
      <c r="Z21" s="114">
        <v>3067857</v>
      </c>
      <c r="AA21" s="102">
        <v>1892207</v>
      </c>
      <c r="AB21" s="103">
        <v>1215149</v>
      </c>
      <c r="AC21" s="114">
        <v>3107356</v>
      </c>
      <c r="AD21" s="102">
        <v>1889699</v>
      </c>
      <c r="AE21" s="103">
        <v>1208905</v>
      </c>
      <c r="AF21" s="114">
        <v>3098604</v>
      </c>
      <c r="AG21" s="102">
        <v>1905067</v>
      </c>
      <c r="AH21" s="103">
        <v>1218944</v>
      </c>
      <c r="AI21" s="114">
        <v>3124011</v>
      </c>
      <c r="AJ21" s="102">
        <v>1906640</v>
      </c>
      <c r="AK21" s="103">
        <v>1238406</v>
      </c>
      <c r="AL21" s="114">
        <v>3145046</v>
      </c>
      <c r="AM21" s="97">
        <v>1873580.3333333333</v>
      </c>
      <c r="AN21" s="98">
        <v>1212743.4166666667</v>
      </c>
      <c r="AO21" s="114">
        <v>3086323.75</v>
      </c>
    </row>
    <row r="22" spans="1:41" x14ac:dyDescent="0.2">
      <c r="A22" s="3"/>
      <c r="B22" s="68" t="s">
        <v>22</v>
      </c>
      <c r="C22" s="115">
        <v>3016240</v>
      </c>
      <c r="D22" s="116">
        <v>1855720</v>
      </c>
      <c r="E22" s="114">
        <v>4871960</v>
      </c>
      <c r="F22" s="115">
        <v>3037138</v>
      </c>
      <c r="G22" s="116">
        <v>1835048</v>
      </c>
      <c r="H22" s="114">
        <v>4872186</v>
      </c>
      <c r="I22" s="115">
        <v>3011005</v>
      </c>
      <c r="J22" s="116">
        <v>1817621</v>
      </c>
      <c r="K22" s="114">
        <v>4828626</v>
      </c>
      <c r="L22" s="115">
        <v>2984592</v>
      </c>
      <c r="M22" s="116">
        <v>1806014</v>
      </c>
      <c r="N22" s="114">
        <v>4790606</v>
      </c>
      <c r="O22" s="115">
        <v>2953596</v>
      </c>
      <c r="P22" s="116">
        <v>1799491</v>
      </c>
      <c r="Q22" s="114">
        <v>4753087</v>
      </c>
      <c r="R22" s="115">
        <v>2977180</v>
      </c>
      <c r="S22" s="116">
        <v>1802123</v>
      </c>
      <c r="T22" s="114">
        <v>4779303</v>
      </c>
      <c r="U22" s="115">
        <v>2984038</v>
      </c>
      <c r="V22" s="116">
        <v>1807593</v>
      </c>
      <c r="W22" s="114">
        <v>4791631</v>
      </c>
      <c r="X22" s="115">
        <v>2906595</v>
      </c>
      <c r="Y22" s="116">
        <v>1881954</v>
      </c>
      <c r="Z22" s="114">
        <v>4788549</v>
      </c>
      <c r="AA22" s="115">
        <v>3004217</v>
      </c>
      <c r="AB22" s="116">
        <v>1838069</v>
      </c>
      <c r="AC22" s="114">
        <v>4842286</v>
      </c>
      <c r="AD22" s="115">
        <v>2999905</v>
      </c>
      <c r="AE22" s="116">
        <v>1831283</v>
      </c>
      <c r="AF22" s="114">
        <v>4831188</v>
      </c>
      <c r="AG22" s="115">
        <v>3037712</v>
      </c>
      <c r="AH22" s="116">
        <v>1850800</v>
      </c>
      <c r="AI22" s="114">
        <v>4888512</v>
      </c>
      <c r="AJ22" s="115">
        <v>3050423</v>
      </c>
      <c r="AK22" s="116">
        <v>1901510</v>
      </c>
      <c r="AL22" s="114">
        <v>4951933</v>
      </c>
      <c r="AM22" s="115">
        <v>2996886.75</v>
      </c>
      <c r="AN22" s="116">
        <v>1835602.1666666667</v>
      </c>
      <c r="AO22" s="114">
        <v>4832488.916666667</v>
      </c>
    </row>
    <row r="23" spans="1:41" x14ac:dyDescent="0.2">
      <c r="A23" s="3"/>
      <c r="B23" s="57" t="s">
        <v>48</v>
      </c>
      <c r="C23" s="73"/>
      <c r="D23" s="30"/>
      <c r="E23" s="30"/>
      <c r="F23" s="30"/>
      <c r="G23" s="30"/>
      <c r="H23" s="30"/>
      <c r="I23" s="30"/>
      <c r="J23" s="30"/>
      <c r="K23" s="3"/>
      <c r="L23" s="30"/>
      <c r="M23" s="3"/>
      <c r="N23" s="30"/>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5.75" x14ac:dyDescent="0.2">
      <c r="A24" s="3"/>
      <c r="B24" s="74"/>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row>
    <row r="25" spans="1:41" ht="18" x14ac:dyDescent="0.2">
      <c r="A25" s="3"/>
      <c r="B25" s="74" t="s">
        <v>106</v>
      </c>
      <c r="C25" s="3"/>
      <c r="D25" s="30"/>
      <c r="E25" s="30"/>
      <c r="F25" s="30"/>
      <c r="G25" s="30"/>
      <c r="H25" s="30"/>
      <c r="I25" s="30"/>
      <c r="J25" s="30"/>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18" x14ac:dyDescent="0.2">
      <c r="A26" s="3"/>
      <c r="B26" s="143" t="s">
        <v>107</v>
      </c>
      <c r="C26" s="3"/>
      <c r="D26" s="30"/>
      <c r="E26" s="30"/>
      <c r="F26" s="30"/>
      <c r="G26" s="30"/>
      <c r="H26" s="30"/>
      <c r="I26" s="30"/>
      <c r="J26" s="30"/>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ht="15.75" x14ac:dyDescent="0.25">
      <c r="A27" s="3"/>
      <c r="B27" s="77" t="s">
        <v>2</v>
      </c>
      <c r="C27" s="3"/>
      <c r="D27" s="30"/>
      <c r="E27" s="30"/>
      <c r="F27" s="30"/>
      <c r="G27" s="30"/>
      <c r="H27" s="30"/>
      <c r="I27" s="30"/>
      <c r="J27" s="30"/>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ht="15.75" x14ac:dyDescent="0.2">
      <c r="A28" s="3"/>
      <c r="B28" s="74"/>
      <c r="C28" s="3"/>
      <c r="D28" s="30"/>
      <c r="E28" s="30"/>
      <c r="F28" s="30"/>
      <c r="G28" s="30"/>
      <c r="H28" s="30"/>
      <c r="I28" s="30"/>
      <c r="J28" s="30"/>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row>
    <row r="29" spans="1:41" x14ac:dyDescent="0.2">
      <c r="A29" s="3"/>
      <c r="B29" s="86" t="s">
        <v>89</v>
      </c>
      <c r="C29" s="89" t="s">
        <v>4</v>
      </c>
      <c r="D29" s="87"/>
      <c r="E29" s="88"/>
      <c r="F29" s="89" t="s">
        <v>5</v>
      </c>
      <c r="G29" s="87"/>
      <c r="H29" s="88"/>
      <c r="I29" s="89" t="s">
        <v>6</v>
      </c>
      <c r="J29" s="87"/>
      <c r="K29" s="88"/>
      <c r="L29" s="89" t="s">
        <v>7</v>
      </c>
      <c r="M29" s="87"/>
      <c r="N29" s="88"/>
      <c r="O29" s="89" t="s">
        <v>8</v>
      </c>
      <c r="P29" s="87"/>
      <c r="Q29" s="88"/>
      <c r="R29" s="89" t="s">
        <v>9</v>
      </c>
      <c r="S29" s="87"/>
      <c r="T29" s="88"/>
      <c r="U29" s="89" t="s">
        <v>10</v>
      </c>
      <c r="V29" s="87"/>
      <c r="W29" s="88"/>
      <c r="X29" s="89" t="s">
        <v>11</v>
      </c>
      <c r="Y29" s="87"/>
      <c r="Z29" s="88"/>
      <c r="AA29" s="89" t="s">
        <v>12</v>
      </c>
      <c r="AB29" s="87"/>
      <c r="AC29" s="88"/>
      <c r="AD29" s="89" t="s">
        <v>13</v>
      </c>
      <c r="AE29" s="87"/>
      <c r="AF29" s="88"/>
      <c r="AG29" s="89" t="s">
        <v>14</v>
      </c>
      <c r="AH29" s="87"/>
      <c r="AI29" s="88"/>
      <c r="AJ29" s="89" t="s">
        <v>15</v>
      </c>
      <c r="AK29" s="87"/>
      <c r="AL29" s="88"/>
      <c r="AM29" s="89" t="s">
        <v>16</v>
      </c>
      <c r="AN29" s="87"/>
      <c r="AO29" s="88"/>
    </row>
    <row r="30" spans="1:41" x14ac:dyDescent="0.2">
      <c r="A30" s="3"/>
      <c r="B30" s="90"/>
      <c r="C30" s="111" t="s">
        <v>81</v>
      </c>
      <c r="D30" s="112" t="s">
        <v>82</v>
      </c>
      <c r="E30" s="113" t="s">
        <v>61</v>
      </c>
      <c r="F30" s="111" t="s">
        <v>81</v>
      </c>
      <c r="G30" s="112" t="s">
        <v>82</v>
      </c>
      <c r="H30" s="113" t="s">
        <v>61</v>
      </c>
      <c r="I30" s="111" t="s">
        <v>81</v>
      </c>
      <c r="J30" s="112" t="s">
        <v>82</v>
      </c>
      <c r="K30" s="113" t="s">
        <v>61</v>
      </c>
      <c r="L30" s="111" t="s">
        <v>81</v>
      </c>
      <c r="M30" s="112" t="s">
        <v>82</v>
      </c>
      <c r="N30" s="113" t="s">
        <v>61</v>
      </c>
      <c r="O30" s="111" t="s">
        <v>81</v>
      </c>
      <c r="P30" s="112" t="s">
        <v>82</v>
      </c>
      <c r="Q30" s="113" t="s">
        <v>61</v>
      </c>
      <c r="R30" s="111" t="s">
        <v>81</v>
      </c>
      <c r="S30" s="112" t="s">
        <v>82</v>
      </c>
      <c r="T30" s="113" t="s">
        <v>61</v>
      </c>
      <c r="U30" s="111" t="s">
        <v>81</v>
      </c>
      <c r="V30" s="112" t="s">
        <v>82</v>
      </c>
      <c r="W30" s="113" t="s">
        <v>61</v>
      </c>
      <c r="X30" s="111" t="s">
        <v>81</v>
      </c>
      <c r="Y30" s="112" t="s">
        <v>82</v>
      </c>
      <c r="Z30" s="113" t="s">
        <v>61</v>
      </c>
      <c r="AA30" s="111" t="s">
        <v>81</v>
      </c>
      <c r="AB30" s="112" t="s">
        <v>82</v>
      </c>
      <c r="AC30" s="113" t="s">
        <v>61</v>
      </c>
      <c r="AD30" s="111" t="s">
        <v>81</v>
      </c>
      <c r="AE30" s="112" t="s">
        <v>82</v>
      </c>
      <c r="AF30" s="113" t="s">
        <v>61</v>
      </c>
      <c r="AG30" s="111" t="s">
        <v>81</v>
      </c>
      <c r="AH30" s="112" t="s">
        <v>82</v>
      </c>
      <c r="AI30" s="113" t="s">
        <v>61</v>
      </c>
      <c r="AJ30" s="111" t="s">
        <v>81</v>
      </c>
      <c r="AK30" s="112" t="s">
        <v>82</v>
      </c>
      <c r="AL30" s="113" t="s">
        <v>61</v>
      </c>
      <c r="AM30" s="111" t="s">
        <v>81</v>
      </c>
      <c r="AN30" s="112" t="s">
        <v>82</v>
      </c>
      <c r="AO30" s="113" t="s">
        <v>61</v>
      </c>
    </row>
    <row r="31" spans="1:41" x14ac:dyDescent="0.2">
      <c r="A31" s="3"/>
      <c r="B31" s="66" t="s">
        <v>90</v>
      </c>
      <c r="C31" s="97">
        <v>5356</v>
      </c>
      <c r="D31" s="98">
        <v>4830</v>
      </c>
      <c r="E31" s="114">
        <v>10186</v>
      </c>
      <c r="F31" s="97">
        <v>5513</v>
      </c>
      <c r="G31" s="98">
        <v>4979</v>
      </c>
      <c r="H31" s="114">
        <v>10492</v>
      </c>
      <c r="I31" s="97">
        <v>5348</v>
      </c>
      <c r="J31" s="98">
        <v>4821</v>
      </c>
      <c r="K31" s="114">
        <v>10169</v>
      </c>
      <c r="L31" s="97">
        <v>5524</v>
      </c>
      <c r="M31" s="98">
        <v>5067</v>
      </c>
      <c r="N31" s="114">
        <v>10591</v>
      </c>
      <c r="O31" s="97">
        <v>5673</v>
      </c>
      <c r="P31" s="98">
        <v>5161</v>
      </c>
      <c r="Q31" s="114">
        <v>10834</v>
      </c>
      <c r="R31" s="97">
        <v>5614</v>
      </c>
      <c r="S31" s="98">
        <v>5041</v>
      </c>
      <c r="T31" s="114">
        <v>10655</v>
      </c>
      <c r="U31" s="97">
        <v>5891</v>
      </c>
      <c r="V31" s="98">
        <v>5185</v>
      </c>
      <c r="W31" s="114">
        <v>11076</v>
      </c>
      <c r="X31" s="97">
        <v>5969</v>
      </c>
      <c r="Y31" s="98">
        <v>5215</v>
      </c>
      <c r="Z31" s="114">
        <v>11184</v>
      </c>
      <c r="AA31" s="97">
        <v>5946</v>
      </c>
      <c r="AB31" s="98">
        <v>5169</v>
      </c>
      <c r="AC31" s="114">
        <v>11115</v>
      </c>
      <c r="AD31" s="97">
        <v>6161</v>
      </c>
      <c r="AE31" s="98">
        <v>5469</v>
      </c>
      <c r="AF31" s="114">
        <v>11630</v>
      </c>
      <c r="AG31" s="97">
        <v>5882</v>
      </c>
      <c r="AH31" s="98">
        <v>4988</v>
      </c>
      <c r="AI31" s="114">
        <v>10870</v>
      </c>
      <c r="AJ31" s="97">
        <v>5836</v>
      </c>
      <c r="AK31" s="98">
        <v>5072</v>
      </c>
      <c r="AL31" s="114">
        <v>10908</v>
      </c>
      <c r="AM31" s="97">
        <v>5726.083333333333</v>
      </c>
      <c r="AN31" s="98">
        <v>5083.083333333333</v>
      </c>
      <c r="AO31" s="114">
        <v>10809.166666666666</v>
      </c>
    </row>
    <row r="32" spans="1:41" x14ac:dyDescent="0.2">
      <c r="A32" s="3"/>
      <c r="B32" s="99" t="s">
        <v>91</v>
      </c>
      <c r="C32" s="102">
        <v>11387</v>
      </c>
      <c r="D32" s="103">
        <v>10404</v>
      </c>
      <c r="E32" s="114">
        <v>21791</v>
      </c>
      <c r="F32" s="102">
        <v>11584</v>
      </c>
      <c r="G32" s="103">
        <v>10587</v>
      </c>
      <c r="H32" s="114">
        <v>22171</v>
      </c>
      <c r="I32" s="102">
        <v>11218</v>
      </c>
      <c r="J32" s="103">
        <v>10455</v>
      </c>
      <c r="K32" s="114">
        <v>21673</v>
      </c>
      <c r="L32" s="102">
        <v>11255</v>
      </c>
      <c r="M32" s="103">
        <v>10532</v>
      </c>
      <c r="N32" s="114">
        <v>21787</v>
      </c>
      <c r="O32" s="102">
        <v>11319</v>
      </c>
      <c r="P32" s="103">
        <v>10505</v>
      </c>
      <c r="Q32" s="114">
        <v>21824</v>
      </c>
      <c r="R32" s="102">
        <v>11152</v>
      </c>
      <c r="S32" s="103">
        <v>10451</v>
      </c>
      <c r="T32" s="114">
        <v>21603</v>
      </c>
      <c r="U32" s="102">
        <v>11300</v>
      </c>
      <c r="V32" s="103">
        <v>10621</v>
      </c>
      <c r="W32" s="114">
        <v>21921</v>
      </c>
      <c r="X32" s="102">
        <v>11120</v>
      </c>
      <c r="Y32" s="103">
        <v>10467</v>
      </c>
      <c r="Z32" s="114">
        <v>21587</v>
      </c>
      <c r="AA32" s="102">
        <v>11249</v>
      </c>
      <c r="AB32" s="103">
        <v>10551</v>
      </c>
      <c r="AC32" s="114">
        <v>21800</v>
      </c>
      <c r="AD32" s="102">
        <v>11597</v>
      </c>
      <c r="AE32" s="103">
        <v>10877</v>
      </c>
      <c r="AF32" s="114">
        <v>22474</v>
      </c>
      <c r="AG32" s="102">
        <v>11194</v>
      </c>
      <c r="AH32" s="103">
        <v>10378</v>
      </c>
      <c r="AI32" s="114">
        <v>21572</v>
      </c>
      <c r="AJ32" s="102">
        <v>11465</v>
      </c>
      <c r="AK32" s="103">
        <v>10650</v>
      </c>
      <c r="AL32" s="114">
        <v>22115</v>
      </c>
      <c r="AM32" s="97">
        <v>11320</v>
      </c>
      <c r="AN32" s="98">
        <v>10539.833333333334</v>
      </c>
      <c r="AO32" s="114">
        <v>21859.833333333336</v>
      </c>
    </row>
    <row r="33" spans="1:41" x14ac:dyDescent="0.2">
      <c r="A33" s="3"/>
      <c r="B33" s="99" t="s">
        <v>92</v>
      </c>
      <c r="C33" s="102">
        <v>18886</v>
      </c>
      <c r="D33" s="103">
        <v>12643</v>
      </c>
      <c r="E33" s="114">
        <v>31529</v>
      </c>
      <c r="F33" s="102">
        <v>19325</v>
      </c>
      <c r="G33" s="103">
        <v>13331</v>
      </c>
      <c r="H33" s="114">
        <v>32656</v>
      </c>
      <c r="I33" s="102">
        <v>19764</v>
      </c>
      <c r="J33" s="103">
        <v>13132</v>
      </c>
      <c r="K33" s="114">
        <v>32896</v>
      </c>
      <c r="L33" s="102">
        <v>19222</v>
      </c>
      <c r="M33" s="103">
        <v>13461</v>
      </c>
      <c r="N33" s="114">
        <v>32683</v>
      </c>
      <c r="O33" s="102">
        <v>19543</v>
      </c>
      <c r="P33" s="103">
        <v>13519</v>
      </c>
      <c r="Q33" s="114">
        <v>33062</v>
      </c>
      <c r="R33" s="102">
        <v>18871</v>
      </c>
      <c r="S33" s="103">
        <v>13219</v>
      </c>
      <c r="T33" s="114">
        <v>32090</v>
      </c>
      <c r="U33" s="102">
        <v>19271</v>
      </c>
      <c r="V33" s="103">
        <v>13770</v>
      </c>
      <c r="W33" s="114">
        <v>33041</v>
      </c>
      <c r="X33" s="102">
        <v>18863</v>
      </c>
      <c r="Y33" s="103">
        <v>13229</v>
      </c>
      <c r="Z33" s="114">
        <v>32092</v>
      </c>
      <c r="AA33" s="102">
        <v>18872</v>
      </c>
      <c r="AB33" s="103">
        <v>13024</v>
      </c>
      <c r="AC33" s="114">
        <v>31896</v>
      </c>
      <c r="AD33" s="102">
        <v>19559</v>
      </c>
      <c r="AE33" s="103">
        <v>14093</v>
      </c>
      <c r="AF33" s="114">
        <v>33652</v>
      </c>
      <c r="AG33" s="102">
        <v>18747</v>
      </c>
      <c r="AH33" s="103">
        <v>12616</v>
      </c>
      <c r="AI33" s="114">
        <v>31363</v>
      </c>
      <c r="AJ33" s="102">
        <v>22029</v>
      </c>
      <c r="AK33" s="103">
        <v>13578</v>
      </c>
      <c r="AL33" s="114">
        <v>35607</v>
      </c>
      <c r="AM33" s="97">
        <v>19412.666666666668</v>
      </c>
      <c r="AN33" s="98">
        <v>13301.25</v>
      </c>
      <c r="AO33" s="114">
        <v>32713.916666666668</v>
      </c>
    </row>
    <row r="34" spans="1:41" x14ac:dyDescent="0.2">
      <c r="A34" s="3"/>
      <c r="B34" s="99" t="s">
        <v>93</v>
      </c>
      <c r="C34" s="102">
        <v>8528</v>
      </c>
      <c r="D34" s="103">
        <v>5408</v>
      </c>
      <c r="E34" s="114">
        <v>13936</v>
      </c>
      <c r="F34" s="102">
        <v>8029</v>
      </c>
      <c r="G34" s="103">
        <v>5569</v>
      </c>
      <c r="H34" s="114">
        <v>13598</v>
      </c>
      <c r="I34" s="102">
        <v>6644</v>
      </c>
      <c r="J34" s="103">
        <v>4742</v>
      </c>
      <c r="K34" s="114">
        <v>11386</v>
      </c>
      <c r="L34" s="102">
        <v>6769</v>
      </c>
      <c r="M34" s="103">
        <v>4853</v>
      </c>
      <c r="N34" s="114">
        <v>11622</v>
      </c>
      <c r="O34" s="102">
        <v>6961</v>
      </c>
      <c r="P34" s="103">
        <v>4980</v>
      </c>
      <c r="Q34" s="114">
        <v>11941</v>
      </c>
      <c r="R34" s="102">
        <v>7192</v>
      </c>
      <c r="S34" s="103">
        <v>5111</v>
      </c>
      <c r="T34" s="114">
        <v>12303</v>
      </c>
      <c r="U34" s="102">
        <v>7382</v>
      </c>
      <c r="V34" s="103">
        <v>5262</v>
      </c>
      <c r="W34" s="114">
        <v>12644</v>
      </c>
      <c r="X34" s="102">
        <v>7151</v>
      </c>
      <c r="Y34" s="103">
        <v>5291</v>
      </c>
      <c r="Z34" s="114">
        <v>12442</v>
      </c>
      <c r="AA34" s="102">
        <v>7324</v>
      </c>
      <c r="AB34" s="103">
        <v>5183</v>
      </c>
      <c r="AC34" s="114">
        <v>12507</v>
      </c>
      <c r="AD34" s="102">
        <v>7888</v>
      </c>
      <c r="AE34" s="103">
        <v>5539</v>
      </c>
      <c r="AF34" s="114">
        <v>13427</v>
      </c>
      <c r="AG34" s="102">
        <v>7268</v>
      </c>
      <c r="AH34" s="103">
        <v>4907</v>
      </c>
      <c r="AI34" s="114">
        <v>12175</v>
      </c>
      <c r="AJ34" s="102">
        <v>8833</v>
      </c>
      <c r="AK34" s="103">
        <v>5510</v>
      </c>
      <c r="AL34" s="114">
        <v>14343</v>
      </c>
      <c r="AM34" s="97">
        <v>7497.416666666667</v>
      </c>
      <c r="AN34" s="98">
        <v>5196.25</v>
      </c>
      <c r="AO34" s="114">
        <v>12693.666666666668</v>
      </c>
    </row>
    <row r="35" spans="1:41" x14ac:dyDescent="0.2">
      <c r="A35" s="3"/>
      <c r="B35" s="99" t="s">
        <v>94</v>
      </c>
      <c r="C35" s="102">
        <v>13758</v>
      </c>
      <c r="D35" s="103">
        <v>12791</v>
      </c>
      <c r="E35" s="114">
        <v>26549</v>
      </c>
      <c r="F35" s="102">
        <v>13682</v>
      </c>
      <c r="G35" s="103">
        <v>12950</v>
      </c>
      <c r="H35" s="114">
        <v>26632</v>
      </c>
      <c r="I35" s="102">
        <v>13025</v>
      </c>
      <c r="J35" s="103">
        <v>12568</v>
      </c>
      <c r="K35" s="114">
        <v>25593</v>
      </c>
      <c r="L35" s="102">
        <v>13169</v>
      </c>
      <c r="M35" s="103">
        <v>12636</v>
      </c>
      <c r="N35" s="114">
        <v>25805</v>
      </c>
      <c r="O35" s="102">
        <v>13260</v>
      </c>
      <c r="P35" s="103">
        <v>12987</v>
      </c>
      <c r="Q35" s="114">
        <v>26247</v>
      </c>
      <c r="R35" s="102">
        <v>13354</v>
      </c>
      <c r="S35" s="103">
        <v>12933</v>
      </c>
      <c r="T35" s="114">
        <v>26287</v>
      </c>
      <c r="U35" s="102">
        <v>13788</v>
      </c>
      <c r="V35" s="103">
        <v>13115</v>
      </c>
      <c r="W35" s="114">
        <v>26903</v>
      </c>
      <c r="X35" s="102">
        <v>13382</v>
      </c>
      <c r="Y35" s="103">
        <v>12893</v>
      </c>
      <c r="Z35" s="114">
        <v>26275</v>
      </c>
      <c r="AA35" s="102">
        <v>13714</v>
      </c>
      <c r="AB35" s="103">
        <v>13210</v>
      </c>
      <c r="AC35" s="114">
        <v>26924</v>
      </c>
      <c r="AD35" s="102">
        <v>14455</v>
      </c>
      <c r="AE35" s="103">
        <v>13436</v>
      </c>
      <c r="AF35" s="114">
        <v>27891</v>
      </c>
      <c r="AG35" s="102">
        <v>13733</v>
      </c>
      <c r="AH35" s="103">
        <v>12484</v>
      </c>
      <c r="AI35" s="114">
        <v>26217</v>
      </c>
      <c r="AJ35" s="102">
        <v>14422</v>
      </c>
      <c r="AK35" s="103">
        <v>13423</v>
      </c>
      <c r="AL35" s="114">
        <v>27845</v>
      </c>
      <c r="AM35" s="97">
        <v>13645.166666666666</v>
      </c>
      <c r="AN35" s="98">
        <v>12952.166666666666</v>
      </c>
      <c r="AO35" s="114">
        <v>26597.333333333332</v>
      </c>
    </row>
    <row r="36" spans="1:41" x14ac:dyDescent="0.2">
      <c r="A36" s="3"/>
      <c r="B36" s="99" t="s">
        <v>95</v>
      </c>
      <c r="C36" s="102">
        <v>36876</v>
      </c>
      <c r="D36" s="103">
        <v>37670</v>
      </c>
      <c r="E36" s="114">
        <v>74546</v>
      </c>
      <c r="F36" s="102">
        <v>38216</v>
      </c>
      <c r="G36" s="103">
        <v>38778</v>
      </c>
      <c r="H36" s="114">
        <v>76994</v>
      </c>
      <c r="I36" s="102">
        <v>35825</v>
      </c>
      <c r="J36" s="103">
        <v>37294</v>
      </c>
      <c r="K36" s="114">
        <v>73119</v>
      </c>
      <c r="L36" s="102">
        <v>37164</v>
      </c>
      <c r="M36" s="103">
        <v>38594</v>
      </c>
      <c r="N36" s="114">
        <v>75758</v>
      </c>
      <c r="O36" s="102">
        <v>36423</v>
      </c>
      <c r="P36" s="103">
        <v>39126</v>
      </c>
      <c r="Q36" s="114">
        <v>75549</v>
      </c>
      <c r="R36" s="102">
        <v>36199</v>
      </c>
      <c r="S36" s="103">
        <v>38242</v>
      </c>
      <c r="T36" s="114">
        <v>74441</v>
      </c>
      <c r="U36" s="102">
        <v>37331</v>
      </c>
      <c r="V36" s="103">
        <v>38817</v>
      </c>
      <c r="W36" s="114">
        <v>76148</v>
      </c>
      <c r="X36" s="102">
        <v>35890</v>
      </c>
      <c r="Y36" s="103">
        <v>38528</v>
      </c>
      <c r="Z36" s="114">
        <v>74418</v>
      </c>
      <c r="AA36" s="102">
        <v>35755</v>
      </c>
      <c r="AB36" s="103">
        <v>38672</v>
      </c>
      <c r="AC36" s="114">
        <v>74427</v>
      </c>
      <c r="AD36" s="102">
        <v>38192</v>
      </c>
      <c r="AE36" s="103">
        <v>39929</v>
      </c>
      <c r="AF36" s="114">
        <v>78121</v>
      </c>
      <c r="AG36" s="102">
        <v>36129</v>
      </c>
      <c r="AH36" s="103">
        <v>37280</v>
      </c>
      <c r="AI36" s="114">
        <v>73409</v>
      </c>
      <c r="AJ36" s="102">
        <v>39231</v>
      </c>
      <c r="AK36" s="103">
        <v>40070</v>
      </c>
      <c r="AL36" s="114">
        <v>79301</v>
      </c>
      <c r="AM36" s="97">
        <v>36935.916666666664</v>
      </c>
      <c r="AN36" s="98">
        <v>38583.333333333336</v>
      </c>
      <c r="AO36" s="114">
        <v>75519.25</v>
      </c>
    </row>
    <row r="37" spans="1:41" x14ac:dyDescent="0.2">
      <c r="A37" s="3"/>
      <c r="B37" s="99" t="s">
        <v>96</v>
      </c>
      <c r="C37" s="102">
        <v>27666</v>
      </c>
      <c r="D37" s="103">
        <v>20494</v>
      </c>
      <c r="E37" s="114">
        <v>48160</v>
      </c>
      <c r="F37" s="102">
        <v>28700</v>
      </c>
      <c r="G37" s="103">
        <v>21781</v>
      </c>
      <c r="H37" s="114">
        <v>50481</v>
      </c>
      <c r="I37" s="102">
        <v>26568</v>
      </c>
      <c r="J37" s="103">
        <v>20530</v>
      </c>
      <c r="K37" s="114">
        <v>47098</v>
      </c>
      <c r="L37" s="102">
        <v>39143</v>
      </c>
      <c r="M37" s="103">
        <v>21141</v>
      </c>
      <c r="N37" s="114">
        <v>60284</v>
      </c>
      <c r="O37" s="102">
        <v>25532</v>
      </c>
      <c r="P37" s="103">
        <v>20207</v>
      </c>
      <c r="Q37" s="114">
        <v>45739</v>
      </c>
      <c r="R37" s="102">
        <v>38321</v>
      </c>
      <c r="S37" s="103">
        <v>20535</v>
      </c>
      <c r="T37" s="114">
        <v>58856</v>
      </c>
      <c r="U37" s="102">
        <v>26111</v>
      </c>
      <c r="V37" s="103">
        <v>19984</v>
      </c>
      <c r="W37" s="114">
        <v>46095</v>
      </c>
      <c r="X37" s="102">
        <v>25440</v>
      </c>
      <c r="Y37" s="103">
        <v>19927</v>
      </c>
      <c r="Z37" s="114">
        <v>45367</v>
      </c>
      <c r="AA37" s="102">
        <v>24890</v>
      </c>
      <c r="AB37" s="103">
        <v>19709</v>
      </c>
      <c r="AC37" s="114">
        <v>44599</v>
      </c>
      <c r="AD37" s="102">
        <v>26256</v>
      </c>
      <c r="AE37" s="103">
        <v>20458</v>
      </c>
      <c r="AF37" s="114">
        <v>46714</v>
      </c>
      <c r="AG37" s="102">
        <v>26441</v>
      </c>
      <c r="AH37" s="103">
        <v>20116</v>
      </c>
      <c r="AI37" s="114">
        <v>46557</v>
      </c>
      <c r="AJ37" s="102">
        <v>28417</v>
      </c>
      <c r="AK37" s="103">
        <v>21633</v>
      </c>
      <c r="AL37" s="114">
        <v>50050</v>
      </c>
      <c r="AM37" s="97">
        <v>28623.75</v>
      </c>
      <c r="AN37" s="98">
        <v>20542.916666666668</v>
      </c>
      <c r="AO37" s="114">
        <v>49166.666666666672</v>
      </c>
    </row>
    <row r="38" spans="1:41" x14ac:dyDescent="0.2">
      <c r="A38" s="3"/>
      <c r="B38" s="99" t="s">
        <v>97</v>
      </c>
      <c r="C38" s="102">
        <v>23849</v>
      </c>
      <c r="D38" s="103">
        <v>22053</v>
      </c>
      <c r="E38" s="114">
        <v>45902</v>
      </c>
      <c r="F38" s="102">
        <v>24890</v>
      </c>
      <c r="G38" s="103">
        <v>22747</v>
      </c>
      <c r="H38" s="114">
        <v>47637</v>
      </c>
      <c r="I38" s="102">
        <v>23538</v>
      </c>
      <c r="J38" s="103">
        <v>21994</v>
      </c>
      <c r="K38" s="114">
        <v>45532</v>
      </c>
      <c r="L38" s="102">
        <v>24208</v>
      </c>
      <c r="M38" s="103">
        <v>22741</v>
      </c>
      <c r="N38" s="114">
        <v>46949</v>
      </c>
      <c r="O38" s="102">
        <v>23756</v>
      </c>
      <c r="P38" s="103">
        <v>22533</v>
      </c>
      <c r="Q38" s="114">
        <v>46289</v>
      </c>
      <c r="R38" s="102">
        <v>23199</v>
      </c>
      <c r="S38" s="103">
        <v>22253</v>
      </c>
      <c r="T38" s="114">
        <v>45452</v>
      </c>
      <c r="U38" s="102">
        <v>23395</v>
      </c>
      <c r="V38" s="103">
        <v>22201</v>
      </c>
      <c r="W38" s="114">
        <v>45596</v>
      </c>
      <c r="X38" s="102">
        <v>23400</v>
      </c>
      <c r="Y38" s="103">
        <v>22483</v>
      </c>
      <c r="Z38" s="114">
        <v>45883</v>
      </c>
      <c r="AA38" s="102">
        <v>23728</v>
      </c>
      <c r="AB38" s="103">
        <v>22742</v>
      </c>
      <c r="AC38" s="114">
        <v>46470</v>
      </c>
      <c r="AD38" s="102">
        <v>24529</v>
      </c>
      <c r="AE38" s="103">
        <v>23115</v>
      </c>
      <c r="AF38" s="114">
        <v>47644</v>
      </c>
      <c r="AG38" s="102">
        <v>24680</v>
      </c>
      <c r="AH38" s="103">
        <v>22940</v>
      </c>
      <c r="AI38" s="114">
        <v>47620</v>
      </c>
      <c r="AJ38" s="102">
        <v>26502</v>
      </c>
      <c r="AK38" s="103">
        <v>24701</v>
      </c>
      <c r="AL38" s="114">
        <v>51203</v>
      </c>
      <c r="AM38" s="97">
        <v>24139.5</v>
      </c>
      <c r="AN38" s="98">
        <v>22708.583333333332</v>
      </c>
      <c r="AO38" s="114">
        <v>46848.083333333328</v>
      </c>
    </row>
    <row r="39" spans="1:41" x14ac:dyDescent="0.2">
      <c r="A39" s="3"/>
      <c r="B39" s="99" t="s">
        <v>98</v>
      </c>
      <c r="C39" s="102">
        <v>38112</v>
      </c>
      <c r="D39" s="103">
        <v>38069</v>
      </c>
      <c r="E39" s="114">
        <v>76181</v>
      </c>
      <c r="F39" s="102">
        <v>38872</v>
      </c>
      <c r="G39" s="103">
        <v>38666</v>
      </c>
      <c r="H39" s="114">
        <v>77538</v>
      </c>
      <c r="I39" s="102">
        <v>37270</v>
      </c>
      <c r="J39" s="103">
        <v>37966</v>
      </c>
      <c r="K39" s="114">
        <v>75236</v>
      </c>
      <c r="L39" s="102">
        <v>38411</v>
      </c>
      <c r="M39" s="103">
        <v>40065</v>
      </c>
      <c r="N39" s="114">
        <v>78476</v>
      </c>
      <c r="O39" s="102">
        <v>37649</v>
      </c>
      <c r="P39" s="103">
        <v>38647</v>
      </c>
      <c r="Q39" s="114">
        <v>76296</v>
      </c>
      <c r="R39" s="102">
        <v>37163</v>
      </c>
      <c r="S39" s="103">
        <v>38970</v>
      </c>
      <c r="T39" s="114">
        <v>76133</v>
      </c>
      <c r="U39" s="102">
        <v>37111</v>
      </c>
      <c r="V39" s="103">
        <v>38699</v>
      </c>
      <c r="W39" s="114">
        <v>75810</v>
      </c>
      <c r="X39" s="102">
        <v>37085</v>
      </c>
      <c r="Y39" s="103">
        <v>39277</v>
      </c>
      <c r="Z39" s="114">
        <v>76362</v>
      </c>
      <c r="AA39" s="102">
        <v>37712</v>
      </c>
      <c r="AB39" s="103">
        <v>41019</v>
      </c>
      <c r="AC39" s="114">
        <v>78731</v>
      </c>
      <c r="AD39" s="102">
        <v>39223</v>
      </c>
      <c r="AE39" s="103">
        <v>41650</v>
      </c>
      <c r="AF39" s="114">
        <v>80873</v>
      </c>
      <c r="AG39" s="102">
        <v>37967</v>
      </c>
      <c r="AH39" s="103">
        <v>38729</v>
      </c>
      <c r="AI39" s="114">
        <v>76696</v>
      </c>
      <c r="AJ39" s="102">
        <v>39500</v>
      </c>
      <c r="AK39" s="103">
        <v>41259</v>
      </c>
      <c r="AL39" s="114">
        <v>80759</v>
      </c>
      <c r="AM39" s="97">
        <v>38006.25</v>
      </c>
      <c r="AN39" s="98">
        <v>39418</v>
      </c>
      <c r="AO39" s="114">
        <v>77424.25</v>
      </c>
    </row>
    <row r="40" spans="1:41" x14ac:dyDescent="0.2">
      <c r="A40" s="3"/>
      <c r="B40" s="99" t="s">
        <v>99</v>
      </c>
      <c r="C40" s="102">
        <v>19851</v>
      </c>
      <c r="D40" s="103">
        <v>21184</v>
      </c>
      <c r="E40" s="114">
        <v>41035</v>
      </c>
      <c r="F40" s="102">
        <v>20420</v>
      </c>
      <c r="G40" s="103">
        <v>21952</v>
      </c>
      <c r="H40" s="114">
        <v>42372</v>
      </c>
      <c r="I40" s="102">
        <v>19078</v>
      </c>
      <c r="J40" s="103">
        <v>20380</v>
      </c>
      <c r="K40" s="114">
        <v>39458</v>
      </c>
      <c r="L40" s="102">
        <v>19239</v>
      </c>
      <c r="M40" s="103">
        <v>20717</v>
      </c>
      <c r="N40" s="114">
        <v>39956</v>
      </c>
      <c r="O40" s="102">
        <v>19407</v>
      </c>
      <c r="P40" s="103">
        <v>20350</v>
      </c>
      <c r="Q40" s="114">
        <v>39757</v>
      </c>
      <c r="R40" s="102">
        <v>19285</v>
      </c>
      <c r="S40" s="103">
        <v>20299</v>
      </c>
      <c r="T40" s="114">
        <v>39584</v>
      </c>
      <c r="U40" s="102">
        <v>19470</v>
      </c>
      <c r="V40" s="103">
        <v>20593</v>
      </c>
      <c r="W40" s="114">
        <v>40063</v>
      </c>
      <c r="X40" s="102">
        <v>19136</v>
      </c>
      <c r="Y40" s="103">
        <v>20751</v>
      </c>
      <c r="Z40" s="114">
        <v>39887</v>
      </c>
      <c r="AA40" s="102">
        <v>18974</v>
      </c>
      <c r="AB40" s="103">
        <v>20726</v>
      </c>
      <c r="AC40" s="114">
        <v>39700</v>
      </c>
      <c r="AD40" s="102">
        <v>20181</v>
      </c>
      <c r="AE40" s="103">
        <v>21716</v>
      </c>
      <c r="AF40" s="114">
        <v>41897</v>
      </c>
      <c r="AG40" s="102">
        <v>19943</v>
      </c>
      <c r="AH40" s="103">
        <v>21028</v>
      </c>
      <c r="AI40" s="114">
        <v>40971</v>
      </c>
      <c r="AJ40" s="102">
        <v>20782</v>
      </c>
      <c r="AK40" s="103">
        <v>22161</v>
      </c>
      <c r="AL40" s="114">
        <v>42943</v>
      </c>
      <c r="AM40" s="97">
        <v>19647.166666666668</v>
      </c>
      <c r="AN40" s="98">
        <v>20988.083333333332</v>
      </c>
      <c r="AO40" s="114">
        <v>40635.25</v>
      </c>
    </row>
    <row r="41" spans="1:41" x14ac:dyDescent="0.2">
      <c r="A41" s="3"/>
      <c r="B41" s="99" t="s">
        <v>100</v>
      </c>
      <c r="C41" s="102">
        <v>8642</v>
      </c>
      <c r="D41" s="103">
        <v>8734</v>
      </c>
      <c r="E41" s="114">
        <v>17376</v>
      </c>
      <c r="F41" s="102">
        <v>8822</v>
      </c>
      <c r="G41" s="103">
        <v>9144</v>
      </c>
      <c r="H41" s="114">
        <v>17966</v>
      </c>
      <c r="I41" s="102">
        <v>8282</v>
      </c>
      <c r="J41" s="103">
        <v>8214</v>
      </c>
      <c r="K41" s="114">
        <v>16496</v>
      </c>
      <c r="L41" s="102">
        <v>8296</v>
      </c>
      <c r="M41" s="103">
        <v>8346</v>
      </c>
      <c r="N41" s="114">
        <v>16642</v>
      </c>
      <c r="O41" s="102">
        <v>8468</v>
      </c>
      <c r="P41" s="103">
        <v>8530</v>
      </c>
      <c r="Q41" s="114">
        <v>16998</v>
      </c>
      <c r="R41" s="102">
        <v>8253</v>
      </c>
      <c r="S41" s="103">
        <v>8361</v>
      </c>
      <c r="T41" s="114">
        <v>16614</v>
      </c>
      <c r="U41" s="102">
        <v>8429</v>
      </c>
      <c r="V41" s="103">
        <v>8369</v>
      </c>
      <c r="W41" s="114">
        <v>16798</v>
      </c>
      <c r="X41" s="102">
        <v>8313</v>
      </c>
      <c r="Y41" s="103">
        <v>8332</v>
      </c>
      <c r="Z41" s="114">
        <v>16645</v>
      </c>
      <c r="AA41" s="102">
        <v>8405</v>
      </c>
      <c r="AB41" s="103">
        <v>8481</v>
      </c>
      <c r="AC41" s="114">
        <v>16886</v>
      </c>
      <c r="AD41" s="102">
        <v>8780</v>
      </c>
      <c r="AE41" s="103">
        <v>8636</v>
      </c>
      <c r="AF41" s="114">
        <v>17416</v>
      </c>
      <c r="AG41" s="102">
        <v>8494</v>
      </c>
      <c r="AH41" s="103">
        <v>8316</v>
      </c>
      <c r="AI41" s="114">
        <v>16810</v>
      </c>
      <c r="AJ41" s="102">
        <v>8987</v>
      </c>
      <c r="AK41" s="103">
        <v>8712</v>
      </c>
      <c r="AL41" s="114">
        <v>17699</v>
      </c>
      <c r="AM41" s="97">
        <v>8514.25</v>
      </c>
      <c r="AN41" s="98">
        <v>8514.5833333333339</v>
      </c>
      <c r="AO41" s="114">
        <v>17028.833333333336</v>
      </c>
    </row>
    <row r="42" spans="1:41" x14ac:dyDescent="0.2">
      <c r="A42" s="3"/>
      <c r="B42" s="99" t="s">
        <v>101</v>
      </c>
      <c r="C42" s="102">
        <v>19279</v>
      </c>
      <c r="D42" s="103">
        <v>17870</v>
      </c>
      <c r="E42" s="114">
        <v>37149</v>
      </c>
      <c r="F42" s="102">
        <v>19515</v>
      </c>
      <c r="G42" s="103">
        <v>18349</v>
      </c>
      <c r="H42" s="114">
        <v>37864</v>
      </c>
      <c r="I42" s="102">
        <v>18747</v>
      </c>
      <c r="J42" s="103">
        <v>17877</v>
      </c>
      <c r="K42" s="114">
        <v>36624</v>
      </c>
      <c r="L42" s="102">
        <v>19113</v>
      </c>
      <c r="M42" s="103">
        <v>18357</v>
      </c>
      <c r="N42" s="114">
        <v>37470</v>
      </c>
      <c r="O42" s="102">
        <v>19325</v>
      </c>
      <c r="P42" s="103">
        <v>18624</v>
      </c>
      <c r="Q42" s="114">
        <v>37949</v>
      </c>
      <c r="R42" s="102">
        <v>18687</v>
      </c>
      <c r="S42" s="103">
        <v>18392</v>
      </c>
      <c r="T42" s="114">
        <v>37079</v>
      </c>
      <c r="U42" s="102">
        <v>19027</v>
      </c>
      <c r="V42" s="103">
        <v>18425</v>
      </c>
      <c r="W42" s="114">
        <v>37452</v>
      </c>
      <c r="X42" s="102">
        <v>18378</v>
      </c>
      <c r="Y42" s="103">
        <v>18766</v>
      </c>
      <c r="Z42" s="114">
        <v>37144</v>
      </c>
      <c r="AA42" s="102">
        <v>18780</v>
      </c>
      <c r="AB42" s="103">
        <v>18921</v>
      </c>
      <c r="AC42" s="114">
        <v>37701</v>
      </c>
      <c r="AD42" s="102">
        <v>19367</v>
      </c>
      <c r="AE42" s="103">
        <v>19050</v>
      </c>
      <c r="AF42" s="114">
        <v>38417</v>
      </c>
      <c r="AG42" s="102">
        <v>18628</v>
      </c>
      <c r="AH42" s="103">
        <v>18177</v>
      </c>
      <c r="AI42" s="114">
        <v>36805</v>
      </c>
      <c r="AJ42" s="102">
        <v>19237</v>
      </c>
      <c r="AK42" s="103">
        <v>19014</v>
      </c>
      <c r="AL42" s="114">
        <v>38251</v>
      </c>
      <c r="AM42" s="97">
        <v>19006.916666666668</v>
      </c>
      <c r="AN42" s="98">
        <v>18485.166666666668</v>
      </c>
      <c r="AO42" s="114">
        <v>37492.083333333336</v>
      </c>
    </row>
    <row r="43" spans="1:41" x14ac:dyDescent="0.2">
      <c r="A43" s="3"/>
      <c r="B43" s="99" t="s">
        <v>102</v>
      </c>
      <c r="C43" s="102">
        <v>2033</v>
      </c>
      <c r="D43" s="103">
        <v>2003</v>
      </c>
      <c r="E43" s="114">
        <v>4036</v>
      </c>
      <c r="F43" s="102">
        <v>1956</v>
      </c>
      <c r="G43" s="103">
        <v>2011</v>
      </c>
      <c r="H43" s="114">
        <v>3967</v>
      </c>
      <c r="I43" s="102">
        <v>1968</v>
      </c>
      <c r="J43" s="103">
        <v>1994</v>
      </c>
      <c r="K43" s="114">
        <v>3962</v>
      </c>
      <c r="L43" s="102">
        <v>1951</v>
      </c>
      <c r="M43" s="103">
        <v>2051</v>
      </c>
      <c r="N43" s="114">
        <v>4002</v>
      </c>
      <c r="O43" s="102">
        <v>2043</v>
      </c>
      <c r="P43" s="103">
        <v>2112</v>
      </c>
      <c r="Q43" s="114">
        <v>4155</v>
      </c>
      <c r="R43" s="102">
        <v>1956</v>
      </c>
      <c r="S43" s="103">
        <v>2059</v>
      </c>
      <c r="T43" s="114">
        <v>4015</v>
      </c>
      <c r="U43" s="102">
        <v>1910</v>
      </c>
      <c r="V43" s="103">
        <v>1996</v>
      </c>
      <c r="W43" s="114">
        <v>3906</v>
      </c>
      <c r="X43" s="102">
        <v>1932</v>
      </c>
      <c r="Y43" s="103">
        <v>2038</v>
      </c>
      <c r="Z43" s="114">
        <v>3970</v>
      </c>
      <c r="AA43" s="102">
        <v>1987</v>
      </c>
      <c r="AB43" s="103">
        <v>2090</v>
      </c>
      <c r="AC43" s="114">
        <v>4077</v>
      </c>
      <c r="AD43" s="102">
        <v>2017</v>
      </c>
      <c r="AE43" s="103">
        <v>2072</v>
      </c>
      <c r="AF43" s="114">
        <v>4089</v>
      </c>
      <c r="AG43" s="102">
        <v>1946</v>
      </c>
      <c r="AH43" s="103">
        <v>2033</v>
      </c>
      <c r="AI43" s="114">
        <v>3979</v>
      </c>
      <c r="AJ43" s="102">
        <v>2058</v>
      </c>
      <c r="AK43" s="103">
        <v>2192</v>
      </c>
      <c r="AL43" s="114">
        <v>4250</v>
      </c>
      <c r="AM43" s="97">
        <v>1979.75</v>
      </c>
      <c r="AN43" s="98">
        <v>2054.25</v>
      </c>
      <c r="AO43" s="114">
        <v>4034</v>
      </c>
    </row>
    <row r="44" spans="1:41" x14ac:dyDescent="0.2">
      <c r="A44" s="3"/>
      <c r="B44" s="99" t="s">
        <v>103</v>
      </c>
      <c r="C44" s="102">
        <v>4865</v>
      </c>
      <c r="D44" s="103">
        <v>5868</v>
      </c>
      <c r="E44" s="114">
        <v>10733</v>
      </c>
      <c r="F44" s="102">
        <v>4834</v>
      </c>
      <c r="G44" s="103">
        <v>5896</v>
      </c>
      <c r="H44" s="114">
        <v>10730</v>
      </c>
      <c r="I44" s="102">
        <v>4855</v>
      </c>
      <c r="J44" s="103">
        <v>5929</v>
      </c>
      <c r="K44" s="114">
        <v>10784</v>
      </c>
      <c r="L44" s="102">
        <v>4926</v>
      </c>
      <c r="M44" s="103">
        <v>6003</v>
      </c>
      <c r="N44" s="114">
        <v>10929</v>
      </c>
      <c r="O44" s="102">
        <v>5103</v>
      </c>
      <c r="P44" s="103">
        <v>6161</v>
      </c>
      <c r="Q44" s="114">
        <v>11264</v>
      </c>
      <c r="R44" s="102">
        <v>4912</v>
      </c>
      <c r="S44" s="103">
        <v>6139</v>
      </c>
      <c r="T44" s="114">
        <v>11051</v>
      </c>
      <c r="U44" s="102">
        <v>5166</v>
      </c>
      <c r="V44" s="103">
        <v>5976</v>
      </c>
      <c r="W44" s="114">
        <v>11142</v>
      </c>
      <c r="X44" s="102">
        <v>5214</v>
      </c>
      <c r="Y44" s="103">
        <v>6044</v>
      </c>
      <c r="Z44" s="114">
        <v>11258</v>
      </c>
      <c r="AA44" s="102">
        <v>5468</v>
      </c>
      <c r="AB44" s="103">
        <v>6002</v>
      </c>
      <c r="AC44" s="114">
        <v>11470</v>
      </c>
      <c r="AD44" s="102">
        <v>5625</v>
      </c>
      <c r="AE44" s="103">
        <v>6157</v>
      </c>
      <c r="AF44" s="114">
        <v>11782</v>
      </c>
      <c r="AG44" s="102">
        <v>5605</v>
      </c>
      <c r="AH44" s="103">
        <v>6094</v>
      </c>
      <c r="AI44" s="114">
        <v>11699</v>
      </c>
      <c r="AJ44" s="102">
        <v>5305</v>
      </c>
      <c r="AK44" s="103">
        <v>6217</v>
      </c>
      <c r="AL44" s="114">
        <v>11522</v>
      </c>
      <c r="AM44" s="97">
        <v>5156.5</v>
      </c>
      <c r="AN44" s="98">
        <v>6040.5</v>
      </c>
      <c r="AO44" s="114">
        <v>11197</v>
      </c>
    </row>
    <row r="45" spans="1:41" x14ac:dyDescent="0.2">
      <c r="A45" s="3"/>
      <c r="B45" s="99" t="s">
        <v>104</v>
      </c>
      <c r="C45" s="102">
        <v>152092</v>
      </c>
      <c r="D45" s="103">
        <v>183628</v>
      </c>
      <c r="E45" s="114">
        <v>335720</v>
      </c>
      <c r="F45" s="102">
        <v>155470</v>
      </c>
      <c r="G45" s="103">
        <v>187571</v>
      </c>
      <c r="H45" s="114">
        <v>343041</v>
      </c>
      <c r="I45" s="102">
        <v>152189</v>
      </c>
      <c r="J45" s="103">
        <v>190514</v>
      </c>
      <c r="K45" s="114">
        <v>342703</v>
      </c>
      <c r="L45" s="102">
        <v>155862</v>
      </c>
      <c r="M45" s="103">
        <v>195337</v>
      </c>
      <c r="N45" s="114">
        <v>351199</v>
      </c>
      <c r="O45" s="102">
        <v>155284</v>
      </c>
      <c r="P45" s="103">
        <v>196257</v>
      </c>
      <c r="Q45" s="114">
        <v>351541</v>
      </c>
      <c r="R45" s="102">
        <v>154278</v>
      </c>
      <c r="S45" s="103">
        <v>195220</v>
      </c>
      <c r="T45" s="114">
        <v>349498</v>
      </c>
      <c r="U45" s="102">
        <v>157129</v>
      </c>
      <c r="V45" s="103">
        <v>195769</v>
      </c>
      <c r="W45" s="114">
        <v>352898</v>
      </c>
      <c r="X45" s="102">
        <v>153008</v>
      </c>
      <c r="Y45" s="103">
        <v>198516</v>
      </c>
      <c r="Z45" s="114">
        <v>351524</v>
      </c>
      <c r="AA45" s="102">
        <v>155379</v>
      </c>
      <c r="AB45" s="103">
        <v>200365</v>
      </c>
      <c r="AC45" s="114">
        <v>355744</v>
      </c>
      <c r="AD45" s="102">
        <v>162511</v>
      </c>
      <c r="AE45" s="103">
        <v>203814</v>
      </c>
      <c r="AF45" s="114">
        <v>366325</v>
      </c>
      <c r="AG45" s="102">
        <v>155234</v>
      </c>
      <c r="AH45" s="103">
        <v>194203</v>
      </c>
      <c r="AI45" s="114">
        <v>349437</v>
      </c>
      <c r="AJ45" s="102">
        <v>162762</v>
      </c>
      <c r="AK45" s="103">
        <v>205297</v>
      </c>
      <c r="AL45" s="114">
        <v>368059</v>
      </c>
      <c r="AM45" s="97">
        <v>155933.16666666666</v>
      </c>
      <c r="AN45" s="98">
        <v>195540.91666666666</v>
      </c>
      <c r="AO45" s="114">
        <v>351474.08333333331</v>
      </c>
    </row>
    <row r="46" spans="1:41" ht="15" x14ac:dyDescent="0.25">
      <c r="A46" s="3"/>
      <c r="B46" s="68" t="s">
        <v>22</v>
      </c>
      <c r="C46" s="106">
        <v>391180</v>
      </c>
      <c r="D46" s="107">
        <v>403649</v>
      </c>
      <c r="E46" s="114">
        <v>794829</v>
      </c>
      <c r="F46" s="106">
        <v>399828</v>
      </c>
      <c r="G46" s="107">
        <v>414311</v>
      </c>
      <c r="H46" s="114">
        <v>814139</v>
      </c>
      <c r="I46" s="106">
        <v>384319</v>
      </c>
      <c r="J46" s="107">
        <v>408410</v>
      </c>
      <c r="K46" s="114">
        <v>792729</v>
      </c>
      <c r="L46" s="106">
        <v>404252</v>
      </c>
      <c r="M46" s="107">
        <v>419901</v>
      </c>
      <c r="N46" s="119">
        <v>824153</v>
      </c>
      <c r="O46" s="106">
        <v>389746</v>
      </c>
      <c r="P46" s="107">
        <v>419699</v>
      </c>
      <c r="Q46" s="119">
        <v>809445</v>
      </c>
      <c r="R46" s="106">
        <v>398436</v>
      </c>
      <c r="S46" s="107">
        <v>417225</v>
      </c>
      <c r="T46" s="119">
        <v>815661</v>
      </c>
      <c r="U46" s="106">
        <v>392711</v>
      </c>
      <c r="V46" s="107">
        <v>418782</v>
      </c>
      <c r="W46" s="119">
        <v>811493</v>
      </c>
      <c r="X46" s="106">
        <v>384281</v>
      </c>
      <c r="Y46" s="107">
        <v>421757</v>
      </c>
      <c r="Z46" s="119">
        <v>806038</v>
      </c>
      <c r="AA46" s="106">
        <v>388183</v>
      </c>
      <c r="AB46" s="107">
        <v>425864</v>
      </c>
      <c r="AC46" s="119">
        <v>814047</v>
      </c>
      <c r="AD46" s="106">
        <v>406341</v>
      </c>
      <c r="AE46" s="107">
        <v>436011</v>
      </c>
      <c r="AF46" s="119">
        <v>842352</v>
      </c>
      <c r="AG46" s="106">
        <v>391891</v>
      </c>
      <c r="AH46" s="107">
        <v>414289</v>
      </c>
      <c r="AI46" s="119">
        <v>806180</v>
      </c>
      <c r="AJ46" s="106">
        <v>415366</v>
      </c>
      <c r="AK46" s="107">
        <v>439489</v>
      </c>
      <c r="AL46" s="119">
        <v>854855</v>
      </c>
      <c r="AM46" s="106">
        <v>395544.5</v>
      </c>
      <c r="AN46" s="107">
        <v>419948.91666666669</v>
      </c>
      <c r="AO46" s="119">
        <v>815493.41666666663</v>
      </c>
    </row>
    <row r="47" spans="1:41" x14ac:dyDescent="0.2">
      <c r="B47" s="57" t="s">
        <v>48</v>
      </c>
    </row>
    <row r="48" spans="1:41" x14ac:dyDescent="0.2">
      <c r="B48" s="14" t="s">
        <v>85</v>
      </c>
    </row>
    <row r="50" spans="1:41" ht="13.5" customHeight="1" x14ac:dyDescent="0.2">
      <c r="A50" s="48"/>
      <c r="B50" s="74" t="s">
        <v>108</v>
      </c>
      <c r="C50" s="75"/>
      <c r="D50" s="76"/>
      <c r="E50" s="76"/>
      <c r="F50" s="76"/>
      <c r="G50" s="76"/>
      <c r="H50" s="50"/>
      <c r="I50" s="50"/>
      <c r="J50" s="50"/>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row>
    <row r="51" spans="1:41" ht="13.5" customHeight="1" x14ac:dyDescent="0.2">
      <c r="A51" s="48"/>
      <c r="B51" s="74" t="s">
        <v>86</v>
      </c>
      <c r="C51" s="75"/>
      <c r="D51" s="76"/>
      <c r="E51" s="76"/>
      <c r="F51" s="76"/>
      <c r="G51" s="76"/>
      <c r="H51" s="50"/>
      <c r="I51" s="50"/>
      <c r="J51" s="50"/>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row>
    <row r="52" spans="1:41" ht="13.5" customHeight="1" x14ac:dyDescent="0.25">
      <c r="A52" s="48"/>
      <c r="B52" s="77" t="s">
        <v>2</v>
      </c>
      <c r="C52" s="78"/>
      <c r="D52" s="79"/>
      <c r="E52" s="79"/>
      <c r="F52" s="79"/>
      <c r="G52" s="79"/>
      <c r="H52" s="50"/>
      <c r="I52" s="50"/>
      <c r="J52" s="50"/>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row>
    <row r="53" spans="1:41" ht="13.5" customHeight="1" x14ac:dyDescent="0.2">
      <c r="A53" s="85"/>
      <c r="B53" s="80"/>
      <c r="C53" s="80"/>
      <c r="D53" s="110"/>
      <c r="E53" s="81"/>
      <c r="F53" s="82"/>
      <c r="G53" s="82"/>
      <c r="H53" s="82"/>
      <c r="I53" s="82"/>
      <c r="J53" s="82"/>
      <c r="K53" s="83"/>
      <c r="L53" s="83"/>
      <c r="M53" s="84"/>
      <c r="N53" s="84"/>
      <c r="O53" s="84"/>
      <c r="P53" s="84"/>
      <c r="Q53" s="84"/>
      <c r="R53" s="84"/>
      <c r="S53" s="84"/>
      <c r="T53" s="84"/>
      <c r="U53" s="84"/>
      <c r="V53" s="84"/>
      <c r="W53" s="84"/>
      <c r="X53" s="84"/>
      <c r="Y53" s="84"/>
      <c r="Z53" s="84"/>
      <c r="AA53" s="84"/>
      <c r="AB53" s="84"/>
      <c r="AC53" s="84"/>
      <c r="AD53" s="84"/>
      <c r="AE53" s="84"/>
      <c r="AF53" s="84"/>
      <c r="AG53" s="84"/>
      <c r="AH53" s="84"/>
      <c r="AI53" s="85"/>
      <c r="AJ53" s="85"/>
      <c r="AK53" s="85"/>
      <c r="AL53" s="85"/>
      <c r="AM53" s="85"/>
      <c r="AN53" s="85"/>
      <c r="AO53" s="85"/>
    </row>
    <row r="54" spans="1:41" x14ac:dyDescent="0.2">
      <c r="A54" s="48"/>
      <c r="B54" s="86" t="s">
        <v>89</v>
      </c>
      <c r="C54" s="89" t="s">
        <v>4</v>
      </c>
      <c r="D54" s="87"/>
      <c r="E54" s="88"/>
      <c r="F54" s="89" t="s">
        <v>5</v>
      </c>
      <c r="G54" s="87"/>
      <c r="H54" s="88"/>
      <c r="I54" s="89" t="s">
        <v>6</v>
      </c>
      <c r="J54" s="87"/>
      <c r="K54" s="88"/>
      <c r="L54" s="89" t="s">
        <v>7</v>
      </c>
      <c r="M54" s="87"/>
      <c r="N54" s="88"/>
      <c r="O54" s="89" t="s">
        <v>8</v>
      </c>
      <c r="P54" s="87"/>
      <c r="Q54" s="88"/>
      <c r="R54" s="89" t="s">
        <v>9</v>
      </c>
      <c r="S54" s="87"/>
      <c r="T54" s="88"/>
      <c r="U54" s="89" t="s">
        <v>10</v>
      </c>
      <c r="V54" s="87"/>
      <c r="W54" s="88"/>
      <c r="X54" s="89" t="s">
        <v>11</v>
      </c>
      <c r="Y54" s="87"/>
      <c r="Z54" s="88"/>
      <c r="AA54" s="89" t="s">
        <v>12</v>
      </c>
      <c r="AB54" s="87"/>
      <c r="AC54" s="88"/>
      <c r="AD54" s="89" t="s">
        <v>13</v>
      </c>
      <c r="AE54" s="87"/>
      <c r="AF54" s="88"/>
      <c r="AG54" s="89" t="s">
        <v>14</v>
      </c>
      <c r="AH54" s="87"/>
      <c r="AI54" s="88"/>
      <c r="AJ54" s="89" t="s">
        <v>15</v>
      </c>
      <c r="AK54" s="87"/>
      <c r="AL54" s="88"/>
      <c r="AM54" s="89" t="s">
        <v>16</v>
      </c>
      <c r="AN54" s="87"/>
      <c r="AO54" s="88"/>
    </row>
    <row r="55" spans="1:41" x14ac:dyDescent="0.2">
      <c r="A55" s="3"/>
      <c r="B55" s="90"/>
      <c r="C55" s="111" t="s">
        <v>81</v>
      </c>
      <c r="D55" s="112" t="s">
        <v>82</v>
      </c>
      <c r="E55" s="113" t="s">
        <v>61</v>
      </c>
      <c r="F55" s="111" t="s">
        <v>81</v>
      </c>
      <c r="G55" s="112" t="s">
        <v>82</v>
      </c>
      <c r="H55" s="113" t="s">
        <v>61</v>
      </c>
      <c r="I55" s="111" t="s">
        <v>81</v>
      </c>
      <c r="J55" s="112" t="s">
        <v>82</v>
      </c>
      <c r="K55" s="113" t="s">
        <v>61</v>
      </c>
      <c r="L55" s="111" t="s">
        <v>81</v>
      </c>
      <c r="M55" s="112" t="s">
        <v>82</v>
      </c>
      <c r="N55" s="113" t="s">
        <v>61</v>
      </c>
      <c r="O55" s="111" t="s">
        <v>81</v>
      </c>
      <c r="P55" s="112" t="s">
        <v>82</v>
      </c>
      <c r="Q55" s="113" t="s">
        <v>61</v>
      </c>
      <c r="R55" s="111" t="s">
        <v>81</v>
      </c>
      <c r="S55" s="112" t="s">
        <v>82</v>
      </c>
      <c r="T55" s="113" t="s">
        <v>61</v>
      </c>
      <c r="U55" s="111" t="s">
        <v>81</v>
      </c>
      <c r="V55" s="112" t="s">
        <v>82</v>
      </c>
      <c r="W55" s="113" t="s">
        <v>61</v>
      </c>
      <c r="X55" s="111" t="s">
        <v>81</v>
      </c>
      <c r="Y55" s="112" t="s">
        <v>82</v>
      </c>
      <c r="Z55" s="113" t="s">
        <v>61</v>
      </c>
      <c r="AA55" s="111" t="s">
        <v>81</v>
      </c>
      <c r="AB55" s="112" t="s">
        <v>82</v>
      </c>
      <c r="AC55" s="113" t="s">
        <v>61</v>
      </c>
      <c r="AD55" s="111" t="s">
        <v>81</v>
      </c>
      <c r="AE55" s="112" t="s">
        <v>82</v>
      </c>
      <c r="AF55" s="113" t="s">
        <v>61</v>
      </c>
      <c r="AG55" s="111" t="s">
        <v>81</v>
      </c>
      <c r="AH55" s="112" t="s">
        <v>82</v>
      </c>
      <c r="AI55" s="113" t="s">
        <v>61</v>
      </c>
      <c r="AJ55" s="111" t="s">
        <v>81</v>
      </c>
      <c r="AK55" s="112" t="s">
        <v>82</v>
      </c>
      <c r="AL55" s="113" t="s">
        <v>61</v>
      </c>
      <c r="AM55" s="111" t="s">
        <v>81</v>
      </c>
      <c r="AN55" s="112" t="s">
        <v>82</v>
      </c>
      <c r="AO55" s="113" t="s">
        <v>61</v>
      </c>
    </row>
    <row r="56" spans="1:41" x14ac:dyDescent="0.2">
      <c r="A56" s="3"/>
      <c r="B56" s="66" t="s">
        <v>90</v>
      </c>
      <c r="C56" s="97">
        <v>21630</v>
      </c>
      <c r="D56" s="98">
        <v>16242</v>
      </c>
      <c r="E56" s="114">
        <v>37872</v>
      </c>
      <c r="F56" s="97">
        <v>21506</v>
      </c>
      <c r="G56" s="98">
        <v>16122</v>
      </c>
      <c r="H56" s="114">
        <v>37628</v>
      </c>
      <c r="I56" s="97">
        <v>21553</v>
      </c>
      <c r="J56" s="98">
        <v>16031</v>
      </c>
      <c r="K56" s="114">
        <v>37584</v>
      </c>
      <c r="L56" s="97">
        <v>21775</v>
      </c>
      <c r="M56" s="98">
        <v>16576</v>
      </c>
      <c r="N56" s="114">
        <v>38351</v>
      </c>
      <c r="O56" s="97">
        <v>20678</v>
      </c>
      <c r="P56" s="98">
        <v>17862</v>
      </c>
      <c r="Q56" s="114">
        <v>38540</v>
      </c>
      <c r="R56" s="97">
        <v>21951</v>
      </c>
      <c r="S56" s="98">
        <v>17290</v>
      </c>
      <c r="T56" s="114">
        <v>39241</v>
      </c>
      <c r="U56" s="97">
        <v>22750</v>
      </c>
      <c r="V56" s="98">
        <v>19055</v>
      </c>
      <c r="W56" s="114">
        <v>41805</v>
      </c>
      <c r="X56" s="97">
        <v>19833</v>
      </c>
      <c r="Y56" s="98">
        <v>17639</v>
      </c>
      <c r="Z56" s="114">
        <v>37472</v>
      </c>
      <c r="AA56" s="97">
        <v>20328</v>
      </c>
      <c r="AB56" s="98">
        <v>17337</v>
      </c>
      <c r="AC56" s="114">
        <v>37665</v>
      </c>
      <c r="AD56" s="97">
        <v>20537</v>
      </c>
      <c r="AE56" s="98">
        <v>17569</v>
      </c>
      <c r="AF56" s="114">
        <v>38106</v>
      </c>
      <c r="AG56" s="97">
        <v>20180</v>
      </c>
      <c r="AH56" s="98">
        <v>17351</v>
      </c>
      <c r="AI56" s="114">
        <v>37531</v>
      </c>
      <c r="AJ56" s="97">
        <v>20596</v>
      </c>
      <c r="AK56" s="98">
        <v>17621</v>
      </c>
      <c r="AL56" s="114">
        <v>38217</v>
      </c>
      <c r="AM56" s="97">
        <v>21109.75</v>
      </c>
      <c r="AN56" s="98">
        <v>17224.583333333332</v>
      </c>
      <c r="AO56" s="114">
        <v>38334.333333333328</v>
      </c>
    </row>
    <row r="57" spans="1:41" x14ac:dyDescent="0.2">
      <c r="A57" s="3"/>
      <c r="B57" s="99" t="s">
        <v>91</v>
      </c>
      <c r="C57" s="97">
        <v>41691</v>
      </c>
      <c r="D57" s="98">
        <v>25590</v>
      </c>
      <c r="E57" s="114">
        <v>67281</v>
      </c>
      <c r="F57" s="97">
        <v>41564</v>
      </c>
      <c r="G57" s="98">
        <v>25636</v>
      </c>
      <c r="H57" s="114">
        <v>67200</v>
      </c>
      <c r="I57" s="97">
        <v>41855</v>
      </c>
      <c r="J57" s="98">
        <v>25732</v>
      </c>
      <c r="K57" s="114">
        <v>67587</v>
      </c>
      <c r="L57" s="97">
        <v>42227</v>
      </c>
      <c r="M57" s="98">
        <v>26265</v>
      </c>
      <c r="N57" s="114">
        <v>68492</v>
      </c>
      <c r="O57" s="97">
        <v>39798</v>
      </c>
      <c r="P57" s="98">
        <v>26390</v>
      </c>
      <c r="Q57" s="114">
        <v>66188</v>
      </c>
      <c r="R57" s="97">
        <v>39437</v>
      </c>
      <c r="S57" s="98">
        <v>26339</v>
      </c>
      <c r="T57" s="114">
        <v>65776</v>
      </c>
      <c r="U57" s="97">
        <v>40579</v>
      </c>
      <c r="V57" s="98">
        <v>26587</v>
      </c>
      <c r="W57" s="114">
        <v>67166</v>
      </c>
      <c r="X57" s="97">
        <v>41671</v>
      </c>
      <c r="Y57" s="98">
        <v>26046</v>
      </c>
      <c r="Z57" s="114">
        <v>67717</v>
      </c>
      <c r="AA57" s="97">
        <v>41677</v>
      </c>
      <c r="AB57" s="98">
        <v>26789</v>
      </c>
      <c r="AC57" s="114">
        <v>68466</v>
      </c>
      <c r="AD57" s="97">
        <v>41904</v>
      </c>
      <c r="AE57" s="98">
        <v>27109</v>
      </c>
      <c r="AF57" s="114">
        <v>69013</v>
      </c>
      <c r="AG57" s="97">
        <v>41419</v>
      </c>
      <c r="AH57" s="98">
        <v>26530</v>
      </c>
      <c r="AI57" s="114">
        <v>67949</v>
      </c>
      <c r="AJ57" s="97">
        <v>40925</v>
      </c>
      <c r="AK57" s="98">
        <v>26803</v>
      </c>
      <c r="AL57" s="114">
        <v>67728</v>
      </c>
      <c r="AM57" s="97">
        <v>41228.916666666664</v>
      </c>
      <c r="AN57" s="98">
        <v>26318</v>
      </c>
      <c r="AO57" s="114">
        <v>67546.916666666657</v>
      </c>
    </row>
    <row r="58" spans="1:41" x14ac:dyDescent="0.2">
      <c r="A58" s="3"/>
      <c r="B58" s="99" t="s">
        <v>92</v>
      </c>
      <c r="C58" s="97">
        <v>89937</v>
      </c>
      <c r="D58" s="98">
        <v>43279</v>
      </c>
      <c r="E58" s="114">
        <v>133216</v>
      </c>
      <c r="F58" s="97">
        <v>91103</v>
      </c>
      <c r="G58" s="98">
        <v>44340</v>
      </c>
      <c r="H58" s="114">
        <v>135443</v>
      </c>
      <c r="I58" s="97">
        <v>92436</v>
      </c>
      <c r="J58" s="98">
        <v>44042</v>
      </c>
      <c r="K58" s="114">
        <v>136478</v>
      </c>
      <c r="L58" s="97">
        <v>91453</v>
      </c>
      <c r="M58" s="98">
        <v>44968</v>
      </c>
      <c r="N58" s="114">
        <v>136421</v>
      </c>
      <c r="O58" s="97">
        <v>90943</v>
      </c>
      <c r="P58" s="98">
        <v>43769</v>
      </c>
      <c r="Q58" s="114">
        <v>134712</v>
      </c>
      <c r="R58" s="97">
        <v>89441</v>
      </c>
      <c r="S58" s="98">
        <v>45422</v>
      </c>
      <c r="T58" s="114">
        <v>134863</v>
      </c>
      <c r="U58" s="97">
        <v>91242</v>
      </c>
      <c r="V58" s="98">
        <v>44972</v>
      </c>
      <c r="W58" s="114">
        <v>136214</v>
      </c>
      <c r="X58" s="97">
        <v>94012</v>
      </c>
      <c r="Y58" s="98">
        <v>44547</v>
      </c>
      <c r="Z58" s="114">
        <v>138559</v>
      </c>
      <c r="AA58" s="97">
        <v>91507</v>
      </c>
      <c r="AB58" s="98">
        <v>45594</v>
      </c>
      <c r="AC58" s="114">
        <v>137101</v>
      </c>
      <c r="AD58" s="97">
        <v>91820</v>
      </c>
      <c r="AE58" s="98">
        <v>46541</v>
      </c>
      <c r="AF58" s="114">
        <v>138361</v>
      </c>
      <c r="AG58" s="97">
        <v>87962</v>
      </c>
      <c r="AH58" s="98">
        <v>42899</v>
      </c>
      <c r="AI58" s="114">
        <v>130861</v>
      </c>
      <c r="AJ58" s="97">
        <v>90382</v>
      </c>
      <c r="AK58" s="98">
        <v>45712</v>
      </c>
      <c r="AL58" s="114">
        <v>136094</v>
      </c>
      <c r="AM58" s="97">
        <v>91019.833333333328</v>
      </c>
      <c r="AN58" s="98">
        <v>44673.75</v>
      </c>
      <c r="AO58" s="114">
        <v>135693.58333333331</v>
      </c>
    </row>
    <row r="59" spans="1:41" x14ac:dyDescent="0.2">
      <c r="A59" s="3"/>
      <c r="B59" s="99" t="s">
        <v>93</v>
      </c>
      <c r="C59" s="97">
        <v>44167</v>
      </c>
      <c r="D59" s="98">
        <v>21195</v>
      </c>
      <c r="E59" s="114">
        <v>65362</v>
      </c>
      <c r="F59" s="97">
        <v>43289</v>
      </c>
      <c r="G59" s="98">
        <v>20850</v>
      </c>
      <c r="H59" s="114">
        <v>64139</v>
      </c>
      <c r="I59" s="97">
        <v>40458</v>
      </c>
      <c r="J59" s="98">
        <v>20761</v>
      </c>
      <c r="K59" s="114">
        <v>61219</v>
      </c>
      <c r="L59" s="97">
        <v>39276</v>
      </c>
      <c r="M59" s="98">
        <v>19630</v>
      </c>
      <c r="N59" s="114">
        <v>58906</v>
      </c>
      <c r="O59" s="97">
        <v>39645</v>
      </c>
      <c r="P59" s="98">
        <v>20434</v>
      </c>
      <c r="Q59" s="114">
        <v>60079</v>
      </c>
      <c r="R59" s="97">
        <v>38706</v>
      </c>
      <c r="S59" s="98">
        <v>20457</v>
      </c>
      <c r="T59" s="114">
        <v>59163</v>
      </c>
      <c r="U59" s="97">
        <v>40447</v>
      </c>
      <c r="V59" s="98">
        <v>21456</v>
      </c>
      <c r="W59" s="114">
        <v>61903</v>
      </c>
      <c r="X59" s="97">
        <v>38900</v>
      </c>
      <c r="Y59" s="98">
        <v>20110</v>
      </c>
      <c r="Z59" s="114">
        <v>59010</v>
      </c>
      <c r="AA59" s="97">
        <v>39709</v>
      </c>
      <c r="AB59" s="98">
        <v>20941</v>
      </c>
      <c r="AC59" s="114">
        <v>60650</v>
      </c>
      <c r="AD59" s="97">
        <v>41096</v>
      </c>
      <c r="AE59" s="98">
        <v>21329</v>
      </c>
      <c r="AF59" s="114">
        <v>62425</v>
      </c>
      <c r="AG59" s="97">
        <v>40033</v>
      </c>
      <c r="AH59" s="98">
        <v>21227</v>
      </c>
      <c r="AI59" s="114">
        <v>61260</v>
      </c>
      <c r="AJ59" s="97">
        <v>42036</v>
      </c>
      <c r="AK59" s="98">
        <v>22442</v>
      </c>
      <c r="AL59" s="114">
        <v>64478</v>
      </c>
      <c r="AM59" s="97">
        <v>40646.833333333336</v>
      </c>
      <c r="AN59" s="98">
        <v>20902.666666666668</v>
      </c>
      <c r="AO59" s="114">
        <v>61549.5</v>
      </c>
    </row>
    <row r="60" spans="1:41" x14ac:dyDescent="0.2">
      <c r="A60" s="3"/>
      <c r="B60" s="99" t="s">
        <v>94</v>
      </c>
      <c r="C60" s="97">
        <v>78910</v>
      </c>
      <c r="D60" s="98">
        <v>51499</v>
      </c>
      <c r="E60" s="114">
        <v>130409</v>
      </c>
      <c r="F60" s="97">
        <v>79703</v>
      </c>
      <c r="G60" s="98">
        <v>51706</v>
      </c>
      <c r="H60" s="114">
        <v>131409</v>
      </c>
      <c r="I60" s="97">
        <v>78052</v>
      </c>
      <c r="J60" s="98">
        <v>50621</v>
      </c>
      <c r="K60" s="114">
        <v>128673</v>
      </c>
      <c r="L60" s="97">
        <v>76662</v>
      </c>
      <c r="M60" s="98">
        <v>50430</v>
      </c>
      <c r="N60" s="114">
        <v>127092</v>
      </c>
      <c r="O60" s="97">
        <v>76209</v>
      </c>
      <c r="P60" s="98">
        <v>50019</v>
      </c>
      <c r="Q60" s="114">
        <v>126228</v>
      </c>
      <c r="R60" s="97">
        <v>76320</v>
      </c>
      <c r="S60" s="98">
        <v>48972</v>
      </c>
      <c r="T60" s="114">
        <v>125292</v>
      </c>
      <c r="U60" s="97">
        <v>76858</v>
      </c>
      <c r="V60" s="98">
        <v>49042</v>
      </c>
      <c r="W60" s="114">
        <v>125900</v>
      </c>
      <c r="X60" s="97">
        <v>78170</v>
      </c>
      <c r="Y60" s="98">
        <v>48627</v>
      </c>
      <c r="Z60" s="114">
        <v>126797</v>
      </c>
      <c r="AA60" s="97">
        <v>77522</v>
      </c>
      <c r="AB60" s="98">
        <v>52107</v>
      </c>
      <c r="AC60" s="114">
        <v>129629</v>
      </c>
      <c r="AD60" s="97">
        <v>78486</v>
      </c>
      <c r="AE60" s="98">
        <v>52112</v>
      </c>
      <c r="AF60" s="114">
        <v>130598</v>
      </c>
      <c r="AG60" s="97">
        <v>78689</v>
      </c>
      <c r="AH60" s="98">
        <v>52076</v>
      </c>
      <c r="AI60" s="114">
        <v>130765</v>
      </c>
      <c r="AJ60" s="97">
        <v>78843</v>
      </c>
      <c r="AK60" s="98">
        <v>52329</v>
      </c>
      <c r="AL60" s="114">
        <v>131172</v>
      </c>
      <c r="AM60" s="97">
        <v>77868.666666666672</v>
      </c>
      <c r="AN60" s="98">
        <v>50795</v>
      </c>
      <c r="AO60" s="114">
        <v>128663.66666666667</v>
      </c>
    </row>
    <row r="61" spans="1:41" x14ac:dyDescent="0.2">
      <c r="A61" s="3"/>
      <c r="B61" s="99" t="s">
        <v>95</v>
      </c>
      <c r="C61" s="97">
        <v>243828</v>
      </c>
      <c r="D61" s="98">
        <v>160153</v>
      </c>
      <c r="E61" s="114">
        <v>403981</v>
      </c>
      <c r="F61" s="97">
        <v>246771</v>
      </c>
      <c r="G61" s="98">
        <v>161681</v>
      </c>
      <c r="H61" s="114">
        <v>408452</v>
      </c>
      <c r="I61" s="97">
        <v>246255</v>
      </c>
      <c r="J61" s="98">
        <v>162230</v>
      </c>
      <c r="K61" s="114">
        <v>408485</v>
      </c>
      <c r="L61" s="97">
        <v>246513</v>
      </c>
      <c r="M61" s="98">
        <v>161563</v>
      </c>
      <c r="N61" s="114">
        <v>408076</v>
      </c>
      <c r="O61" s="97">
        <v>241267</v>
      </c>
      <c r="P61" s="98">
        <v>159035</v>
      </c>
      <c r="Q61" s="114">
        <v>400302</v>
      </c>
      <c r="R61" s="97">
        <v>242580</v>
      </c>
      <c r="S61" s="98">
        <v>159621</v>
      </c>
      <c r="T61" s="114">
        <v>402201</v>
      </c>
      <c r="U61" s="97">
        <v>246049</v>
      </c>
      <c r="V61" s="98">
        <v>159995</v>
      </c>
      <c r="W61" s="114">
        <v>406044</v>
      </c>
      <c r="X61" s="97">
        <v>249114</v>
      </c>
      <c r="Y61" s="98">
        <v>157361</v>
      </c>
      <c r="Z61" s="114">
        <v>406475</v>
      </c>
      <c r="AA61" s="97">
        <v>243910</v>
      </c>
      <c r="AB61" s="98">
        <v>159773</v>
      </c>
      <c r="AC61" s="114">
        <v>403683</v>
      </c>
      <c r="AD61" s="97">
        <v>246765</v>
      </c>
      <c r="AE61" s="98">
        <v>161638</v>
      </c>
      <c r="AF61" s="114">
        <v>408403</v>
      </c>
      <c r="AG61" s="97">
        <v>246012</v>
      </c>
      <c r="AH61" s="98">
        <v>160624</v>
      </c>
      <c r="AI61" s="114">
        <v>406636</v>
      </c>
      <c r="AJ61" s="97">
        <v>249836</v>
      </c>
      <c r="AK61" s="98">
        <v>164200</v>
      </c>
      <c r="AL61" s="114">
        <v>414036</v>
      </c>
      <c r="AM61" s="97">
        <v>245741.66666666666</v>
      </c>
      <c r="AN61" s="98">
        <v>160656.16666666666</v>
      </c>
      <c r="AO61" s="114">
        <v>406397.83333333331</v>
      </c>
    </row>
    <row r="62" spans="1:41" x14ac:dyDescent="0.2">
      <c r="A62" s="3"/>
      <c r="B62" s="99" t="s">
        <v>96</v>
      </c>
      <c r="C62" s="97">
        <v>144653</v>
      </c>
      <c r="D62" s="98">
        <v>88573</v>
      </c>
      <c r="E62" s="114">
        <v>233226</v>
      </c>
      <c r="F62" s="97">
        <v>146997</v>
      </c>
      <c r="G62" s="98">
        <v>91008</v>
      </c>
      <c r="H62" s="114">
        <v>238005</v>
      </c>
      <c r="I62" s="97">
        <v>145175</v>
      </c>
      <c r="J62" s="98">
        <v>89302</v>
      </c>
      <c r="K62" s="114">
        <v>234477</v>
      </c>
      <c r="L62" s="97">
        <v>153484</v>
      </c>
      <c r="M62" s="98">
        <v>86788</v>
      </c>
      <c r="N62" s="114">
        <v>240272</v>
      </c>
      <c r="O62" s="97">
        <v>132619</v>
      </c>
      <c r="P62" s="98">
        <v>81952</v>
      </c>
      <c r="Q62" s="114">
        <v>214571</v>
      </c>
      <c r="R62" s="97">
        <v>146463</v>
      </c>
      <c r="S62" s="98">
        <v>78116</v>
      </c>
      <c r="T62" s="114">
        <v>224579</v>
      </c>
      <c r="U62" s="97">
        <v>135127</v>
      </c>
      <c r="V62" s="98">
        <v>76616</v>
      </c>
      <c r="W62" s="114">
        <v>211743</v>
      </c>
      <c r="X62" s="97">
        <v>135330</v>
      </c>
      <c r="Y62" s="98">
        <v>74117</v>
      </c>
      <c r="Z62" s="114">
        <v>209447</v>
      </c>
      <c r="AA62" s="97">
        <v>131986</v>
      </c>
      <c r="AB62" s="98">
        <v>76401</v>
      </c>
      <c r="AC62" s="114">
        <v>208387</v>
      </c>
      <c r="AD62" s="97">
        <v>135738</v>
      </c>
      <c r="AE62" s="98">
        <v>79147</v>
      </c>
      <c r="AF62" s="114">
        <v>214885</v>
      </c>
      <c r="AG62" s="97">
        <v>140326</v>
      </c>
      <c r="AH62" s="98">
        <v>84304</v>
      </c>
      <c r="AI62" s="114">
        <v>224630</v>
      </c>
      <c r="AJ62" s="97">
        <v>146708</v>
      </c>
      <c r="AK62" s="98">
        <v>90811</v>
      </c>
      <c r="AL62" s="114">
        <v>237519</v>
      </c>
      <c r="AM62" s="97">
        <v>141217.16666666666</v>
      </c>
      <c r="AN62" s="98">
        <v>83094.583333333328</v>
      </c>
      <c r="AO62" s="114">
        <v>224311.75</v>
      </c>
    </row>
    <row r="63" spans="1:41" x14ac:dyDescent="0.2">
      <c r="A63" s="3"/>
      <c r="B63" s="99" t="s">
        <v>97</v>
      </c>
      <c r="C63" s="97">
        <v>137238</v>
      </c>
      <c r="D63" s="98">
        <v>91536</v>
      </c>
      <c r="E63" s="114">
        <v>228774</v>
      </c>
      <c r="F63" s="97">
        <v>139606</v>
      </c>
      <c r="G63" s="98">
        <v>89843</v>
      </c>
      <c r="H63" s="114">
        <v>229449</v>
      </c>
      <c r="I63" s="97">
        <v>135465</v>
      </c>
      <c r="J63" s="98">
        <v>86269</v>
      </c>
      <c r="K63" s="114">
        <v>221734</v>
      </c>
      <c r="L63" s="97">
        <v>133907</v>
      </c>
      <c r="M63" s="98">
        <v>86191</v>
      </c>
      <c r="N63" s="114">
        <v>220098</v>
      </c>
      <c r="O63" s="97">
        <v>130385</v>
      </c>
      <c r="P63" s="98">
        <v>84213</v>
      </c>
      <c r="Q63" s="114">
        <v>214598</v>
      </c>
      <c r="R63" s="97">
        <v>128407</v>
      </c>
      <c r="S63" s="98">
        <v>83714</v>
      </c>
      <c r="T63" s="114">
        <v>212121</v>
      </c>
      <c r="U63" s="97">
        <v>129152</v>
      </c>
      <c r="V63" s="98">
        <v>83626</v>
      </c>
      <c r="W63" s="114">
        <v>212778</v>
      </c>
      <c r="X63" s="97">
        <v>130563</v>
      </c>
      <c r="Y63" s="98">
        <v>79586</v>
      </c>
      <c r="Z63" s="114">
        <v>210149</v>
      </c>
      <c r="AA63" s="97">
        <v>125972</v>
      </c>
      <c r="AB63" s="98">
        <v>81320</v>
      </c>
      <c r="AC63" s="114">
        <v>207292</v>
      </c>
      <c r="AD63" s="97">
        <v>126295</v>
      </c>
      <c r="AE63" s="98">
        <v>80913</v>
      </c>
      <c r="AF63" s="114">
        <v>207208</v>
      </c>
      <c r="AG63" s="97">
        <v>135896</v>
      </c>
      <c r="AH63" s="98">
        <v>86809</v>
      </c>
      <c r="AI63" s="114">
        <v>222705</v>
      </c>
      <c r="AJ63" s="97">
        <v>142422</v>
      </c>
      <c r="AK63" s="98">
        <v>95437</v>
      </c>
      <c r="AL63" s="114">
        <v>237859</v>
      </c>
      <c r="AM63" s="97">
        <v>132942.33333333334</v>
      </c>
      <c r="AN63" s="98">
        <v>85788.083333333328</v>
      </c>
      <c r="AO63" s="114">
        <v>218730.41666666669</v>
      </c>
    </row>
    <row r="64" spans="1:41" x14ac:dyDescent="0.2">
      <c r="A64" s="3"/>
      <c r="B64" s="99" t="s">
        <v>98</v>
      </c>
      <c r="C64" s="97">
        <v>259739</v>
      </c>
      <c r="D64" s="98">
        <v>166598</v>
      </c>
      <c r="E64" s="114">
        <v>426337</v>
      </c>
      <c r="F64" s="97">
        <v>258129</v>
      </c>
      <c r="G64" s="98">
        <v>162559</v>
      </c>
      <c r="H64" s="114">
        <v>420688</v>
      </c>
      <c r="I64" s="97">
        <v>255791</v>
      </c>
      <c r="J64" s="98">
        <v>157460</v>
      </c>
      <c r="K64" s="114">
        <v>413251</v>
      </c>
      <c r="L64" s="97">
        <v>254781</v>
      </c>
      <c r="M64" s="98">
        <v>159194</v>
      </c>
      <c r="N64" s="114">
        <v>413975</v>
      </c>
      <c r="O64" s="97">
        <v>249466</v>
      </c>
      <c r="P64" s="98">
        <v>145976</v>
      </c>
      <c r="Q64" s="114">
        <v>395442</v>
      </c>
      <c r="R64" s="97">
        <v>245981</v>
      </c>
      <c r="S64" s="98">
        <v>145476</v>
      </c>
      <c r="T64" s="114">
        <v>391457</v>
      </c>
      <c r="U64" s="97">
        <v>249156</v>
      </c>
      <c r="V64" s="98">
        <v>147685</v>
      </c>
      <c r="W64" s="114">
        <v>396841</v>
      </c>
      <c r="X64" s="97">
        <v>257583</v>
      </c>
      <c r="Y64" s="98">
        <v>155210</v>
      </c>
      <c r="Z64" s="114">
        <v>412793</v>
      </c>
      <c r="AA64" s="97">
        <v>257437</v>
      </c>
      <c r="AB64" s="98">
        <v>171594</v>
      </c>
      <c r="AC64" s="114">
        <v>429031</v>
      </c>
      <c r="AD64" s="97">
        <v>256350</v>
      </c>
      <c r="AE64" s="98">
        <v>171355</v>
      </c>
      <c r="AF64" s="114">
        <v>427705</v>
      </c>
      <c r="AG64" s="97">
        <v>261939</v>
      </c>
      <c r="AH64" s="98">
        <v>164734</v>
      </c>
      <c r="AI64" s="114">
        <v>426673</v>
      </c>
      <c r="AJ64" s="97">
        <v>264420</v>
      </c>
      <c r="AK64" s="98">
        <v>176220</v>
      </c>
      <c r="AL64" s="114">
        <v>440640</v>
      </c>
      <c r="AM64" s="97">
        <v>255897.66666666666</v>
      </c>
      <c r="AN64" s="98">
        <v>160338.41666666666</v>
      </c>
      <c r="AO64" s="114">
        <v>416236.08333333331</v>
      </c>
    </row>
    <row r="65" spans="1:41" x14ac:dyDescent="0.2">
      <c r="A65" s="3"/>
      <c r="B65" s="99" t="s">
        <v>99</v>
      </c>
      <c r="C65" s="97">
        <v>111793</v>
      </c>
      <c r="D65" s="98">
        <v>70772</v>
      </c>
      <c r="E65" s="114">
        <v>182565</v>
      </c>
      <c r="F65" s="97">
        <v>109428</v>
      </c>
      <c r="G65" s="98">
        <v>68647</v>
      </c>
      <c r="H65" s="114">
        <v>178075</v>
      </c>
      <c r="I65" s="97">
        <v>107947</v>
      </c>
      <c r="J65" s="98">
        <v>65656</v>
      </c>
      <c r="K65" s="114">
        <v>173603</v>
      </c>
      <c r="L65" s="97">
        <v>107618</v>
      </c>
      <c r="M65" s="98">
        <v>65976</v>
      </c>
      <c r="N65" s="114">
        <v>173594</v>
      </c>
      <c r="O65" s="97">
        <v>108765</v>
      </c>
      <c r="P65" s="98">
        <v>66956</v>
      </c>
      <c r="Q65" s="114">
        <v>175721</v>
      </c>
      <c r="R65" s="97">
        <v>107405</v>
      </c>
      <c r="S65" s="98">
        <v>66328</v>
      </c>
      <c r="T65" s="114">
        <v>173733</v>
      </c>
      <c r="U65" s="97">
        <v>107793</v>
      </c>
      <c r="V65" s="98">
        <v>67246</v>
      </c>
      <c r="W65" s="114">
        <v>175039</v>
      </c>
      <c r="X65" s="97">
        <v>106278</v>
      </c>
      <c r="Y65" s="98">
        <v>71138</v>
      </c>
      <c r="Z65" s="114">
        <v>177416</v>
      </c>
      <c r="AA65" s="97">
        <v>108190</v>
      </c>
      <c r="AB65" s="98">
        <v>68106</v>
      </c>
      <c r="AC65" s="114">
        <v>176296</v>
      </c>
      <c r="AD65" s="97">
        <v>109640</v>
      </c>
      <c r="AE65" s="98">
        <v>69470</v>
      </c>
      <c r="AF65" s="114">
        <v>179110</v>
      </c>
      <c r="AG65" s="97">
        <v>111226</v>
      </c>
      <c r="AH65" s="98">
        <v>68962</v>
      </c>
      <c r="AI65" s="114">
        <v>180188</v>
      </c>
      <c r="AJ65" s="97">
        <v>111374</v>
      </c>
      <c r="AK65" s="98">
        <v>72601</v>
      </c>
      <c r="AL65" s="114">
        <v>183975</v>
      </c>
      <c r="AM65" s="97">
        <v>108954.75</v>
      </c>
      <c r="AN65" s="98">
        <v>68488.166666666672</v>
      </c>
      <c r="AO65" s="114">
        <v>177442.91666666669</v>
      </c>
    </row>
    <row r="66" spans="1:41" x14ac:dyDescent="0.2">
      <c r="A66" s="3"/>
      <c r="B66" s="99" t="s">
        <v>100</v>
      </c>
      <c r="C66" s="97">
        <v>44039</v>
      </c>
      <c r="D66" s="98">
        <v>28231</v>
      </c>
      <c r="E66" s="114">
        <v>72270</v>
      </c>
      <c r="F66" s="97">
        <v>45193</v>
      </c>
      <c r="G66" s="98">
        <v>29707</v>
      </c>
      <c r="H66" s="114">
        <v>74900</v>
      </c>
      <c r="I66" s="97">
        <v>43580</v>
      </c>
      <c r="J66" s="98">
        <v>27662</v>
      </c>
      <c r="K66" s="114">
        <v>71242</v>
      </c>
      <c r="L66" s="97">
        <v>41261</v>
      </c>
      <c r="M66" s="98">
        <v>25280</v>
      </c>
      <c r="N66" s="114">
        <v>66541</v>
      </c>
      <c r="O66" s="97">
        <v>42253</v>
      </c>
      <c r="P66" s="98">
        <v>26064</v>
      </c>
      <c r="Q66" s="114">
        <v>68317</v>
      </c>
      <c r="R66" s="97">
        <v>42214</v>
      </c>
      <c r="S66" s="98">
        <v>26580</v>
      </c>
      <c r="T66" s="114">
        <v>68794</v>
      </c>
      <c r="U66" s="97">
        <v>42749</v>
      </c>
      <c r="V66" s="98">
        <v>26699</v>
      </c>
      <c r="W66" s="114">
        <v>69448</v>
      </c>
      <c r="X66" s="97">
        <v>40864</v>
      </c>
      <c r="Y66" s="98">
        <v>27629</v>
      </c>
      <c r="Z66" s="114">
        <v>68493</v>
      </c>
      <c r="AA66" s="97">
        <v>42872</v>
      </c>
      <c r="AB66" s="98">
        <v>26974</v>
      </c>
      <c r="AC66" s="114">
        <v>69846</v>
      </c>
      <c r="AD66" s="97">
        <v>40603</v>
      </c>
      <c r="AE66" s="98">
        <v>25591</v>
      </c>
      <c r="AF66" s="114">
        <v>66194</v>
      </c>
      <c r="AG66" s="97">
        <v>42065</v>
      </c>
      <c r="AH66" s="98">
        <v>25725</v>
      </c>
      <c r="AI66" s="114">
        <v>67790</v>
      </c>
      <c r="AJ66" s="97">
        <v>43881</v>
      </c>
      <c r="AK66" s="98">
        <v>28230</v>
      </c>
      <c r="AL66" s="114">
        <v>72111</v>
      </c>
      <c r="AM66" s="97">
        <v>42631.166666666664</v>
      </c>
      <c r="AN66" s="98">
        <v>27031</v>
      </c>
      <c r="AO66" s="114">
        <v>69662.166666666657</v>
      </c>
    </row>
    <row r="67" spans="1:41" x14ac:dyDescent="0.2">
      <c r="A67" s="3"/>
      <c r="B67" s="99" t="s">
        <v>101</v>
      </c>
      <c r="C67" s="97">
        <v>129935</v>
      </c>
      <c r="D67" s="98">
        <v>76764</v>
      </c>
      <c r="E67" s="114">
        <v>206699</v>
      </c>
      <c r="F67" s="97">
        <v>132111</v>
      </c>
      <c r="G67" s="98">
        <v>78102</v>
      </c>
      <c r="H67" s="114">
        <v>210213</v>
      </c>
      <c r="I67" s="97">
        <v>129174</v>
      </c>
      <c r="J67" s="98">
        <v>77019</v>
      </c>
      <c r="K67" s="114">
        <v>206193</v>
      </c>
      <c r="L67" s="97">
        <v>126710</v>
      </c>
      <c r="M67" s="98">
        <v>74413</v>
      </c>
      <c r="N67" s="114">
        <v>201123</v>
      </c>
      <c r="O67" s="97">
        <v>125802</v>
      </c>
      <c r="P67" s="98">
        <v>73181</v>
      </c>
      <c r="Q67" s="114">
        <v>198983</v>
      </c>
      <c r="R67" s="97">
        <v>125678</v>
      </c>
      <c r="S67" s="98">
        <v>73388</v>
      </c>
      <c r="T67" s="114">
        <v>199066</v>
      </c>
      <c r="U67" s="97">
        <v>126468</v>
      </c>
      <c r="V67" s="98">
        <v>72620</v>
      </c>
      <c r="W67" s="114">
        <v>199088</v>
      </c>
      <c r="X67" s="97">
        <v>121884</v>
      </c>
      <c r="Y67" s="98">
        <v>76502</v>
      </c>
      <c r="Z67" s="114">
        <v>198386</v>
      </c>
      <c r="AA67" s="97">
        <v>127603</v>
      </c>
      <c r="AB67" s="98">
        <v>74529</v>
      </c>
      <c r="AC67" s="114">
        <v>202132</v>
      </c>
      <c r="AD67" s="97">
        <v>128305</v>
      </c>
      <c r="AE67" s="98">
        <v>75031</v>
      </c>
      <c r="AF67" s="114">
        <v>203336</v>
      </c>
      <c r="AG67" s="97">
        <v>127448</v>
      </c>
      <c r="AH67" s="98">
        <v>74031</v>
      </c>
      <c r="AI67" s="114">
        <v>201479</v>
      </c>
      <c r="AJ67" s="97">
        <v>128946</v>
      </c>
      <c r="AK67" s="98">
        <v>77529</v>
      </c>
      <c r="AL67" s="114">
        <v>206475</v>
      </c>
      <c r="AM67" s="97">
        <v>127505.33333333333</v>
      </c>
      <c r="AN67" s="98">
        <v>75259.083333333328</v>
      </c>
      <c r="AO67" s="114">
        <v>202764.41666666666</v>
      </c>
    </row>
    <row r="68" spans="1:41" x14ac:dyDescent="0.2">
      <c r="A68" s="3"/>
      <c r="B68" s="99" t="s">
        <v>102</v>
      </c>
      <c r="C68" s="97">
        <v>11197</v>
      </c>
      <c r="D68" s="98">
        <v>8471</v>
      </c>
      <c r="E68" s="114">
        <v>19668</v>
      </c>
      <c r="F68" s="97">
        <v>11288</v>
      </c>
      <c r="G68" s="98">
        <v>8358</v>
      </c>
      <c r="H68" s="114">
        <v>19646</v>
      </c>
      <c r="I68" s="97">
        <v>11233</v>
      </c>
      <c r="J68" s="98">
        <v>8379</v>
      </c>
      <c r="K68" s="114">
        <v>19612</v>
      </c>
      <c r="L68" s="97">
        <v>11466</v>
      </c>
      <c r="M68" s="98">
        <v>8465</v>
      </c>
      <c r="N68" s="114">
        <v>19931</v>
      </c>
      <c r="O68" s="97">
        <v>12445</v>
      </c>
      <c r="P68" s="98">
        <v>8885</v>
      </c>
      <c r="Q68" s="114">
        <v>21330</v>
      </c>
      <c r="R68" s="97">
        <v>12292</v>
      </c>
      <c r="S68" s="98">
        <v>8898</v>
      </c>
      <c r="T68" s="114">
        <v>21190</v>
      </c>
      <c r="U68" s="97">
        <v>11188</v>
      </c>
      <c r="V68" s="98">
        <v>8552</v>
      </c>
      <c r="W68" s="114">
        <v>19740</v>
      </c>
      <c r="X68" s="97">
        <v>10777</v>
      </c>
      <c r="Y68" s="98">
        <v>9322</v>
      </c>
      <c r="Z68" s="114">
        <v>20099</v>
      </c>
      <c r="AA68" s="97">
        <v>11194</v>
      </c>
      <c r="AB68" s="98">
        <v>8806</v>
      </c>
      <c r="AC68" s="114">
        <v>20000</v>
      </c>
      <c r="AD68" s="97">
        <v>11416</v>
      </c>
      <c r="AE68" s="98">
        <v>8850</v>
      </c>
      <c r="AF68" s="114">
        <v>20266</v>
      </c>
      <c r="AG68" s="97">
        <v>11233</v>
      </c>
      <c r="AH68" s="98">
        <v>8777</v>
      </c>
      <c r="AI68" s="114">
        <v>20010</v>
      </c>
      <c r="AJ68" s="97">
        <v>11449</v>
      </c>
      <c r="AK68" s="98">
        <v>9194</v>
      </c>
      <c r="AL68" s="114">
        <v>20643</v>
      </c>
      <c r="AM68" s="97">
        <v>11431.5</v>
      </c>
      <c r="AN68" s="98">
        <v>8746.4166666666661</v>
      </c>
      <c r="AO68" s="114">
        <v>20177.916666666664</v>
      </c>
    </row>
    <row r="69" spans="1:41" x14ac:dyDescent="0.2">
      <c r="A69" s="3"/>
      <c r="B69" s="99" t="s">
        <v>103</v>
      </c>
      <c r="C69" s="97">
        <v>24695</v>
      </c>
      <c r="D69" s="98">
        <v>17243</v>
      </c>
      <c r="E69" s="114">
        <v>41938</v>
      </c>
      <c r="F69" s="97">
        <v>24668</v>
      </c>
      <c r="G69" s="98">
        <v>17242</v>
      </c>
      <c r="H69" s="114">
        <v>41910</v>
      </c>
      <c r="I69" s="97">
        <v>24599</v>
      </c>
      <c r="J69" s="98">
        <v>17956</v>
      </c>
      <c r="K69" s="114">
        <v>42555</v>
      </c>
      <c r="L69" s="97">
        <v>25478</v>
      </c>
      <c r="M69" s="98">
        <v>18835</v>
      </c>
      <c r="N69" s="114">
        <v>44313</v>
      </c>
      <c r="O69" s="97">
        <v>25032</v>
      </c>
      <c r="P69" s="98">
        <v>18300</v>
      </c>
      <c r="Q69" s="114">
        <v>43332</v>
      </c>
      <c r="R69" s="97">
        <v>24288</v>
      </c>
      <c r="S69" s="98">
        <v>17753</v>
      </c>
      <c r="T69" s="114">
        <v>42041</v>
      </c>
      <c r="U69" s="97">
        <v>24409</v>
      </c>
      <c r="V69" s="98">
        <v>17626</v>
      </c>
      <c r="W69" s="114">
        <v>42035</v>
      </c>
      <c r="X69" s="97">
        <v>24066</v>
      </c>
      <c r="Y69" s="98">
        <v>18327</v>
      </c>
      <c r="Z69" s="114">
        <v>42393</v>
      </c>
      <c r="AA69" s="97">
        <v>24907</v>
      </c>
      <c r="AB69" s="98">
        <v>18148</v>
      </c>
      <c r="AC69" s="114">
        <v>43055</v>
      </c>
      <c r="AD69" s="97">
        <v>25081</v>
      </c>
      <c r="AE69" s="98">
        <v>17920</v>
      </c>
      <c r="AF69" s="114">
        <v>43001</v>
      </c>
      <c r="AG69" s="97">
        <v>24874</v>
      </c>
      <c r="AH69" s="98">
        <v>17893</v>
      </c>
      <c r="AI69" s="114">
        <v>42767</v>
      </c>
      <c r="AJ69" s="97">
        <v>24569</v>
      </c>
      <c r="AK69" s="98">
        <v>18167</v>
      </c>
      <c r="AL69" s="114">
        <v>42736</v>
      </c>
      <c r="AM69" s="97">
        <v>24722.166666666668</v>
      </c>
      <c r="AN69" s="98">
        <v>17950.833333333332</v>
      </c>
      <c r="AO69" s="114">
        <v>42673</v>
      </c>
    </row>
    <row r="70" spans="1:41" x14ac:dyDescent="0.2">
      <c r="A70" s="3"/>
      <c r="B70" s="99" t="s">
        <v>104</v>
      </c>
      <c r="C70" s="97">
        <v>2023968</v>
      </c>
      <c r="D70" s="98">
        <v>1393223</v>
      </c>
      <c r="E70" s="114">
        <v>3417191</v>
      </c>
      <c r="F70" s="97">
        <v>2045610</v>
      </c>
      <c r="G70" s="98">
        <v>1383558</v>
      </c>
      <c r="H70" s="114">
        <v>3429168</v>
      </c>
      <c r="I70" s="97">
        <v>2021751</v>
      </c>
      <c r="J70" s="98">
        <v>1376911</v>
      </c>
      <c r="K70" s="114">
        <v>3398662</v>
      </c>
      <c r="L70" s="97">
        <v>2016233</v>
      </c>
      <c r="M70" s="98">
        <v>1381341</v>
      </c>
      <c r="N70" s="114">
        <v>3397574</v>
      </c>
      <c r="O70" s="97">
        <v>2008035</v>
      </c>
      <c r="P70" s="98">
        <v>1396154</v>
      </c>
      <c r="Q70" s="114">
        <v>3404189</v>
      </c>
      <c r="R70" s="97">
        <v>2034453</v>
      </c>
      <c r="S70" s="98">
        <v>1400994</v>
      </c>
      <c r="T70" s="114">
        <v>3435447</v>
      </c>
      <c r="U70" s="97">
        <v>2032782</v>
      </c>
      <c r="V70" s="98">
        <v>1404598</v>
      </c>
      <c r="W70" s="114">
        <v>3437380</v>
      </c>
      <c r="X70" s="97">
        <v>1941831</v>
      </c>
      <c r="Y70" s="98">
        <v>1477550</v>
      </c>
      <c r="Z70" s="114">
        <v>3419381</v>
      </c>
      <c r="AA70" s="97">
        <v>2047586</v>
      </c>
      <c r="AB70" s="98">
        <v>1415514</v>
      </c>
      <c r="AC70" s="114">
        <v>3463100</v>
      </c>
      <c r="AD70" s="97">
        <v>2052210</v>
      </c>
      <c r="AE70" s="98">
        <v>1412719</v>
      </c>
      <c r="AF70" s="114">
        <v>3464929</v>
      </c>
      <c r="AG70" s="97">
        <v>2060301</v>
      </c>
      <c r="AH70" s="98">
        <v>1413147</v>
      </c>
      <c r="AI70" s="114">
        <v>3473448</v>
      </c>
      <c r="AJ70" s="97">
        <v>2069402</v>
      </c>
      <c r="AK70" s="98">
        <v>1443703</v>
      </c>
      <c r="AL70" s="114">
        <v>3513105</v>
      </c>
      <c r="AM70" s="97">
        <v>2029513.5</v>
      </c>
      <c r="AN70" s="98">
        <v>1408284.3333333333</v>
      </c>
      <c r="AO70" s="114">
        <v>3437797.833333333</v>
      </c>
    </row>
    <row r="71" spans="1:41" x14ac:dyDescent="0.2">
      <c r="A71" s="3"/>
      <c r="B71" s="68" t="s">
        <v>22</v>
      </c>
      <c r="C71" s="115">
        <v>3407420</v>
      </c>
      <c r="D71" s="116">
        <v>2259369</v>
      </c>
      <c r="E71" s="114">
        <v>5666789</v>
      </c>
      <c r="F71" s="115">
        <v>3436966</v>
      </c>
      <c r="G71" s="116">
        <v>2249359</v>
      </c>
      <c r="H71" s="114">
        <v>5686325</v>
      </c>
      <c r="I71" s="115">
        <v>3395324</v>
      </c>
      <c r="J71" s="116">
        <v>2226031</v>
      </c>
      <c r="K71" s="114">
        <v>5621355</v>
      </c>
      <c r="L71" s="115">
        <v>3388844</v>
      </c>
      <c r="M71" s="116">
        <v>2225915</v>
      </c>
      <c r="N71" s="114">
        <v>5614759</v>
      </c>
      <c r="O71" s="115">
        <v>3343342</v>
      </c>
      <c r="P71" s="116">
        <v>2219190</v>
      </c>
      <c r="Q71" s="114">
        <v>5562532</v>
      </c>
      <c r="R71" s="115">
        <v>3375616</v>
      </c>
      <c r="S71" s="116">
        <v>2219348</v>
      </c>
      <c r="T71" s="114">
        <v>5594964</v>
      </c>
      <c r="U71" s="115">
        <v>3376749</v>
      </c>
      <c r="V71" s="116">
        <v>2226375</v>
      </c>
      <c r="W71" s="114">
        <v>5603124</v>
      </c>
      <c r="X71" s="115">
        <v>3290876</v>
      </c>
      <c r="Y71" s="116">
        <v>2303711</v>
      </c>
      <c r="Z71" s="114">
        <v>5594587</v>
      </c>
      <c r="AA71" s="115">
        <v>3392400</v>
      </c>
      <c r="AB71" s="116">
        <v>2263933</v>
      </c>
      <c r="AC71" s="114">
        <v>5656333</v>
      </c>
      <c r="AD71" s="115">
        <v>3406246</v>
      </c>
      <c r="AE71" s="116">
        <v>2267294</v>
      </c>
      <c r="AF71" s="114">
        <v>5673540</v>
      </c>
      <c r="AG71" s="115">
        <v>3429603</v>
      </c>
      <c r="AH71" s="116">
        <v>2265089</v>
      </c>
      <c r="AI71" s="114">
        <v>5694692</v>
      </c>
      <c r="AJ71" s="115">
        <v>3465789</v>
      </c>
      <c r="AK71" s="116">
        <v>2340999</v>
      </c>
      <c r="AL71" s="114">
        <v>5806788</v>
      </c>
      <c r="AM71" s="115">
        <v>3392431.25</v>
      </c>
      <c r="AN71" s="116">
        <v>2255551.083333333</v>
      </c>
      <c r="AO71" s="114">
        <v>5647982.333333333</v>
      </c>
    </row>
    <row r="72" spans="1:41" x14ac:dyDescent="0.2">
      <c r="B72" s="57" t="s">
        <v>48</v>
      </c>
    </row>
    <row r="73" spans="1:41" x14ac:dyDescent="0.2">
      <c r="B73" s="14" t="s">
        <v>85</v>
      </c>
    </row>
  </sheetData>
  <mergeCells count="42">
    <mergeCell ref="AJ54:AL54"/>
    <mergeCell ref="AM54:AO54"/>
    <mergeCell ref="R54:T54"/>
    <mergeCell ref="U54:W54"/>
    <mergeCell ref="X54:Z54"/>
    <mergeCell ref="AA54:AC54"/>
    <mergeCell ref="AD54:AF54"/>
    <mergeCell ref="AG54:AI54"/>
    <mergeCell ref="B54:B55"/>
    <mergeCell ref="C54:E54"/>
    <mergeCell ref="F54:H54"/>
    <mergeCell ref="I54:K54"/>
    <mergeCell ref="L54:N54"/>
    <mergeCell ref="O54:Q54"/>
    <mergeCell ref="X29:Z29"/>
    <mergeCell ref="AA29:AC29"/>
    <mergeCell ref="AD29:AF29"/>
    <mergeCell ref="AG29:AI29"/>
    <mergeCell ref="AJ29:AL29"/>
    <mergeCell ref="AM29:AO29"/>
    <mergeCell ref="AJ5:AL5"/>
    <mergeCell ref="AM5:AO5"/>
    <mergeCell ref="B29:B30"/>
    <mergeCell ref="C29:E29"/>
    <mergeCell ref="F29:H29"/>
    <mergeCell ref="I29:K29"/>
    <mergeCell ref="L29:N29"/>
    <mergeCell ref="O29:Q29"/>
    <mergeCell ref="R29:T29"/>
    <mergeCell ref="U29:W29"/>
    <mergeCell ref="R5:T5"/>
    <mergeCell ref="U5:W5"/>
    <mergeCell ref="X5:Z5"/>
    <mergeCell ref="AA5:AC5"/>
    <mergeCell ref="AD5:AF5"/>
    <mergeCell ref="AG5:AI5"/>
    <mergeCell ref="B5:B6"/>
    <mergeCell ref="C5:E5"/>
    <mergeCell ref="F5:H5"/>
    <mergeCell ref="I5:K5"/>
    <mergeCell ref="L5:N5"/>
    <mergeCell ref="O5: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15"/>
  <sheetViews>
    <sheetView showGridLines="0" workbookViewId="0"/>
  </sheetViews>
  <sheetFormatPr baseColWidth="10" defaultRowHeight="12.75" x14ac:dyDescent="0.2"/>
  <cols>
    <col min="1" max="1" width="2.5703125" style="145" customWidth="1"/>
    <col min="2" max="2" width="18" style="145" customWidth="1"/>
    <col min="3" max="3" width="39.7109375" style="145" customWidth="1"/>
    <col min="4" max="6" width="11.42578125" style="145" customWidth="1"/>
    <col min="7" max="7" width="12.28515625" style="145" customWidth="1"/>
    <col min="8" max="11" width="11.42578125" style="145" customWidth="1"/>
    <col min="12" max="12" width="13.42578125" style="145" customWidth="1"/>
    <col min="13" max="19" width="11.42578125" style="145" customWidth="1"/>
    <col min="20" max="20" width="12.85546875" style="145" customWidth="1"/>
    <col min="21" max="21" width="11.42578125" style="146"/>
    <col min="22" max="16384" width="11.42578125" style="145"/>
  </cols>
  <sheetData>
    <row r="1" spans="2:21" ht="18" x14ac:dyDescent="0.25">
      <c r="B1" s="144" t="s">
        <v>109</v>
      </c>
    </row>
    <row r="2" spans="2:21" ht="15.75" x14ac:dyDescent="0.2">
      <c r="B2" s="74" t="s">
        <v>80</v>
      </c>
    </row>
    <row r="3" spans="2:21" ht="15.75" x14ac:dyDescent="0.25">
      <c r="B3" s="77" t="s">
        <v>2</v>
      </c>
    </row>
    <row r="4" spans="2:21" x14ac:dyDescent="0.2">
      <c r="C4" s="80"/>
    </row>
    <row r="5" spans="2:21" ht="72" customHeight="1" x14ac:dyDescent="0.2">
      <c r="B5" s="147" t="s">
        <v>89</v>
      </c>
      <c r="C5" s="148"/>
      <c r="D5" s="149" t="s">
        <v>62</v>
      </c>
      <c r="E5" s="149" t="s">
        <v>63</v>
      </c>
      <c r="F5" s="149" t="s">
        <v>64</v>
      </c>
      <c r="G5" s="149" t="s">
        <v>65</v>
      </c>
      <c r="H5" s="149" t="s">
        <v>66</v>
      </c>
      <c r="I5" s="149" t="s">
        <v>67</v>
      </c>
      <c r="J5" s="149" t="s">
        <v>68</v>
      </c>
      <c r="K5" s="149" t="s">
        <v>69</v>
      </c>
      <c r="L5" s="149" t="s">
        <v>70</v>
      </c>
      <c r="M5" s="149" t="s">
        <v>71</v>
      </c>
      <c r="N5" s="149" t="s">
        <v>72</v>
      </c>
      <c r="O5" s="149" t="s">
        <v>73</v>
      </c>
      <c r="P5" s="149" t="s">
        <v>74</v>
      </c>
      <c r="Q5" s="149" t="s">
        <v>75</v>
      </c>
      <c r="R5" s="149" t="s">
        <v>76</v>
      </c>
      <c r="S5" s="149" t="s">
        <v>77</v>
      </c>
      <c r="T5" s="149" t="s">
        <v>78</v>
      </c>
      <c r="U5" s="150" t="s">
        <v>61</v>
      </c>
    </row>
    <row r="6" spans="2:21" x14ac:dyDescent="0.2">
      <c r="B6" s="151" t="s">
        <v>110</v>
      </c>
      <c r="C6" s="152" t="s">
        <v>90</v>
      </c>
      <c r="D6" s="153">
        <v>999</v>
      </c>
      <c r="E6" s="153">
        <v>260</v>
      </c>
      <c r="F6" s="153">
        <v>690</v>
      </c>
      <c r="G6" s="153">
        <v>4280</v>
      </c>
      <c r="H6" s="153">
        <v>141</v>
      </c>
      <c r="I6" s="153">
        <v>1826</v>
      </c>
      <c r="J6" s="153">
        <v>2347</v>
      </c>
      <c r="K6" s="153">
        <v>1451</v>
      </c>
      <c r="L6" s="153">
        <v>1815</v>
      </c>
      <c r="M6" s="153">
        <v>44</v>
      </c>
      <c r="N6" s="153">
        <v>1436</v>
      </c>
      <c r="O6" s="153">
        <v>4662</v>
      </c>
      <c r="P6" s="153">
        <v>4065</v>
      </c>
      <c r="Q6" s="153">
        <v>2794</v>
      </c>
      <c r="R6" s="153">
        <v>859</v>
      </c>
      <c r="S6" s="153">
        <v>17</v>
      </c>
      <c r="T6" s="153">
        <v>0</v>
      </c>
      <c r="U6" s="154">
        <v>27686</v>
      </c>
    </row>
    <row r="7" spans="2:21" x14ac:dyDescent="0.2">
      <c r="B7" s="155"/>
      <c r="C7" s="152" t="s">
        <v>91</v>
      </c>
      <c r="D7" s="153">
        <v>54</v>
      </c>
      <c r="E7" s="153">
        <v>97</v>
      </c>
      <c r="F7" s="153">
        <v>3201</v>
      </c>
      <c r="G7" s="153">
        <v>3494</v>
      </c>
      <c r="H7" s="153">
        <v>202</v>
      </c>
      <c r="I7" s="153">
        <v>7932</v>
      </c>
      <c r="J7" s="153">
        <v>6121</v>
      </c>
      <c r="K7" s="153">
        <v>1744</v>
      </c>
      <c r="L7" s="153">
        <v>4301</v>
      </c>
      <c r="M7" s="153">
        <v>84</v>
      </c>
      <c r="N7" s="153">
        <v>5664</v>
      </c>
      <c r="O7" s="153">
        <v>5104</v>
      </c>
      <c r="P7" s="153">
        <v>4716</v>
      </c>
      <c r="Q7" s="153">
        <v>676</v>
      </c>
      <c r="R7" s="153">
        <v>1443</v>
      </c>
      <c r="S7" s="153">
        <v>356</v>
      </c>
      <c r="T7" s="153">
        <v>301</v>
      </c>
      <c r="U7" s="154">
        <v>45490</v>
      </c>
    </row>
    <row r="8" spans="2:21" x14ac:dyDescent="0.2">
      <c r="B8" s="155"/>
      <c r="C8" s="152" t="s">
        <v>92</v>
      </c>
      <c r="D8" s="153">
        <v>82</v>
      </c>
      <c r="E8" s="153">
        <v>85</v>
      </c>
      <c r="F8" s="153">
        <v>9164</v>
      </c>
      <c r="G8" s="153">
        <v>7247</v>
      </c>
      <c r="H8" s="153">
        <v>856</v>
      </c>
      <c r="I8" s="153">
        <v>21733</v>
      </c>
      <c r="J8" s="153">
        <v>8134</v>
      </c>
      <c r="K8" s="153">
        <v>4634</v>
      </c>
      <c r="L8" s="153">
        <v>10515</v>
      </c>
      <c r="M8" s="153">
        <v>352</v>
      </c>
      <c r="N8" s="153">
        <v>13724</v>
      </c>
      <c r="O8" s="153">
        <v>9616</v>
      </c>
      <c r="P8" s="153">
        <v>6692</v>
      </c>
      <c r="Q8" s="153">
        <v>5753</v>
      </c>
      <c r="R8" s="153">
        <v>2936</v>
      </c>
      <c r="S8" s="153">
        <v>164</v>
      </c>
      <c r="T8" s="153">
        <v>0</v>
      </c>
      <c r="U8" s="154">
        <v>101687</v>
      </c>
    </row>
    <row r="9" spans="2:21" x14ac:dyDescent="0.2">
      <c r="B9" s="155"/>
      <c r="C9" s="152" t="s">
        <v>93</v>
      </c>
      <c r="D9" s="153">
        <v>5582</v>
      </c>
      <c r="E9" s="153">
        <v>175</v>
      </c>
      <c r="F9" s="153">
        <v>5552</v>
      </c>
      <c r="G9" s="153">
        <v>2683</v>
      </c>
      <c r="H9" s="153">
        <v>480</v>
      </c>
      <c r="I9" s="153">
        <v>9896</v>
      </c>
      <c r="J9" s="153">
        <v>2504</v>
      </c>
      <c r="K9" s="153">
        <v>1540</v>
      </c>
      <c r="L9" s="153">
        <v>3134</v>
      </c>
      <c r="M9" s="153">
        <v>755</v>
      </c>
      <c r="N9" s="153">
        <v>5518</v>
      </c>
      <c r="O9" s="153">
        <v>7862</v>
      </c>
      <c r="P9" s="153">
        <v>2164</v>
      </c>
      <c r="Q9" s="153">
        <v>2634</v>
      </c>
      <c r="R9" s="153">
        <v>906</v>
      </c>
      <c r="S9" s="153">
        <v>41</v>
      </c>
      <c r="T9" s="153">
        <v>0</v>
      </c>
      <c r="U9" s="154">
        <v>51426</v>
      </c>
    </row>
    <row r="10" spans="2:21" x14ac:dyDescent="0.2">
      <c r="B10" s="155"/>
      <c r="C10" s="152" t="s">
        <v>94</v>
      </c>
      <c r="D10" s="153">
        <v>15142</v>
      </c>
      <c r="E10" s="153">
        <v>580</v>
      </c>
      <c r="F10" s="153">
        <v>6565</v>
      </c>
      <c r="G10" s="153">
        <v>4497</v>
      </c>
      <c r="H10" s="153">
        <v>696</v>
      </c>
      <c r="I10" s="153">
        <v>14363</v>
      </c>
      <c r="J10" s="153">
        <v>8751</v>
      </c>
      <c r="K10" s="153">
        <v>3731</v>
      </c>
      <c r="L10" s="153">
        <v>4928</v>
      </c>
      <c r="M10" s="153">
        <v>526</v>
      </c>
      <c r="N10" s="153">
        <v>9510</v>
      </c>
      <c r="O10" s="153">
        <v>13694</v>
      </c>
      <c r="P10" s="153">
        <v>9877</v>
      </c>
      <c r="Q10" s="153">
        <v>5466</v>
      </c>
      <c r="R10" s="153">
        <v>4978</v>
      </c>
      <c r="S10" s="153">
        <v>480</v>
      </c>
      <c r="T10" s="153">
        <v>76</v>
      </c>
      <c r="U10" s="154">
        <v>103860</v>
      </c>
    </row>
    <row r="11" spans="2:21" x14ac:dyDescent="0.2">
      <c r="B11" s="155"/>
      <c r="C11" s="152" t="s">
        <v>95</v>
      </c>
      <c r="D11" s="153">
        <v>31790</v>
      </c>
      <c r="E11" s="153">
        <v>933</v>
      </c>
      <c r="F11" s="153">
        <v>2056</v>
      </c>
      <c r="G11" s="153">
        <v>28512</v>
      </c>
      <c r="H11" s="153">
        <v>1912</v>
      </c>
      <c r="I11" s="153">
        <v>36710</v>
      </c>
      <c r="J11" s="153">
        <v>27342</v>
      </c>
      <c r="K11" s="153">
        <v>14951</v>
      </c>
      <c r="L11" s="153">
        <v>38288</v>
      </c>
      <c r="M11" s="153">
        <v>1589</v>
      </c>
      <c r="N11" s="153">
        <v>32861</v>
      </c>
      <c r="O11" s="153">
        <v>31630</v>
      </c>
      <c r="P11" s="153">
        <v>34349</v>
      </c>
      <c r="Q11" s="153">
        <v>25213</v>
      </c>
      <c r="R11" s="153">
        <v>16528</v>
      </c>
      <c r="S11" s="153">
        <v>4769</v>
      </c>
      <c r="T11" s="153">
        <v>2</v>
      </c>
      <c r="U11" s="154">
        <v>329435</v>
      </c>
    </row>
    <row r="12" spans="2:21" x14ac:dyDescent="0.2">
      <c r="B12" s="155"/>
      <c r="C12" s="152" t="s">
        <v>96</v>
      </c>
      <c r="D12" s="153">
        <v>75412</v>
      </c>
      <c r="E12" s="153">
        <v>0</v>
      </c>
      <c r="F12" s="153">
        <v>928</v>
      </c>
      <c r="G12" s="153">
        <v>18146</v>
      </c>
      <c r="H12" s="153">
        <v>510</v>
      </c>
      <c r="I12" s="153">
        <v>12727</v>
      </c>
      <c r="J12" s="153">
        <v>15512</v>
      </c>
      <c r="K12" s="153">
        <v>4131</v>
      </c>
      <c r="L12" s="153">
        <v>7818</v>
      </c>
      <c r="M12" s="153">
        <v>310</v>
      </c>
      <c r="N12" s="153">
        <v>13959</v>
      </c>
      <c r="O12" s="153">
        <v>14443</v>
      </c>
      <c r="P12" s="153">
        <v>10376</v>
      </c>
      <c r="Q12" s="153">
        <v>2566</v>
      </c>
      <c r="R12" s="153">
        <v>7998</v>
      </c>
      <c r="S12" s="153">
        <v>230</v>
      </c>
      <c r="T12" s="153">
        <v>0</v>
      </c>
      <c r="U12" s="154">
        <v>185066</v>
      </c>
    </row>
    <row r="13" spans="2:21" x14ac:dyDescent="0.2">
      <c r="B13" s="155"/>
      <c r="C13" s="152" t="s">
        <v>97</v>
      </c>
      <c r="D13" s="153">
        <v>59595</v>
      </c>
      <c r="E13" s="153">
        <v>71</v>
      </c>
      <c r="F13" s="153">
        <v>274</v>
      </c>
      <c r="G13" s="153">
        <v>20579</v>
      </c>
      <c r="H13" s="153">
        <v>914</v>
      </c>
      <c r="I13" s="153">
        <v>14151</v>
      </c>
      <c r="J13" s="153">
        <v>16758</v>
      </c>
      <c r="K13" s="153">
        <v>3821</v>
      </c>
      <c r="L13" s="153">
        <v>10770</v>
      </c>
      <c r="M13" s="153">
        <v>1039</v>
      </c>
      <c r="N13" s="153">
        <v>12202</v>
      </c>
      <c r="O13" s="153">
        <v>27405</v>
      </c>
      <c r="P13" s="153">
        <v>9742</v>
      </c>
      <c r="Q13" s="153">
        <v>1745</v>
      </c>
      <c r="R13" s="153">
        <v>3538</v>
      </c>
      <c r="S13" s="153">
        <v>268</v>
      </c>
      <c r="T13" s="153">
        <v>0</v>
      </c>
      <c r="U13" s="154">
        <v>182872</v>
      </c>
    </row>
    <row r="14" spans="2:21" x14ac:dyDescent="0.2">
      <c r="B14" s="155"/>
      <c r="C14" s="152" t="s">
        <v>98</v>
      </c>
      <c r="D14" s="153">
        <v>49848</v>
      </c>
      <c r="E14" s="153">
        <v>2864</v>
      </c>
      <c r="F14" s="153">
        <v>611</v>
      </c>
      <c r="G14" s="153">
        <v>41317</v>
      </c>
      <c r="H14" s="153">
        <v>2572</v>
      </c>
      <c r="I14" s="153">
        <v>41304</v>
      </c>
      <c r="J14" s="153">
        <v>27876</v>
      </c>
      <c r="K14" s="153">
        <v>7426</v>
      </c>
      <c r="L14" s="153">
        <v>24730</v>
      </c>
      <c r="M14" s="153">
        <v>1531</v>
      </c>
      <c r="N14" s="153">
        <v>34458</v>
      </c>
      <c r="O14" s="153">
        <v>49308</v>
      </c>
      <c r="P14" s="153">
        <v>26786</v>
      </c>
      <c r="Q14" s="153">
        <v>14883</v>
      </c>
      <c r="R14" s="153">
        <v>23415</v>
      </c>
      <c r="S14" s="153">
        <v>1223</v>
      </c>
      <c r="T14" s="153">
        <v>4</v>
      </c>
      <c r="U14" s="154">
        <v>350156</v>
      </c>
    </row>
    <row r="15" spans="2:21" x14ac:dyDescent="0.2">
      <c r="B15" s="155"/>
      <c r="C15" s="152" t="s">
        <v>99</v>
      </c>
      <c r="D15" s="153">
        <v>23384</v>
      </c>
      <c r="E15" s="153">
        <v>201</v>
      </c>
      <c r="F15" s="153">
        <v>300</v>
      </c>
      <c r="G15" s="153">
        <v>14535</v>
      </c>
      <c r="H15" s="153">
        <v>247</v>
      </c>
      <c r="I15" s="153">
        <v>23165</v>
      </c>
      <c r="J15" s="153">
        <v>13644</v>
      </c>
      <c r="K15" s="153">
        <v>4781</v>
      </c>
      <c r="L15" s="153">
        <v>7500</v>
      </c>
      <c r="M15" s="153">
        <v>236</v>
      </c>
      <c r="N15" s="153">
        <v>7203</v>
      </c>
      <c r="O15" s="153">
        <v>22577</v>
      </c>
      <c r="P15" s="153">
        <v>17814</v>
      </c>
      <c r="Q15" s="153">
        <v>2095</v>
      </c>
      <c r="R15" s="153">
        <v>3122</v>
      </c>
      <c r="S15" s="153">
        <v>702</v>
      </c>
      <c r="T15" s="153">
        <v>24</v>
      </c>
      <c r="U15" s="154">
        <v>141530</v>
      </c>
    </row>
    <row r="16" spans="2:21" x14ac:dyDescent="0.2">
      <c r="B16" s="155"/>
      <c r="C16" s="152" t="s">
        <v>100</v>
      </c>
      <c r="D16" s="153">
        <v>14848</v>
      </c>
      <c r="E16" s="153">
        <v>402</v>
      </c>
      <c r="F16" s="153">
        <v>167</v>
      </c>
      <c r="G16" s="153">
        <v>5985</v>
      </c>
      <c r="H16" s="153">
        <v>288</v>
      </c>
      <c r="I16" s="153">
        <v>4679</v>
      </c>
      <c r="J16" s="153">
        <v>3662</v>
      </c>
      <c r="K16" s="153">
        <v>1558</v>
      </c>
      <c r="L16" s="153">
        <v>3419</v>
      </c>
      <c r="M16" s="153">
        <v>86</v>
      </c>
      <c r="N16" s="153">
        <v>3177</v>
      </c>
      <c r="O16" s="153">
        <v>7246</v>
      </c>
      <c r="P16" s="153">
        <v>5131</v>
      </c>
      <c r="Q16" s="153">
        <v>920</v>
      </c>
      <c r="R16" s="153">
        <v>3274</v>
      </c>
      <c r="S16" s="153">
        <v>52</v>
      </c>
      <c r="T16" s="153">
        <v>0</v>
      </c>
      <c r="U16" s="154">
        <v>54894</v>
      </c>
    </row>
    <row r="17" spans="2:21" x14ac:dyDescent="0.2">
      <c r="B17" s="155"/>
      <c r="C17" s="152" t="s">
        <v>101</v>
      </c>
      <c r="D17" s="153">
        <v>17378</v>
      </c>
      <c r="E17" s="153">
        <v>26563</v>
      </c>
      <c r="F17" s="153">
        <v>260</v>
      </c>
      <c r="G17" s="153">
        <v>24451</v>
      </c>
      <c r="H17" s="153">
        <v>1400</v>
      </c>
      <c r="I17" s="153">
        <v>14893</v>
      </c>
      <c r="J17" s="153">
        <v>15631</v>
      </c>
      <c r="K17" s="153">
        <v>5579</v>
      </c>
      <c r="L17" s="153">
        <v>11907</v>
      </c>
      <c r="M17" s="153">
        <v>656</v>
      </c>
      <c r="N17" s="153">
        <v>12823</v>
      </c>
      <c r="O17" s="153">
        <v>18253</v>
      </c>
      <c r="P17" s="153">
        <v>10841</v>
      </c>
      <c r="Q17" s="153">
        <v>2875</v>
      </c>
      <c r="R17" s="153">
        <v>5853</v>
      </c>
      <c r="S17" s="153">
        <v>187</v>
      </c>
      <c r="T17" s="153">
        <v>0</v>
      </c>
      <c r="U17" s="154">
        <v>169550</v>
      </c>
    </row>
    <row r="18" spans="2:21" x14ac:dyDescent="0.2">
      <c r="B18" s="155"/>
      <c r="C18" s="152" t="s">
        <v>102</v>
      </c>
      <c r="D18" s="153">
        <v>567</v>
      </c>
      <c r="E18" s="153">
        <v>1949</v>
      </c>
      <c r="F18" s="153">
        <v>854</v>
      </c>
      <c r="G18" s="153">
        <v>471</v>
      </c>
      <c r="H18" s="153">
        <v>119</v>
      </c>
      <c r="I18" s="153">
        <v>1892</v>
      </c>
      <c r="J18" s="153">
        <v>1143</v>
      </c>
      <c r="K18" s="153">
        <v>477</v>
      </c>
      <c r="L18" s="153">
        <v>653</v>
      </c>
      <c r="M18" s="153">
        <v>7</v>
      </c>
      <c r="N18" s="153">
        <v>1156</v>
      </c>
      <c r="O18" s="153">
        <v>3113</v>
      </c>
      <c r="P18" s="153">
        <v>1302</v>
      </c>
      <c r="Q18" s="153">
        <v>1624</v>
      </c>
      <c r="R18" s="153">
        <v>301</v>
      </c>
      <c r="S18" s="153">
        <v>4</v>
      </c>
      <c r="T18" s="153">
        <v>0</v>
      </c>
      <c r="U18" s="154">
        <v>15632</v>
      </c>
    </row>
    <row r="19" spans="2:21" x14ac:dyDescent="0.2">
      <c r="B19" s="155"/>
      <c r="C19" s="152" t="s">
        <v>103</v>
      </c>
      <c r="D19" s="153">
        <v>1153</v>
      </c>
      <c r="E19" s="153">
        <v>582</v>
      </c>
      <c r="F19" s="153">
        <v>718</v>
      </c>
      <c r="G19" s="153">
        <v>4252</v>
      </c>
      <c r="H19" s="153">
        <v>146</v>
      </c>
      <c r="I19" s="153">
        <v>2791</v>
      </c>
      <c r="J19" s="153">
        <v>5008</v>
      </c>
      <c r="K19" s="153">
        <v>2633</v>
      </c>
      <c r="L19" s="153">
        <v>3422</v>
      </c>
      <c r="M19" s="153">
        <v>189</v>
      </c>
      <c r="N19" s="153">
        <v>3171</v>
      </c>
      <c r="O19" s="153">
        <v>1187</v>
      </c>
      <c r="P19" s="153">
        <v>2080</v>
      </c>
      <c r="Q19" s="153">
        <v>685</v>
      </c>
      <c r="R19" s="153">
        <v>3170</v>
      </c>
      <c r="S19" s="153">
        <v>14</v>
      </c>
      <c r="T19" s="153">
        <v>4</v>
      </c>
      <c r="U19" s="154">
        <v>31205</v>
      </c>
    </row>
    <row r="20" spans="2:21" x14ac:dyDescent="0.2">
      <c r="B20" s="155"/>
      <c r="C20" s="152" t="s">
        <v>104</v>
      </c>
      <c r="D20" s="153">
        <v>108223</v>
      </c>
      <c r="E20" s="153">
        <v>7621</v>
      </c>
      <c r="F20" s="153">
        <v>32442</v>
      </c>
      <c r="G20" s="153">
        <v>340774</v>
      </c>
      <c r="H20" s="153">
        <v>18446</v>
      </c>
      <c r="I20" s="153">
        <v>362357</v>
      </c>
      <c r="J20" s="153">
        <v>523820</v>
      </c>
      <c r="K20" s="153">
        <v>144183</v>
      </c>
      <c r="L20" s="153">
        <v>215154</v>
      </c>
      <c r="M20" s="153">
        <v>153649</v>
      </c>
      <c r="N20" s="153">
        <v>568328</v>
      </c>
      <c r="O20" s="153">
        <v>136846</v>
      </c>
      <c r="P20" s="153">
        <v>192725</v>
      </c>
      <c r="Q20" s="153">
        <v>101912</v>
      </c>
      <c r="R20" s="153">
        <v>151396</v>
      </c>
      <c r="S20" s="153">
        <v>23318</v>
      </c>
      <c r="T20" s="153">
        <v>277</v>
      </c>
      <c r="U20" s="154">
        <v>3081471</v>
      </c>
    </row>
    <row r="21" spans="2:21" x14ac:dyDescent="0.2">
      <c r="B21" s="156"/>
      <c r="C21" s="157" t="s">
        <v>22</v>
      </c>
      <c r="D21" s="158">
        <v>404057</v>
      </c>
      <c r="E21" s="158">
        <v>42383</v>
      </c>
      <c r="F21" s="158">
        <v>63782</v>
      </c>
      <c r="G21" s="158">
        <v>521223</v>
      </c>
      <c r="H21" s="158">
        <v>28929</v>
      </c>
      <c r="I21" s="158">
        <v>570419</v>
      </c>
      <c r="J21" s="158">
        <v>678253</v>
      </c>
      <c r="K21" s="158">
        <v>202640</v>
      </c>
      <c r="L21" s="158">
        <v>348354</v>
      </c>
      <c r="M21" s="158">
        <v>161053</v>
      </c>
      <c r="N21" s="158">
        <v>725190</v>
      </c>
      <c r="O21" s="158">
        <v>352946</v>
      </c>
      <c r="P21" s="158">
        <v>338660</v>
      </c>
      <c r="Q21" s="158">
        <v>171841</v>
      </c>
      <c r="R21" s="158">
        <v>229717</v>
      </c>
      <c r="S21" s="158">
        <v>31825</v>
      </c>
      <c r="T21" s="158">
        <v>688</v>
      </c>
      <c r="U21" s="158">
        <v>4871960</v>
      </c>
    </row>
    <row r="22" spans="2:21" x14ac:dyDescent="0.2">
      <c r="B22" s="151" t="s">
        <v>111</v>
      </c>
      <c r="C22" s="152" t="s">
        <v>90</v>
      </c>
      <c r="D22" s="153">
        <v>947</v>
      </c>
      <c r="E22" s="153">
        <v>196</v>
      </c>
      <c r="F22" s="153">
        <v>683</v>
      </c>
      <c r="G22" s="153">
        <v>4187</v>
      </c>
      <c r="H22" s="153">
        <v>142</v>
      </c>
      <c r="I22" s="153">
        <v>1809</v>
      </c>
      <c r="J22" s="153">
        <v>2356</v>
      </c>
      <c r="K22" s="153">
        <v>1414</v>
      </c>
      <c r="L22" s="153">
        <v>1765</v>
      </c>
      <c r="M22" s="153">
        <v>44</v>
      </c>
      <c r="N22" s="153">
        <v>1415</v>
      </c>
      <c r="O22" s="153">
        <v>4565</v>
      </c>
      <c r="P22" s="153">
        <v>3942</v>
      </c>
      <c r="Q22" s="153">
        <v>2666</v>
      </c>
      <c r="R22" s="153">
        <v>986</v>
      </c>
      <c r="S22" s="153">
        <v>19</v>
      </c>
      <c r="T22" s="153">
        <v>0</v>
      </c>
      <c r="U22" s="154">
        <v>27136</v>
      </c>
    </row>
    <row r="23" spans="2:21" x14ac:dyDescent="0.2">
      <c r="B23" s="155"/>
      <c r="C23" s="152" t="s">
        <v>91</v>
      </c>
      <c r="D23" s="153">
        <v>54</v>
      </c>
      <c r="E23" s="153">
        <v>94</v>
      </c>
      <c r="F23" s="153">
        <v>3191</v>
      </c>
      <c r="G23" s="153">
        <v>3327</v>
      </c>
      <c r="H23" s="153">
        <v>203</v>
      </c>
      <c r="I23" s="153">
        <v>7909</v>
      </c>
      <c r="J23" s="153">
        <v>6109</v>
      </c>
      <c r="K23" s="153">
        <v>1789</v>
      </c>
      <c r="L23" s="153">
        <v>4137</v>
      </c>
      <c r="M23" s="153">
        <v>82</v>
      </c>
      <c r="N23" s="153">
        <v>5826</v>
      </c>
      <c r="O23" s="153">
        <v>5060</v>
      </c>
      <c r="P23" s="153">
        <v>4489</v>
      </c>
      <c r="Q23" s="153">
        <v>642</v>
      </c>
      <c r="R23" s="153">
        <v>1458</v>
      </c>
      <c r="S23" s="153">
        <v>353</v>
      </c>
      <c r="T23" s="153">
        <v>306</v>
      </c>
      <c r="U23" s="154">
        <v>45029</v>
      </c>
    </row>
    <row r="24" spans="2:21" x14ac:dyDescent="0.2">
      <c r="B24" s="155"/>
      <c r="C24" s="152" t="s">
        <v>92</v>
      </c>
      <c r="D24" s="153">
        <v>47</v>
      </c>
      <c r="E24" s="153">
        <v>20</v>
      </c>
      <c r="F24" s="153">
        <v>9987</v>
      </c>
      <c r="G24" s="153">
        <v>7628</v>
      </c>
      <c r="H24" s="153">
        <v>810</v>
      </c>
      <c r="I24" s="153">
        <v>20896</v>
      </c>
      <c r="J24" s="153">
        <v>8136</v>
      </c>
      <c r="K24" s="153">
        <v>4332</v>
      </c>
      <c r="L24" s="153">
        <v>10798</v>
      </c>
      <c r="M24" s="153">
        <v>348</v>
      </c>
      <c r="N24" s="153">
        <v>14074</v>
      </c>
      <c r="O24" s="153">
        <v>9411</v>
      </c>
      <c r="P24" s="153">
        <v>6539</v>
      </c>
      <c r="Q24" s="153">
        <v>6405</v>
      </c>
      <c r="R24" s="153">
        <v>3184</v>
      </c>
      <c r="S24" s="153">
        <v>172</v>
      </c>
      <c r="T24" s="153">
        <v>0</v>
      </c>
      <c r="U24" s="154">
        <v>102787</v>
      </c>
    </row>
    <row r="25" spans="2:21" x14ac:dyDescent="0.2">
      <c r="B25" s="155"/>
      <c r="C25" s="152" t="s">
        <v>93</v>
      </c>
      <c r="D25" s="153">
        <v>4828</v>
      </c>
      <c r="E25" s="153">
        <v>179</v>
      </c>
      <c r="F25" s="153">
        <v>6054</v>
      </c>
      <c r="G25" s="153">
        <v>2721</v>
      </c>
      <c r="H25" s="153">
        <v>473</v>
      </c>
      <c r="I25" s="153">
        <v>9881</v>
      </c>
      <c r="J25" s="153">
        <v>2443</v>
      </c>
      <c r="K25" s="153">
        <v>1531</v>
      </c>
      <c r="L25" s="153">
        <v>2869</v>
      </c>
      <c r="M25" s="153">
        <v>759</v>
      </c>
      <c r="N25" s="153">
        <v>5383</v>
      </c>
      <c r="O25" s="153">
        <v>7702</v>
      </c>
      <c r="P25" s="153">
        <v>2170</v>
      </c>
      <c r="Q25" s="153">
        <v>2638</v>
      </c>
      <c r="R25" s="153">
        <v>870</v>
      </c>
      <c r="S25" s="153">
        <v>40</v>
      </c>
      <c r="T25" s="153">
        <v>0</v>
      </c>
      <c r="U25" s="154">
        <v>50541</v>
      </c>
    </row>
    <row r="26" spans="2:21" x14ac:dyDescent="0.2">
      <c r="B26" s="155"/>
      <c r="C26" s="152" t="s">
        <v>94</v>
      </c>
      <c r="D26" s="153">
        <v>15648</v>
      </c>
      <c r="E26" s="153">
        <v>776</v>
      </c>
      <c r="F26" s="153">
        <v>6456</v>
      </c>
      <c r="G26" s="153">
        <v>4517</v>
      </c>
      <c r="H26" s="153">
        <v>714</v>
      </c>
      <c r="I26" s="153">
        <v>14513</v>
      </c>
      <c r="J26" s="153">
        <v>8801</v>
      </c>
      <c r="K26" s="153">
        <v>4232</v>
      </c>
      <c r="L26" s="153">
        <v>5024</v>
      </c>
      <c r="M26" s="153">
        <v>525</v>
      </c>
      <c r="N26" s="153">
        <v>9828</v>
      </c>
      <c r="O26" s="153">
        <v>13972</v>
      </c>
      <c r="P26" s="153">
        <v>8942</v>
      </c>
      <c r="Q26" s="153">
        <v>5488</v>
      </c>
      <c r="R26" s="153">
        <v>4772</v>
      </c>
      <c r="S26" s="153">
        <v>493</v>
      </c>
      <c r="T26" s="153">
        <v>76</v>
      </c>
      <c r="U26" s="154">
        <v>104777</v>
      </c>
    </row>
    <row r="27" spans="2:21" x14ac:dyDescent="0.2">
      <c r="B27" s="155"/>
      <c r="C27" s="152" t="s">
        <v>95</v>
      </c>
      <c r="D27" s="153">
        <v>32429</v>
      </c>
      <c r="E27" s="153">
        <v>922</v>
      </c>
      <c r="F27" s="153">
        <v>2056</v>
      </c>
      <c r="G27" s="153">
        <v>31045</v>
      </c>
      <c r="H27" s="153">
        <v>1949</v>
      </c>
      <c r="I27" s="153">
        <v>36483</v>
      </c>
      <c r="J27" s="153">
        <v>27114</v>
      </c>
      <c r="K27" s="153">
        <v>15023</v>
      </c>
      <c r="L27" s="153">
        <v>38160</v>
      </c>
      <c r="M27" s="153">
        <v>1567</v>
      </c>
      <c r="N27" s="153">
        <v>33418</v>
      </c>
      <c r="O27" s="153">
        <v>30090</v>
      </c>
      <c r="P27" s="153">
        <v>34195</v>
      </c>
      <c r="Q27" s="153">
        <v>25493</v>
      </c>
      <c r="R27" s="153">
        <v>16710</v>
      </c>
      <c r="S27" s="153">
        <v>4801</v>
      </c>
      <c r="T27" s="153">
        <v>3</v>
      </c>
      <c r="U27" s="154">
        <v>331458</v>
      </c>
    </row>
    <row r="28" spans="2:21" x14ac:dyDescent="0.2">
      <c r="B28" s="155"/>
      <c r="C28" s="152" t="s">
        <v>96</v>
      </c>
      <c r="D28" s="153">
        <v>74558</v>
      </c>
      <c r="E28" s="153">
        <v>0</v>
      </c>
      <c r="F28" s="153">
        <v>926</v>
      </c>
      <c r="G28" s="153">
        <v>21630</v>
      </c>
      <c r="H28" s="153">
        <v>514</v>
      </c>
      <c r="I28" s="153">
        <v>13193</v>
      </c>
      <c r="J28" s="153">
        <v>15218</v>
      </c>
      <c r="K28" s="153">
        <v>4178</v>
      </c>
      <c r="L28" s="153">
        <v>7417</v>
      </c>
      <c r="M28" s="153">
        <v>348</v>
      </c>
      <c r="N28" s="153">
        <v>14054</v>
      </c>
      <c r="O28" s="153">
        <v>14216</v>
      </c>
      <c r="P28" s="153">
        <v>10529</v>
      </c>
      <c r="Q28" s="153">
        <v>2556</v>
      </c>
      <c r="R28" s="153">
        <v>7957</v>
      </c>
      <c r="S28" s="153">
        <v>230</v>
      </c>
      <c r="T28" s="153">
        <v>0</v>
      </c>
      <c r="U28" s="154">
        <v>187524</v>
      </c>
    </row>
    <row r="29" spans="2:21" x14ac:dyDescent="0.2">
      <c r="B29" s="155"/>
      <c r="C29" s="152" t="s">
        <v>97</v>
      </c>
      <c r="D29" s="153">
        <v>57351</v>
      </c>
      <c r="E29" s="153">
        <v>72</v>
      </c>
      <c r="F29" s="153">
        <v>289</v>
      </c>
      <c r="G29" s="153">
        <v>20551</v>
      </c>
      <c r="H29" s="153">
        <v>905</v>
      </c>
      <c r="I29" s="153">
        <v>14920</v>
      </c>
      <c r="J29" s="153">
        <v>16801</v>
      </c>
      <c r="K29" s="153">
        <v>3763</v>
      </c>
      <c r="L29" s="153">
        <v>10619</v>
      </c>
      <c r="M29" s="153">
        <v>1082</v>
      </c>
      <c r="N29" s="153">
        <v>12068</v>
      </c>
      <c r="O29" s="153">
        <v>27784</v>
      </c>
      <c r="P29" s="153">
        <v>9779</v>
      </c>
      <c r="Q29" s="153">
        <v>1688</v>
      </c>
      <c r="R29" s="153">
        <v>3865</v>
      </c>
      <c r="S29" s="153">
        <v>275</v>
      </c>
      <c r="T29" s="153">
        <v>0</v>
      </c>
      <c r="U29" s="154">
        <v>181812</v>
      </c>
    </row>
    <row r="30" spans="2:21" x14ac:dyDescent="0.2">
      <c r="B30" s="155"/>
      <c r="C30" s="152" t="s">
        <v>98</v>
      </c>
      <c r="D30" s="153">
        <v>44817</v>
      </c>
      <c r="E30" s="153">
        <v>3072</v>
      </c>
      <c r="F30" s="153">
        <v>625</v>
      </c>
      <c r="G30" s="153">
        <v>40101</v>
      </c>
      <c r="H30" s="153">
        <v>2668</v>
      </c>
      <c r="I30" s="153">
        <v>41675</v>
      </c>
      <c r="J30" s="153">
        <v>27692</v>
      </c>
      <c r="K30" s="153">
        <v>7388</v>
      </c>
      <c r="L30" s="153">
        <v>24960</v>
      </c>
      <c r="M30" s="153">
        <v>1493</v>
      </c>
      <c r="N30" s="153">
        <v>36453</v>
      </c>
      <c r="O30" s="153">
        <v>48199</v>
      </c>
      <c r="P30" s="153">
        <v>24539</v>
      </c>
      <c r="Q30" s="153">
        <v>14419</v>
      </c>
      <c r="R30" s="153">
        <v>23863</v>
      </c>
      <c r="S30" s="153">
        <v>1182</v>
      </c>
      <c r="T30" s="153">
        <v>4</v>
      </c>
      <c r="U30" s="154">
        <v>343150</v>
      </c>
    </row>
    <row r="31" spans="2:21" x14ac:dyDescent="0.2">
      <c r="B31" s="155"/>
      <c r="C31" s="152" t="s">
        <v>99</v>
      </c>
      <c r="D31" s="153">
        <v>19246</v>
      </c>
      <c r="E31" s="153">
        <v>208</v>
      </c>
      <c r="F31" s="153">
        <v>286</v>
      </c>
      <c r="G31" s="153">
        <v>14609</v>
      </c>
      <c r="H31" s="153">
        <v>263</v>
      </c>
      <c r="I31" s="153">
        <v>23815</v>
      </c>
      <c r="J31" s="153">
        <v>13193</v>
      </c>
      <c r="K31" s="153">
        <v>4908</v>
      </c>
      <c r="L31" s="153">
        <v>7344</v>
      </c>
      <c r="M31" s="153">
        <v>237</v>
      </c>
      <c r="N31" s="153">
        <v>7367</v>
      </c>
      <c r="O31" s="153">
        <v>21669</v>
      </c>
      <c r="P31" s="153">
        <v>16607</v>
      </c>
      <c r="Q31" s="153">
        <v>2062</v>
      </c>
      <c r="R31" s="153">
        <v>3190</v>
      </c>
      <c r="S31" s="153">
        <v>677</v>
      </c>
      <c r="T31" s="153">
        <v>22</v>
      </c>
      <c r="U31" s="154">
        <v>135703</v>
      </c>
    </row>
    <row r="32" spans="2:21" x14ac:dyDescent="0.2">
      <c r="B32" s="155"/>
      <c r="C32" s="152" t="s">
        <v>100</v>
      </c>
      <c r="D32" s="153">
        <v>16987</v>
      </c>
      <c r="E32" s="153">
        <v>425</v>
      </c>
      <c r="F32" s="153">
        <v>176</v>
      </c>
      <c r="G32" s="153">
        <v>6007</v>
      </c>
      <c r="H32" s="153">
        <v>292</v>
      </c>
      <c r="I32" s="153">
        <v>4627</v>
      </c>
      <c r="J32" s="153">
        <v>3935</v>
      </c>
      <c r="K32" s="153">
        <v>1637</v>
      </c>
      <c r="L32" s="153">
        <v>3461</v>
      </c>
      <c r="M32" s="153">
        <v>86</v>
      </c>
      <c r="N32" s="153">
        <v>2876</v>
      </c>
      <c r="O32" s="153">
        <v>7179</v>
      </c>
      <c r="P32" s="153">
        <v>5069</v>
      </c>
      <c r="Q32" s="153">
        <v>1076</v>
      </c>
      <c r="R32" s="153">
        <v>3047</v>
      </c>
      <c r="S32" s="153">
        <v>54</v>
      </c>
      <c r="T32" s="153">
        <v>0</v>
      </c>
      <c r="U32" s="154">
        <v>56934</v>
      </c>
    </row>
    <row r="33" spans="2:21" x14ac:dyDescent="0.2">
      <c r="B33" s="155"/>
      <c r="C33" s="152" t="s">
        <v>101</v>
      </c>
      <c r="D33" s="153">
        <v>22157</v>
      </c>
      <c r="E33" s="153">
        <v>26925</v>
      </c>
      <c r="F33" s="153">
        <v>253</v>
      </c>
      <c r="G33" s="153">
        <v>23204</v>
      </c>
      <c r="H33" s="153">
        <v>1406</v>
      </c>
      <c r="I33" s="153">
        <v>14522</v>
      </c>
      <c r="J33" s="153">
        <v>16747</v>
      </c>
      <c r="K33" s="153">
        <v>5556</v>
      </c>
      <c r="L33" s="153">
        <v>12026</v>
      </c>
      <c r="M33" s="153">
        <v>682</v>
      </c>
      <c r="N33" s="153">
        <v>12011</v>
      </c>
      <c r="O33" s="153">
        <v>17013</v>
      </c>
      <c r="P33" s="153">
        <v>11435</v>
      </c>
      <c r="Q33" s="153">
        <v>2973</v>
      </c>
      <c r="R33" s="153">
        <v>5256</v>
      </c>
      <c r="S33" s="153">
        <v>183</v>
      </c>
      <c r="T33" s="153">
        <v>0</v>
      </c>
      <c r="U33" s="154">
        <v>172349</v>
      </c>
    </row>
    <row r="34" spans="2:21" x14ac:dyDescent="0.2">
      <c r="B34" s="155"/>
      <c r="C34" s="152" t="s">
        <v>102</v>
      </c>
      <c r="D34" s="153">
        <v>487</v>
      </c>
      <c r="E34" s="153">
        <v>1924</v>
      </c>
      <c r="F34" s="153">
        <v>848</v>
      </c>
      <c r="G34" s="153">
        <v>473</v>
      </c>
      <c r="H34" s="153">
        <v>183</v>
      </c>
      <c r="I34" s="153">
        <v>1966</v>
      </c>
      <c r="J34" s="153">
        <v>1131</v>
      </c>
      <c r="K34" s="153">
        <v>522</v>
      </c>
      <c r="L34" s="153">
        <v>659</v>
      </c>
      <c r="M34" s="153">
        <v>7</v>
      </c>
      <c r="N34" s="153">
        <v>1143</v>
      </c>
      <c r="O34" s="153">
        <v>3068</v>
      </c>
      <c r="P34" s="153">
        <v>1309</v>
      </c>
      <c r="Q34" s="153">
        <v>1663</v>
      </c>
      <c r="R34" s="153">
        <v>292</v>
      </c>
      <c r="S34" s="153">
        <v>4</v>
      </c>
      <c r="T34" s="153">
        <v>0</v>
      </c>
      <c r="U34" s="154">
        <v>15679</v>
      </c>
    </row>
    <row r="35" spans="2:21" x14ac:dyDescent="0.2">
      <c r="B35" s="155"/>
      <c r="C35" s="152" t="s">
        <v>103</v>
      </c>
      <c r="D35" s="153">
        <v>1152</v>
      </c>
      <c r="E35" s="153">
        <v>663</v>
      </c>
      <c r="F35" s="153">
        <v>740</v>
      </c>
      <c r="G35" s="153">
        <v>4301</v>
      </c>
      <c r="H35" s="153">
        <v>145</v>
      </c>
      <c r="I35" s="153">
        <v>2628</v>
      </c>
      <c r="J35" s="153">
        <v>4795</v>
      </c>
      <c r="K35" s="153">
        <v>2660</v>
      </c>
      <c r="L35" s="153">
        <v>3515</v>
      </c>
      <c r="M35" s="153">
        <v>185</v>
      </c>
      <c r="N35" s="153">
        <v>3211</v>
      </c>
      <c r="O35" s="153">
        <v>1180</v>
      </c>
      <c r="P35" s="153">
        <v>2030</v>
      </c>
      <c r="Q35" s="153">
        <v>687</v>
      </c>
      <c r="R35" s="153">
        <v>3271</v>
      </c>
      <c r="S35" s="153">
        <v>13</v>
      </c>
      <c r="T35" s="153">
        <v>4</v>
      </c>
      <c r="U35" s="154">
        <v>31180</v>
      </c>
    </row>
    <row r="36" spans="2:21" x14ac:dyDescent="0.2">
      <c r="B36" s="155"/>
      <c r="C36" s="152" t="s">
        <v>104</v>
      </c>
      <c r="D36" s="153">
        <v>108313</v>
      </c>
      <c r="E36" s="153">
        <v>6389</v>
      </c>
      <c r="F36" s="153">
        <v>32275</v>
      </c>
      <c r="G36" s="153">
        <v>342474</v>
      </c>
      <c r="H36" s="153">
        <v>18551</v>
      </c>
      <c r="I36" s="153">
        <v>368916</v>
      </c>
      <c r="J36" s="153">
        <v>520536</v>
      </c>
      <c r="K36" s="153">
        <v>143332</v>
      </c>
      <c r="L36" s="153">
        <v>217102</v>
      </c>
      <c r="M36" s="153">
        <v>153359</v>
      </c>
      <c r="N36" s="153">
        <v>572392</v>
      </c>
      <c r="O36" s="153">
        <v>136118</v>
      </c>
      <c r="P36" s="153">
        <v>188616</v>
      </c>
      <c r="Q36" s="153">
        <v>102255</v>
      </c>
      <c r="R36" s="153">
        <v>151587</v>
      </c>
      <c r="S36" s="153">
        <v>23686</v>
      </c>
      <c r="T36" s="153">
        <v>226</v>
      </c>
      <c r="U36" s="154">
        <v>3086127</v>
      </c>
    </row>
    <row r="37" spans="2:21" x14ac:dyDescent="0.2">
      <c r="B37" s="156"/>
      <c r="C37" s="157" t="s">
        <v>22</v>
      </c>
      <c r="D37" s="158">
        <v>399021</v>
      </c>
      <c r="E37" s="158">
        <v>41865</v>
      </c>
      <c r="F37" s="158">
        <v>64845</v>
      </c>
      <c r="G37" s="158">
        <v>526775</v>
      </c>
      <c r="H37" s="158">
        <v>29218</v>
      </c>
      <c r="I37" s="158">
        <v>577753</v>
      </c>
      <c r="J37" s="158">
        <v>675007</v>
      </c>
      <c r="K37" s="158">
        <v>202265</v>
      </c>
      <c r="L37" s="158">
        <v>349856</v>
      </c>
      <c r="M37" s="158">
        <v>160804</v>
      </c>
      <c r="N37" s="158">
        <v>731519</v>
      </c>
      <c r="O37" s="158">
        <v>347226</v>
      </c>
      <c r="P37" s="158">
        <v>330190</v>
      </c>
      <c r="Q37" s="158">
        <v>172711</v>
      </c>
      <c r="R37" s="158">
        <v>230308</v>
      </c>
      <c r="S37" s="158">
        <v>32182</v>
      </c>
      <c r="T37" s="158">
        <v>641</v>
      </c>
      <c r="U37" s="158">
        <v>4872186</v>
      </c>
    </row>
    <row r="38" spans="2:21" x14ac:dyDescent="0.2">
      <c r="B38" s="151" t="s">
        <v>112</v>
      </c>
      <c r="C38" s="152" t="s">
        <v>90</v>
      </c>
      <c r="D38" s="153">
        <v>996</v>
      </c>
      <c r="E38" s="153">
        <v>207</v>
      </c>
      <c r="F38" s="153">
        <v>664</v>
      </c>
      <c r="G38" s="153">
        <v>4203</v>
      </c>
      <c r="H38" s="153">
        <v>140</v>
      </c>
      <c r="I38" s="153">
        <v>1830</v>
      </c>
      <c r="J38" s="153">
        <v>2470</v>
      </c>
      <c r="K38" s="153">
        <v>1371</v>
      </c>
      <c r="L38" s="153">
        <v>1775</v>
      </c>
      <c r="M38" s="153">
        <v>45</v>
      </c>
      <c r="N38" s="153">
        <v>1540</v>
      </c>
      <c r="O38" s="153">
        <v>4591</v>
      </c>
      <c r="P38" s="153">
        <v>3961</v>
      </c>
      <c r="Q38" s="153">
        <v>2631</v>
      </c>
      <c r="R38" s="153">
        <v>972</v>
      </c>
      <c r="S38" s="153">
        <v>19</v>
      </c>
      <c r="T38" s="153">
        <v>0</v>
      </c>
      <c r="U38" s="154">
        <v>27415</v>
      </c>
    </row>
    <row r="39" spans="2:21" x14ac:dyDescent="0.2">
      <c r="B39" s="155"/>
      <c r="C39" s="152" t="s">
        <v>91</v>
      </c>
      <c r="D39" s="153">
        <v>52</v>
      </c>
      <c r="E39" s="153">
        <v>116</v>
      </c>
      <c r="F39" s="153">
        <v>3225</v>
      </c>
      <c r="G39" s="153">
        <v>3212</v>
      </c>
      <c r="H39" s="153">
        <v>214</v>
      </c>
      <c r="I39" s="153">
        <v>8630</v>
      </c>
      <c r="J39" s="153">
        <v>6214</v>
      </c>
      <c r="K39" s="153">
        <v>1791</v>
      </c>
      <c r="L39" s="153">
        <v>4161</v>
      </c>
      <c r="M39" s="153">
        <v>77</v>
      </c>
      <c r="N39" s="153">
        <v>5661</v>
      </c>
      <c r="O39" s="153">
        <v>5238</v>
      </c>
      <c r="P39" s="153">
        <v>4591</v>
      </c>
      <c r="Q39" s="153">
        <v>641</v>
      </c>
      <c r="R39" s="153">
        <v>1442</v>
      </c>
      <c r="S39" s="153">
        <v>353</v>
      </c>
      <c r="T39" s="153">
        <v>296</v>
      </c>
      <c r="U39" s="154">
        <v>45914</v>
      </c>
    </row>
    <row r="40" spans="2:21" x14ac:dyDescent="0.2">
      <c r="B40" s="155"/>
      <c r="C40" s="152" t="s">
        <v>92</v>
      </c>
      <c r="D40" s="153">
        <v>44</v>
      </c>
      <c r="E40" s="153">
        <v>25</v>
      </c>
      <c r="F40" s="153">
        <v>9999</v>
      </c>
      <c r="G40" s="153">
        <v>7337</v>
      </c>
      <c r="H40" s="153">
        <v>771</v>
      </c>
      <c r="I40" s="153">
        <v>21351</v>
      </c>
      <c r="J40" s="153">
        <v>8055</v>
      </c>
      <c r="K40" s="153">
        <v>4283</v>
      </c>
      <c r="L40" s="153">
        <v>10591</v>
      </c>
      <c r="M40" s="153">
        <v>347</v>
      </c>
      <c r="N40" s="153">
        <v>15022</v>
      </c>
      <c r="O40" s="153">
        <v>10007</v>
      </c>
      <c r="P40" s="153">
        <v>6671</v>
      </c>
      <c r="Q40" s="153">
        <v>5630</v>
      </c>
      <c r="R40" s="153">
        <v>3281</v>
      </c>
      <c r="S40" s="153">
        <v>168</v>
      </c>
      <c r="T40" s="153">
        <v>0</v>
      </c>
      <c r="U40" s="154">
        <v>103582</v>
      </c>
    </row>
    <row r="41" spans="2:21" x14ac:dyDescent="0.2">
      <c r="B41" s="155"/>
      <c r="C41" s="152" t="s">
        <v>93</v>
      </c>
      <c r="D41" s="153">
        <v>3686</v>
      </c>
      <c r="E41" s="153">
        <v>187</v>
      </c>
      <c r="F41" s="153">
        <v>5257</v>
      </c>
      <c r="G41" s="153">
        <v>2734</v>
      </c>
      <c r="H41" s="153">
        <v>472</v>
      </c>
      <c r="I41" s="153">
        <v>9851</v>
      </c>
      <c r="J41" s="153">
        <v>2249</v>
      </c>
      <c r="K41" s="153">
        <v>1497</v>
      </c>
      <c r="L41" s="153">
        <v>2869</v>
      </c>
      <c r="M41" s="153">
        <v>772</v>
      </c>
      <c r="N41" s="153">
        <v>5272</v>
      </c>
      <c r="O41" s="153">
        <v>9127</v>
      </c>
      <c r="P41" s="153">
        <v>2233</v>
      </c>
      <c r="Q41" s="153">
        <v>2688</v>
      </c>
      <c r="R41" s="153">
        <v>891</v>
      </c>
      <c r="S41" s="153">
        <v>48</v>
      </c>
      <c r="T41" s="153">
        <v>0</v>
      </c>
      <c r="U41" s="154">
        <v>49833</v>
      </c>
    </row>
    <row r="42" spans="2:21" x14ac:dyDescent="0.2">
      <c r="B42" s="155"/>
      <c r="C42" s="152" t="s">
        <v>94</v>
      </c>
      <c r="D42" s="153">
        <v>14076</v>
      </c>
      <c r="E42" s="153">
        <v>931</v>
      </c>
      <c r="F42" s="153">
        <v>6124</v>
      </c>
      <c r="G42" s="153">
        <v>5005</v>
      </c>
      <c r="H42" s="153">
        <v>717</v>
      </c>
      <c r="I42" s="153">
        <v>14796</v>
      </c>
      <c r="J42" s="153">
        <v>8553</v>
      </c>
      <c r="K42" s="153">
        <v>4102</v>
      </c>
      <c r="L42" s="153">
        <v>4978</v>
      </c>
      <c r="M42" s="153">
        <v>522</v>
      </c>
      <c r="N42" s="153">
        <v>9534</v>
      </c>
      <c r="O42" s="153">
        <v>13687</v>
      </c>
      <c r="P42" s="153">
        <v>9127</v>
      </c>
      <c r="Q42" s="153">
        <v>5673</v>
      </c>
      <c r="R42" s="153">
        <v>4690</v>
      </c>
      <c r="S42" s="153">
        <v>491</v>
      </c>
      <c r="T42" s="153">
        <v>74</v>
      </c>
      <c r="U42" s="154">
        <v>103080</v>
      </c>
    </row>
    <row r="43" spans="2:21" x14ac:dyDescent="0.2">
      <c r="B43" s="155"/>
      <c r="C43" s="152" t="s">
        <v>95</v>
      </c>
      <c r="D43" s="153">
        <v>31705</v>
      </c>
      <c r="E43" s="153">
        <v>925</v>
      </c>
      <c r="F43" s="153">
        <v>2041</v>
      </c>
      <c r="G43" s="153">
        <v>32383</v>
      </c>
      <c r="H43" s="153">
        <v>1955</v>
      </c>
      <c r="I43" s="153">
        <v>36702</v>
      </c>
      <c r="J43" s="153">
        <v>27363</v>
      </c>
      <c r="K43" s="153">
        <v>14735</v>
      </c>
      <c r="L43" s="153">
        <v>38242</v>
      </c>
      <c r="M43" s="153">
        <v>1548</v>
      </c>
      <c r="N43" s="153">
        <v>33349</v>
      </c>
      <c r="O43" s="153">
        <v>30865</v>
      </c>
      <c r="P43" s="153">
        <v>36290</v>
      </c>
      <c r="Q43" s="153">
        <v>25422</v>
      </c>
      <c r="R43" s="153">
        <v>17127</v>
      </c>
      <c r="S43" s="153">
        <v>4710</v>
      </c>
      <c r="T43" s="153">
        <v>4</v>
      </c>
      <c r="U43" s="154">
        <v>335366</v>
      </c>
    </row>
    <row r="44" spans="2:21" x14ac:dyDescent="0.2">
      <c r="B44" s="155"/>
      <c r="C44" s="152" t="s">
        <v>96</v>
      </c>
      <c r="D44" s="153">
        <v>71200</v>
      </c>
      <c r="E44" s="153">
        <v>0</v>
      </c>
      <c r="F44" s="153">
        <v>858</v>
      </c>
      <c r="G44" s="153">
        <v>22555</v>
      </c>
      <c r="H44" s="153">
        <v>509</v>
      </c>
      <c r="I44" s="153">
        <v>13750</v>
      </c>
      <c r="J44" s="153">
        <v>15380</v>
      </c>
      <c r="K44" s="153">
        <v>4217</v>
      </c>
      <c r="L44" s="153">
        <v>7700</v>
      </c>
      <c r="M44" s="153">
        <v>822</v>
      </c>
      <c r="N44" s="153">
        <v>14331</v>
      </c>
      <c r="O44" s="153">
        <v>14574</v>
      </c>
      <c r="P44" s="153">
        <v>10769</v>
      </c>
      <c r="Q44" s="153">
        <v>2587</v>
      </c>
      <c r="R44" s="153">
        <v>7903</v>
      </c>
      <c r="S44" s="153">
        <v>224</v>
      </c>
      <c r="T44" s="153">
        <v>0</v>
      </c>
      <c r="U44" s="154">
        <v>187379</v>
      </c>
    </row>
    <row r="45" spans="2:21" x14ac:dyDescent="0.2">
      <c r="B45" s="155"/>
      <c r="C45" s="152" t="s">
        <v>97</v>
      </c>
      <c r="D45" s="153">
        <v>52432</v>
      </c>
      <c r="E45" s="153">
        <v>93</v>
      </c>
      <c r="F45" s="153">
        <v>240</v>
      </c>
      <c r="G45" s="153">
        <v>21090</v>
      </c>
      <c r="H45" s="153">
        <v>914</v>
      </c>
      <c r="I45" s="153">
        <v>13794</v>
      </c>
      <c r="J45" s="153">
        <v>16922</v>
      </c>
      <c r="K45" s="153">
        <v>4105</v>
      </c>
      <c r="L45" s="153">
        <v>10313</v>
      </c>
      <c r="M45" s="153">
        <v>1084</v>
      </c>
      <c r="N45" s="153">
        <v>12712</v>
      </c>
      <c r="O45" s="153">
        <v>26322</v>
      </c>
      <c r="P45" s="153">
        <v>10362</v>
      </c>
      <c r="Q45" s="153">
        <v>1739</v>
      </c>
      <c r="R45" s="153">
        <v>3801</v>
      </c>
      <c r="S45" s="153">
        <v>279</v>
      </c>
      <c r="T45" s="153">
        <v>0</v>
      </c>
      <c r="U45" s="154">
        <v>176202</v>
      </c>
    </row>
    <row r="46" spans="2:21" x14ac:dyDescent="0.2">
      <c r="B46" s="155"/>
      <c r="C46" s="152" t="s">
        <v>98</v>
      </c>
      <c r="D46" s="153">
        <v>39016</v>
      </c>
      <c r="E46" s="153">
        <v>2990</v>
      </c>
      <c r="F46" s="153">
        <v>603</v>
      </c>
      <c r="G46" s="153">
        <v>39429</v>
      </c>
      <c r="H46" s="153">
        <v>2727</v>
      </c>
      <c r="I46" s="153">
        <v>42923</v>
      </c>
      <c r="J46" s="153">
        <v>27479</v>
      </c>
      <c r="K46" s="153">
        <v>7440</v>
      </c>
      <c r="L46" s="153">
        <v>24613</v>
      </c>
      <c r="M46" s="153">
        <v>1437</v>
      </c>
      <c r="N46" s="153">
        <v>36323</v>
      </c>
      <c r="O46" s="153">
        <v>48680</v>
      </c>
      <c r="P46" s="153">
        <v>25003</v>
      </c>
      <c r="Q46" s="153">
        <v>14858</v>
      </c>
      <c r="R46" s="153">
        <v>23331</v>
      </c>
      <c r="S46" s="153">
        <v>1159</v>
      </c>
      <c r="T46" s="153">
        <v>4</v>
      </c>
      <c r="U46" s="154">
        <v>338015</v>
      </c>
    </row>
    <row r="47" spans="2:21" x14ac:dyDescent="0.2">
      <c r="B47" s="155"/>
      <c r="C47" s="152" t="s">
        <v>99</v>
      </c>
      <c r="D47" s="153">
        <v>16391</v>
      </c>
      <c r="E47" s="153">
        <v>219</v>
      </c>
      <c r="F47" s="153">
        <v>296</v>
      </c>
      <c r="G47" s="153">
        <v>14344</v>
      </c>
      <c r="H47" s="153">
        <v>254</v>
      </c>
      <c r="I47" s="153">
        <v>24979</v>
      </c>
      <c r="J47" s="153">
        <v>12816</v>
      </c>
      <c r="K47" s="153">
        <v>4806</v>
      </c>
      <c r="L47" s="153">
        <v>7460</v>
      </c>
      <c r="M47" s="153">
        <v>235</v>
      </c>
      <c r="N47" s="153">
        <v>7440</v>
      </c>
      <c r="O47" s="153">
        <v>22033</v>
      </c>
      <c r="P47" s="153">
        <v>17010</v>
      </c>
      <c r="Q47" s="153">
        <v>2037</v>
      </c>
      <c r="R47" s="153">
        <v>3157</v>
      </c>
      <c r="S47" s="153">
        <v>644</v>
      </c>
      <c r="T47" s="153">
        <v>24</v>
      </c>
      <c r="U47" s="154">
        <v>134145</v>
      </c>
    </row>
    <row r="48" spans="2:21" x14ac:dyDescent="0.2">
      <c r="B48" s="155"/>
      <c r="C48" s="152" t="s">
        <v>100</v>
      </c>
      <c r="D48" s="153">
        <v>14825</v>
      </c>
      <c r="E48" s="153">
        <v>416</v>
      </c>
      <c r="F48" s="153">
        <v>171</v>
      </c>
      <c r="G48" s="153">
        <v>5990</v>
      </c>
      <c r="H48" s="153">
        <v>289</v>
      </c>
      <c r="I48" s="153">
        <v>4827</v>
      </c>
      <c r="J48" s="153">
        <v>3741</v>
      </c>
      <c r="K48" s="153">
        <v>1518</v>
      </c>
      <c r="L48" s="153">
        <v>3494</v>
      </c>
      <c r="M48" s="153">
        <v>81</v>
      </c>
      <c r="N48" s="153">
        <v>2978</v>
      </c>
      <c r="O48" s="153">
        <v>7136</v>
      </c>
      <c r="P48" s="153">
        <v>5304</v>
      </c>
      <c r="Q48" s="153">
        <v>1054</v>
      </c>
      <c r="R48" s="153">
        <v>2870</v>
      </c>
      <c r="S48" s="153">
        <v>52</v>
      </c>
      <c r="T48" s="153">
        <v>0</v>
      </c>
      <c r="U48" s="154">
        <v>54746</v>
      </c>
    </row>
    <row r="49" spans="2:21" x14ac:dyDescent="0.2">
      <c r="B49" s="155"/>
      <c r="C49" s="152" t="s">
        <v>101</v>
      </c>
      <c r="D49" s="153">
        <v>18527</v>
      </c>
      <c r="E49" s="153">
        <v>26563</v>
      </c>
      <c r="F49" s="153">
        <v>219</v>
      </c>
      <c r="G49" s="153">
        <v>23847</v>
      </c>
      <c r="H49" s="153">
        <v>1405</v>
      </c>
      <c r="I49" s="153">
        <v>14720</v>
      </c>
      <c r="J49" s="153">
        <v>16539</v>
      </c>
      <c r="K49" s="153">
        <v>5639</v>
      </c>
      <c r="L49" s="153">
        <v>12099</v>
      </c>
      <c r="M49" s="153">
        <v>683</v>
      </c>
      <c r="N49" s="153">
        <v>11376</v>
      </c>
      <c r="O49" s="153">
        <v>17601</v>
      </c>
      <c r="P49" s="153">
        <v>12029</v>
      </c>
      <c r="Q49" s="153">
        <v>2954</v>
      </c>
      <c r="R49" s="153">
        <v>5172</v>
      </c>
      <c r="S49" s="153">
        <v>196</v>
      </c>
      <c r="T49" s="153">
        <v>0</v>
      </c>
      <c r="U49" s="154">
        <v>169569</v>
      </c>
    </row>
    <row r="50" spans="2:21" x14ac:dyDescent="0.2">
      <c r="B50" s="155"/>
      <c r="C50" s="152" t="s">
        <v>102</v>
      </c>
      <c r="D50" s="153">
        <v>471</v>
      </c>
      <c r="E50" s="153">
        <v>1826</v>
      </c>
      <c r="F50" s="153">
        <v>841</v>
      </c>
      <c r="G50" s="153">
        <v>515</v>
      </c>
      <c r="H50" s="153">
        <v>185</v>
      </c>
      <c r="I50" s="153">
        <v>1927</v>
      </c>
      <c r="J50" s="153">
        <v>1038</v>
      </c>
      <c r="K50" s="153">
        <v>496</v>
      </c>
      <c r="L50" s="153">
        <v>675</v>
      </c>
      <c r="M50" s="153">
        <v>7</v>
      </c>
      <c r="N50" s="153">
        <v>1197</v>
      </c>
      <c r="O50" s="153">
        <v>3080</v>
      </c>
      <c r="P50" s="153">
        <v>1312</v>
      </c>
      <c r="Q50" s="153">
        <v>1743</v>
      </c>
      <c r="R50" s="153">
        <v>332</v>
      </c>
      <c r="S50" s="153">
        <v>5</v>
      </c>
      <c r="T50" s="153">
        <v>0</v>
      </c>
      <c r="U50" s="154">
        <v>15650</v>
      </c>
    </row>
    <row r="51" spans="2:21" x14ac:dyDescent="0.2">
      <c r="B51" s="155"/>
      <c r="C51" s="152" t="s">
        <v>103</v>
      </c>
      <c r="D51" s="153">
        <v>1140</v>
      </c>
      <c r="E51" s="153">
        <v>776</v>
      </c>
      <c r="F51" s="153">
        <v>723</v>
      </c>
      <c r="G51" s="153">
        <v>4719</v>
      </c>
      <c r="H51" s="153">
        <v>143</v>
      </c>
      <c r="I51" s="153">
        <v>2670</v>
      </c>
      <c r="J51" s="153">
        <v>4733</v>
      </c>
      <c r="K51" s="153">
        <v>2562</v>
      </c>
      <c r="L51" s="153">
        <v>3388</v>
      </c>
      <c r="M51" s="153">
        <v>185</v>
      </c>
      <c r="N51" s="153">
        <v>3276</v>
      </c>
      <c r="O51" s="153">
        <v>1224</v>
      </c>
      <c r="P51" s="153">
        <v>2169</v>
      </c>
      <c r="Q51" s="153">
        <v>699</v>
      </c>
      <c r="R51" s="153">
        <v>3348</v>
      </c>
      <c r="S51" s="153">
        <v>12</v>
      </c>
      <c r="T51" s="153">
        <v>4</v>
      </c>
      <c r="U51" s="154">
        <v>31771</v>
      </c>
    </row>
    <row r="52" spans="2:21" x14ac:dyDescent="0.2">
      <c r="B52" s="155"/>
      <c r="C52" s="152" t="s">
        <v>104</v>
      </c>
      <c r="D52" s="153">
        <v>105687</v>
      </c>
      <c r="E52" s="153">
        <v>5922</v>
      </c>
      <c r="F52" s="153">
        <v>31239</v>
      </c>
      <c r="G52" s="153">
        <v>336758</v>
      </c>
      <c r="H52" s="153">
        <v>19364</v>
      </c>
      <c r="I52" s="153">
        <v>367525</v>
      </c>
      <c r="J52" s="153">
        <v>509402</v>
      </c>
      <c r="K52" s="153">
        <v>140446</v>
      </c>
      <c r="L52" s="153">
        <v>215733</v>
      </c>
      <c r="M52" s="153">
        <v>154489</v>
      </c>
      <c r="N52" s="153">
        <v>568501</v>
      </c>
      <c r="O52" s="153">
        <v>137627</v>
      </c>
      <c r="P52" s="153">
        <v>192152</v>
      </c>
      <c r="Q52" s="153">
        <v>96182</v>
      </c>
      <c r="R52" s="153">
        <v>151144</v>
      </c>
      <c r="S52" s="153">
        <v>23552</v>
      </c>
      <c r="T52" s="153">
        <v>236</v>
      </c>
      <c r="U52" s="154">
        <v>3055959</v>
      </c>
    </row>
    <row r="53" spans="2:21" x14ac:dyDescent="0.2">
      <c r="B53" s="156"/>
      <c r="C53" s="157" t="s">
        <v>22</v>
      </c>
      <c r="D53" s="158">
        <v>370248</v>
      </c>
      <c r="E53" s="158">
        <v>41196</v>
      </c>
      <c r="F53" s="158">
        <v>62500</v>
      </c>
      <c r="G53" s="158">
        <v>524121</v>
      </c>
      <c r="H53" s="158">
        <v>30059</v>
      </c>
      <c r="I53" s="158">
        <v>580275</v>
      </c>
      <c r="J53" s="158">
        <v>662954</v>
      </c>
      <c r="K53" s="158">
        <v>199008</v>
      </c>
      <c r="L53" s="158">
        <v>348091</v>
      </c>
      <c r="M53" s="158">
        <v>162334</v>
      </c>
      <c r="N53" s="158">
        <v>728512</v>
      </c>
      <c r="O53" s="158">
        <v>351792</v>
      </c>
      <c r="P53" s="158">
        <v>338983</v>
      </c>
      <c r="Q53" s="158">
        <v>166538</v>
      </c>
      <c r="R53" s="158">
        <v>229461</v>
      </c>
      <c r="S53" s="158">
        <v>31912</v>
      </c>
      <c r="T53" s="158">
        <v>642</v>
      </c>
      <c r="U53" s="158">
        <v>4828626</v>
      </c>
    </row>
    <row r="54" spans="2:21" x14ac:dyDescent="0.2">
      <c r="B54" s="151" t="s">
        <v>113</v>
      </c>
      <c r="C54" s="152" t="s">
        <v>90</v>
      </c>
      <c r="D54" s="153">
        <v>1032</v>
      </c>
      <c r="E54" s="153">
        <v>269</v>
      </c>
      <c r="F54" s="153">
        <v>662</v>
      </c>
      <c r="G54" s="153">
        <v>4182</v>
      </c>
      <c r="H54" s="153">
        <v>195</v>
      </c>
      <c r="I54" s="153">
        <v>1835</v>
      </c>
      <c r="J54" s="153">
        <v>2456</v>
      </c>
      <c r="K54" s="153">
        <v>1456</v>
      </c>
      <c r="L54" s="153">
        <v>1743</v>
      </c>
      <c r="M54" s="153">
        <v>42</v>
      </c>
      <c r="N54" s="153">
        <v>1420</v>
      </c>
      <c r="O54" s="153">
        <v>4802</v>
      </c>
      <c r="P54" s="153">
        <v>4038</v>
      </c>
      <c r="Q54" s="153">
        <v>2634</v>
      </c>
      <c r="R54" s="153">
        <v>975</v>
      </c>
      <c r="S54" s="153">
        <v>19</v>
      </c>
      <c r="T54" s="153">
        <v>0</v>
      </c>
      <c r="U54" s="154">
        <v>27760</v>
      </c>
    </row>
    <row r="55" spans="2:21" x14ac:dyDescent="0.2">
      <c r="B55" s="155"/>
      <c r="C55" s="152" t="s">
        <v>91</v>
      </c>
      <c r="D55" s="153">
        <v>55</v>
      </c>
      <c r="E55" s="153">
        <v>124</v>
      </c>
      <c r="F55" s="153">
        <v>3189</v>
      </c>
      <c r="G55" s="153">
        <v>3363</v>
      </c>
      <c r="H55" s="153">
        <v>282</v>
      </c>
      <c r="I55" s="153">
        <v>8853</v>
      </c>
      <c r="J55" s="153">
        <v>6080</v>
      </c>
      <c r="K55" s="153">
        <v>1802</v>
      </c>
      <c r="L55" s="153">
        <v>4120</v>
      </c>
      <c r="M55" s="153">
        <v>74</v>
      </c>
      <c r="N55" s="153">
        <v>5840</v>
      </c>
      <c r="O55" s="153">
        <v>5312</v>
      </c>
      <c r="P55" s="153">
        <v>4913</v>
      </c>
      <c r="Q55" s="153">
        <v>633</v>
      </c>
      <c r="R55" s="153">
        <v>1413</v>
      </c>
      <c r="S55" s="153">
        <v>344</v>
      </c>
      <c r="T55" s="153">
        <v>308</v>
      </c>
      <c r="U55" s="154">
        <v>46705</v>
      </c>
    </row>
    <row r="56" spans="2:21" x14ac:dyDescent="0.2">
      <c r="B56" s="155"/>
      <c r="C56" s="152" t="s">
        <v>92</v>
      </c>
      <c r="D56" s="153">
        <v>45</v>
      </c>
      <c r="E56" s="153">
        <v>31</v>
      </c>
      <c r="F56" s="153">
        <v>9972</v>
      </c>
      <c r="G56" s="153">
        <v>7079</v>
      </c>
      <c r="H56" s="153">
        <v>886</v>
      </c>
      <c r="I56" s="153">
        <v>20909</v>
      </c>
      <c r="J56" s="153">
        <v>8302</v>
      </c>
      <c r="K56" s="153">
        <v>4364</v>
      </c>
      <c r="L56" s="153">
        <v>10752</v>
      </c>
      <c r="M56" s="153">
        <v>331</v>
      </c>
      <c r="N56" s="153">
        <v>14718</v>
      </c>
      <c r="O56" s="153">
        <v>10458</v>
      </c>
      <c r="P56" s="153">
        <v>6858</v>
      </c>
      <c r="Q56" s="153">
        <v>5641</v>
      </c>
      <c r="R56" s="153">
        <v>3214</v>
      </c>
      <c r="S56" s="153">
        <v>178</v>
      </c>
      <c r="T56" s="153">
        <v>0</v>
      </c>
      <c r="U56" s="154">
        <v>103738</v>
      </c>
    </row>
    <row r="57" spans="2:21" x14ac:dyDescent="0.2">
      <c r="B57" s="155"/>
      <c r="C57" s="152" t="s">
        <v>93</v>
      </c>
      <c r="D57" s="153">
        <v>2956</v>
      </c>
      <c r="E57" s="153">
        <v>190</v>
      </c>
      <c r="F57" s="153">
        <v>5071</v>
      </c>
      <c r="G57" s="153">
        <v>2543</v>
      </c>
      <c r="H57" s="153">
        <v>461</v>
      </c>
      <c r="I57" s="153">
        <v>9207</v>
      </c>
      <c r="J57" s="153">
        <v>2221</v>
      </c>
      <c r="K57" s="153">
        <v>1427</v>
      </c>
      <c r="L57" s="153">
        <v>2829</v>
      </c>
      <c r="M57" s="153">
        <v>767</v>
      </c>
      <c r="N57" s="153">
        <v>5334</v>
      </c>
      <c r="O57" s="153">
        <v>8357</v>
      </c>
      <c r="P57" s="153">
        <v>2273</v>
      </c>
      <c r="Q57" s="153">
        <v>2661</v>
      </c>
      <c r="R57" s="153">
        <v>940</v>
      </c>
      <c r="S57" s="153">
        <v>47</v>
      </c>
      <c r="T57" s="153">
        <v>0</v>
      </c>
      <c r="U57" s="154">
        <v>47284</v>
      </c>
    </row>
    <row r="58" spans="2:21" x14ac:dyDescent="0.2">
      <c r="B58" s="155"/>
      <c r="C58" s="152" t="s">
        <v>94</v>
      </c>
      <c r="D58" s="153">
        <v>12531</v>
      </c>
      <c r="E58" s="153">
        <v>988</v>
      </c>
      <c r="F58" s="153">
        <v>6000</v>
      </c>
      <c r="G58" s="153">
        <v>4658</v>
      </c>
      <c r="H58" s="153">
        <v>713</v>
      </c>
      <c r="I58" s="153">
        <v>14459</v>
      </c>
      <c r="J58" s="153">
        <v>8561</v>
      </c>
      <c r="K58" s="153">
        <v>3801</v>
      </c>
      <c r="L58" s="153">
        <v>4963</v>
      </c>
      <c r="M58" s="153">
        <v>524</v>
      </c>
      <c r="N58" s="153">
        <v>9398</v>
      </c>
      <c r="O58" s="153">
        <v>14096</v>
      </c>
      <c r="P58" s="153">
        <v>9674</v>
      </c>
      <c r="Q58" s="153">
        <v>5556</v>
      </c>
      <c r="R58" s="153">
        <v>4818</v>
      </c>
      <c r="S58" s="153">
        <v>476</v>
      </c>
      <c r="T58" s="153">
        <v>71</v>
      </c>
      <c r="U58" s="154">
        <v>101287</v>
      </c>
    </row>
    <row r="59" spans="2:21" x14ac:dyDescent="0.2">
      <c r="B59" s="155"/>
      <c r="C59" s="152" t="s">
        <v>95</v>
      </c>
      <c r="D59" s="153">
        <v>30264</v>
      </c>
      <c r="E59" s="153">
        <v>929</v>
      </c>
      <c r="F59" s="153">
        <v>1755</v>
      </c>
      <c r="G59" s="153">
        <v>31894</v>
      </c>
      <c r="H59" s="153">
        <v>1963</v>
      </c>
      <c r="I59" s="153">
        <v>37254</v>
      </c>
      <c r="J59" s="153">
        <v>27687</v>
      </c>
      <c r="K59" s="153">
        <v>14172</v>
      </c>
      <c r="L59" s="153">
        <v>37275</v>
      </c>
      <c r="M59" s="153">
        <v>1560</v>
      </c>
      <c r="N59" s="153">
        <v>33117</v>
      </c>
      <c r="O59" s="153">
        <v>30696</v>
      </c>
      <c r="P59" s="153">
        <v>36871</v>
      </c>
      <c r="Q59" s="153">
        <v>24995</v>
      </c>
      <c r="R59" s="153">
        <v>17103</v>
      </c>
      <c r="S59" s="153">
        <v>4779</v>
      </c>
      <c r="T59" s="153">
        <v>4</v>
      </c>
      <c r="U59" s="154">
        <v>332318</v>
      </c>
    </row>
    <row r="60" spans="2:21" x14ac:dyDescent="0.2">
      <c r="B60" s="155"/>
      <c r="C60" s="152" t="s">
        <v>96</v>
      </c>
      <c r="D60" s="153">
        <v>64075</v>
      </c>
      <c r="E60" s="153">
        <v>0</v>
      </c>
      <c r="F60" s="153">
        <v>776</v>
      </c>
      <c r="G60" s="153">
        <v>22124</v>
      </c>
      <c r="H60" s="153">
        <v>506</v>
      </c>
      <c r="I60" s="153">
        <v>13771</v>
      </c>
      <c r="J60" s="153">
        <v>15255</v>
      </c>
      <c r="K60" s="153">
        <v>4327</v>
      </c>
      <c r="L60" s="153">
        <v>7547</v>
      </c>
      <c r="M60" s="153">
        <v>827</v>
      </c>
      <c r="N60" s="153">
        <v>13999</v>
      </c>
      <c r="O60" s="153">
        <v>14908</v>
      </c>
      <c r="P60" s="153">
        <v>11295</v>
      </c>
      <c r="Q60" s="153">
        <v>2494</v>
      </c>
      <c r="R60" s="153">
        <v>7864</v>
      </c>
      <c r="S60" s="153">
        <v>220</v>
      </c>
      <c r="T60" s="153">
        <v>0</v>
      </c>
      <c r="U60" s="154">
        <v>179988</v>
      </c>
    </row>
    <row r="61" spans="2:21" x14ac:dyDescent="0.2">
      <c r="B61" s="155"/>
      <c r="C61" s="152" t="s">
        <v>97</v>
      </c>
      <c r="D61" s="153">
        <v>47605</v>
      </c>
      <c r="E61" s="153">
        <v>116</v>
      </c>
      <c r="F61" s="153">
        <v>234</v>
      </c>
      <c r="G61" s="153">
        <v>21099</v>
      </c>
      <c r="H61" s="153">
        <v>893</v>
      </c>
      <c r="I61" s="153">
        <v>14013</v>
      </c>
      <c r="J61" s="153">
        <v>16554</v>
      </c>
      <c r="K61" s="153">
        <v>4046</v>
      </c>
      <c r="L61" s="153">
        <v>10294</v>
      </c>
      <c r="M61" s="153">
        <v>1037</v>
      </c>
      <c r="N61" s="153">
        <v>12916</v>
      </c>
      <c r="O61" s="153">
        <v>28140</v>
      </c>
      <c r="P61" s="153">
        <v>10407</v>
      </c>
      <c r="Q61" s="153">
        <v>1784</v>
      </c>
      <c r="R61" s="153">
        <v>3737</v>
      </c>
      <c r="S61" s="153">
        <v>274</v>
      </c>
      <c r="T61" s="153">
        <v>0</v>
      </c>
      <c r="U61" s="154">
        <v>173149</v>
      </c>
    </row>
    <row r="62" spans="2:21" x14ac:dyDescent="0.2">
      <c r="B62" s="155"/>
      <c r="C62" s="152" t="s">
        <v>98</v>
      </c>
      <c r="D62" s="153">
        <v>33276</v>
      </c>
      <c r="E62" s="153">
        <v>3042</v>
      </c>
      <c r="F62" s="153">
        <v>588</v>
      </c>
      <c r="G62" s="153">
        <v>38838</v>
      </c>
      <c r="H62" s="153">
        <v>2795</v>
      </c>
      <c r="I62" s="153">
        <v>43150</v>
      </c>
      <c r="J62" s="153">
        <v>27189</v>
      </c>
      <c r="K62" s="153">
        <v>7336</v>
      </c>
      <c r="L62" s="153">
        <v>25090</v>
      </c>
      <c r="M62" s="153">
        <v>1491</v>
      </c>
      <c r="N62" s="153">
        <v>35585</v>
      </c>
      <c r="O62" s="153">
        <v>51155</v>
      </c>
      <c r="P62" s="153">
        <v>26019</v>
      </c>
      <c r="Q62" s="153">
        <v>14681</v>
      </c>
      <c r="R62" s="153">
        <v>24053</v>
      </c>
      <c r="S62" s="153">
        <v>1207</v>
      </c>
      <c r="T62" s="153">
        <v>4</v>
      </c>
      <c r="U62" s="154">
        <v>335499</v>
      </c>
    </row>
    <row r="63" spans="2:21" x14ac:dyDescent="0.2">
      <c r="B63" s="155"/>
      <c r="C63" s="152" t="s">
        <v>99</v>
      </c>
      <c r="D63" s="153">
        <v>14624</v>
      </c>
      <c r="E63" s="153">
        <v>203</v>
      </c>
      <c r="F63" s="153">
        <v>303</v>
      </c>
      <c r="G63" s="153">
        <v>14617</v>
      </c>
      <c r="H63" s="153">
        <v>241</v>
      </c>
      <c r="I63" s="153">
        <v>24955</v>
      </c>
      <c r="J63" s="153">
        <v>12933</v>
      </c>
      <c r="K63" s="153">
        <v>4643</v>
      </c>
      <c r="L63" s="153">
        <v>7489</v>
      </c>
      <c r="M63" s="153">
        <v>228</v>
      </c>
      <c r="N63" s="153">
        <v>7616</v>
      </c>
      <c r="O63" s="153">
        <v>22620</v>
      </c>
      <c r="P63" s="153">
        <v>17430</v>
      </c>
      <c r="Q63" s="153">
        <v>2055</v>
      </c>
      <c r="R63" s="153">
        <v>3020</v>
      </c>
      <c r="S63" s="153">
        <v>636</v>
      </c>
      <c r="T63" s="153">
        <v>25</v>
      </c>
      <c r="U63" s="154">
        <v>133638</v>
      </c>
    </row>
    <row r="64" spans="2:21" x14ac:dyDescent="0.2">
      <c r="B64" s="155"/>
      <c r="C64" s="152" t="s">
        <v>100</v>
      </c>
      <c r="D64" s="153">
        <v>10434</v>
      </c>
      <c r="E64" s="153">
        <v>414</v>
      </c>
      <c r="F64" s="153">
        <v>145</v>
      </c>
      <c r="G64" s="153">
        <v>5866</v>
      </c>
      <c r="H64" s="153">
        <v>291</v>
      </c>
      <c r="I64" s="153">
        <v>4785</v>
      </c>
      <c r="J64" s="153">
        <v>3808</v>
      </c>
      <c r="K64" s="153">
        <v>1383</v>
      </c>
      <c r="L64" s="153">
        <v>3217</v>
      </c>
      <c r="M64" s="153">
        <v>80</v>
      </c>
      <c r="N64" s="153">
        <v>2791</v>
      </c>
      <c r="O64" s="153">
        <v>7339</v>
      </c>
      <c r="P64" s="153">
        <v>5360</v>
      </c>
      <c r="Q64" s="153">
        <v>993</v>
      </c>
      <c r="R64" s="153">
        <v>2939</v>
      </c>
      <c r="S64" s="153">
        <v>54</v>
      </c>
      <c r="T64" s="153">
        <v>0</v>
      </c>
      <c r="U64" s="154">
        <v>49899</v>
      </c>
    </row>
    <row r="65" spans="2:21" x14ac:dyDescent="0.2">
      <c r="B65" s="155"/>
      <c r="C65" s="152" t="s">
        <v>101</v>
      </c>
      <c r="D65" s="153">
        <v>13955</v>
      </c>
      <c r="E65" s="153">
        <v>25343</v>
      </c>
      <c r="F65" s="153">
        <v>218</v>
      </c>
      <c r="G65" s="153">
        <v>23354</v>
      </c>
      <c r="H65" s="153">
        <v>1400</v>
      </c>
      <c r="I65" s="153">
        <v>15088</v>
      </c>
      <c r="J65" s="153">
        <v>16312</v>
      </c>
      <c r="K65" s="153">
        <v>5599</v>
      </c>
      <c r="L65" s="153">
        <v>11687</v>
      </c>
      <c r="M65" s="153">
        <v>709</v>
      </c>
      <c r="N65" s="153">
        <v>11429</v>
      </c>
      <c r="O65" s="153">
        <v>18037</v>
      </c>
      <c r="P65" s="153">
        <v>12177</v>
      </c>
      <c r="Q65" s="153">
        <v>2920</v>
      </c>
      <c r="R65" s="153">
        <v>5236</v>
      </c>
      <c r="S65" s="153">
        <v>189</v>
      </c>
      <c r="T65" s="153">
        <v>0</v>
      </c>
      <c r="U65" s="154">
        <v>163653</v>
      </c>
    </row>
    <row r="66" spans="2:21" x14ac:dyDescent="0.2">
      <c r="B66" s="155"/>
      <c r="C66" s="152" t="s">
        <v>102</v>
      </c>
      <c r="D66" s="153">
        <v>501</v>
      </c>
      <c r="E66" s="153">
        <v>1830</v>
      </c>
      <c r="F66" s="153">
        <v>830</v>
      </c>
      <c r="G66" s="153">
        <v>545</v>
      </c>
      <c r="H66" s="153">
        <v>187</v>
      </c>
      <c r="I66" s="153">
        <v>2094</v>
      </c>
      <c r="J66" s="153">
        <v>1018</v>
      </c>
      <c r="K66" s="153">
        <v>474</v>
      </c>
      <c r="L66" s="153">
        <v>659</v>
      </c>
      <c r="M66" s="153">
        <v>6</v>
      </c>
      <c r="N66" s="153">
        <v>1266</v>
      </c>
      <c r="O66" s="153">
        <v>3092</v>
      </c>
      <c r="P66" s="153">
        <v>1375</v>
      </c>
      <c r="Q66" s="153">
        <v>1705</v>
      </c>
      <c r="R66" s="153">
        <v>341</v>
      </c>
      <c r="S66" s="153">
        <v>6</v>
      </c>
      <c r="T66" s="153">
        <v>0</v>
      </c>
      <c r="U66" s="154">
        <v>15929</v>
      </c>
    </row>
    <row r="67" spans="2:21" x14ac:dyDescent="0.2">
      <c r="B67" s="155"/>
      <c r="C67" s="152" t="s">
        <v>103</v>
      </c>
      <c r="D67" s="153">
        <v>1127</v>
      </c>
      <c r="E67" s="153">
        <v>845</v>
      </c>
      <c r="F67" s="153">
        <v>699</v>
      </c>
      <c r="G67" s="153">
        <v>4744</v>
      </c>
      <c r="H67" s="153">
        <v>143</v>
      </c>
      <c r="I67" s="153">
        <v>2715</v>
      </c>
      <c r="J67" s="153">
        <v>4706</v>
      </c>
      <c r="K67" s="153">
        <v>2377</v>
      </c>
      <c r="L67" s="153">
        <v>3363</v>
      </c>
      <c r="M67" s="153">
        <v>190</v>
      </c>
      <c r="N67" s="153">
        <v>3223</v>
      </c>
      <c r="O67" s="153">
        <v>1251</v>
      </c>
      <c r="P67" s="153">
        <v>2191</v>
      </c>
      <c r="Q67" s="153">
        <v>700</v>
      </c>
      <c r="R67" s="153">
        <v>5094</v>
      </c>
      <c r="S67" s="153">
        <v>12</v>
      </c>
      <c r="T67" s="153">
        <v>4</v>
      </c>
      <c r="U67" s="154">
        <v>33384</v>
      </c>
    </row>
    <row r="68" spans="2:21" x14ac:dyDescent="0.2">
      <c r="B68" s="155"/>
      <c r="C68" s="152" t="s">
        <v>104</v>
      </c>
      <c r="D68" s="153">
        <v>97404</v>
      </c>
      <c r="E68" s="153">
        <v>6393</v>
      </c>
      <c r="F68" s="153">
        <v>30398</v>
      </c>
      <c r="G68" s="153">
        <v>336849</v>
      </c>
      <c r="H68" s="153">
        <v>19186</v>
      </c>
      <c r="I68" s="153">
        <v>363291</v>
      </c>
      <c r="J68" s="153">
        <v>503067</v>
      </c>
      <c r="K68" s="153">
        <v>142346</v>
      </c>
      <c r="L68" s="153">
        <v>214260</v>
      </c>
      <c r="M68" s="153">
        <v>153132</v>
      </c>
      <c r="N68" s="153">
        <v>565548</v>
      </c>
      <c r="O68" s="153">
        <v>137310</v>
      </c>
      <c r="P68" s="153">
        <v>198651</v>
      </c>
      <c r="Q68" s="153">
        <v>100241</v>
      </c>
      <c r="R68" s="153">
        <v>154606</v>
      </c>
      <c r="S68" s="153">
        <v>23463</v>
      </c>
      <c r="T68" s="153">
        <v>230</v>
      </c>
      <c r="U68" s="154">
        <v>3046375</v>
      </c>
    </row>
    <row r="69" spans="2:21" x14ac:dyDescent="0.2">
      <c r="B69" s="156"/>
      <c r="C69" s="157" t="s">
        <v>22</v>
      </c>
      <c r="D69" s="158">
        <v>329884</v>
      </c>
      <c r="E69" s="158">
        <v>40717</v>
      </c>
      <c r="F69" s="158">
        <v>60840</v>
      </c>
      <c r="G69" s="158">
        <v>521755</v>
      </c>
      <c r="H69" s="158">
        <v>30142</v>
      </c>
      <c r="I69" s="158">
        <v>576379</v>
      </c>
      <c r="J69" s="158">
        <v>656149</v>
      </c>
      <c r="K69" s="158">
        <v>199553</v>
      </c>
      <c r="L69" s="158">
        <v>345288</v>
      </c>
      <c r="M69" s="158">
        <v>160998</v>
      </c>
      <c r="N69" s="158">
        <v>724200</v>
      </c>
      <c r="O69" s="158">
        <v>357573</v>
      </c>
      <c r="P69" s="158">
        <v>349532</v>
      </c>
      <c r="Q69" s="158">
        <v>169693</v>
      </c>
      <c r="R69" s="158">
        <v>235353</v>
      </c>
      <c r="S69" s="158">
        <v>31904</v>
      </c>
      <c r="T69" s="158">
        <v>646</v>
      </c>
      <c r="U69" s="158">
        <v>4790606</v>
      </c>
    </row>
    <row r="70" spans="2:21" x14ac:dyDescent="0.2">
      <c r="B70" s="151" t="s">
        <v>114</v>
      </c>
      <c r="C70" s="152" t="s">
        <v>90</v>
      </c>
      <c r="D70" s="153">
        <v>1115</v>
      </c>
      <c r="E70" s="153">
        <v>309</v>
      </c>
      <c r="F70" s="153">
        <v>43</v>
      </c>
      <c r="G70" s="153">
        <v>3026</v>
      </c>
      <c r="H70" s="153">
        <v>140</v>
      </c>
      <c r="I70" s="153">
        <v>1844</v>
      </c>
      <c r="J70" s="153">
        <v>2509</v>
      </c>
      <c r="K70" s="153">
        <v>1439</v>
      </c>
      <c r="L70" s="153">
        <v>1787</v>
      </c>
      <c r="M70" s="153">
        <v>40</v>
      </c>
      <c r="N70" s="153">
        <v>1576</v>
      </c>
      <c r="O70" s="153">
        <v>5442</v>
      </c>
      <c r="P70" s="153">
        <v>4455</v>
      </c>
      <c r="Q70" s="153">
        <v>2864</v>
      </c>
      <c r="R70" s="153">
        <v>1100</v>
      </c>
      <c r="S70" s="153">
        <v>17</v>
      </c>
      <c r="T70" s="153">
        <v>0</v>
      </c>
      <c r="U70" s="154">
        <v>27706</v>
      </c>
    </row>
    <row r="71" spans="2:21" x14ac:dyDescent="0.2">
      <c r="B71" s="155"/>
      <c r="C71" s="152" t="s">
        <v>91</v>
      </c>
      <c r="D71" s="153">
        <v>59</v>
      </c>
      <c r="E71" s="153">
        <v>124</v>
      </c>
      <c r="F71" s="153">
        <v>908</v>
      </c>
      <c r="G71" s="153">
        <v>3179</v>
      </c>
      <c r="H71" s="153">
        <v>210</v>
      </c>
      <c r="I71" s="153">
        <v>8790</v>
      </c>
      <c r="J71" s="153">
        <v>6066</v>
      </c>
      <c r="K71" s="153">
        <v>1685</v>
      </c>
      <c r="L71" s="153">
        <v>4288</v>
      </c>
      <c r="M71" s="153">
        <v>77</v>
      </c>
      <c r="N71" s="153">
        <v>6048</v>
      </c>
      <c r="O71" s="153">
        <v>5155</v>
      </c>
      <c r="P71" s="153">
        <v>5162</v>
      </c>
      <c r="Q71" s="153">
        <v>659</v>
      </c>
      <c r="R71" s="153">
        <v>1298</v>
      </c>
      <c r="S71" s="153">
        <v>361</v>
      </c>
      <c r="T71" s="153">
        <v>295</v>
      </c>
      <c r="U71" s="154">
        <v>44364</v>
      </c>
    </row>
    <row r="72" spans="2:21" x14ac:dyDescent="0.2">
      <c r="B72" s="155"/>
      <c r="C72" s="152" t="s">
        <v>92</v>
      </c>
      <c r="D72" s="153">
        <v>53</v>
      </c>
      <c r="E72" s="153">
        <v>29</v>
      </c>
      <c r="F72" s="153">
        <v>8649</v>
      </c>
      <c r="G72" s="153">
        <v>7424</v>
      </c>
      <c r="H72" s="153">
        <v>756</v>
      </c>
      <c r="I72" s="153">
        <v>21331</v>
      </c>
      <c r="J72" s="153">
        <v>8332</v>
      </c>
      <c r="K72" s="153">
        <v>4289</v>
      </c>
      <c r="L72" s="153">
        <v>10867</v>
      </c>
      <c r="M72" s="153">
        <v>368</v>
      </c>
      <c r="N72" s="153">
        <v>15227</v>
      </c>
      <c r="O72" s="153">
        <v>10645</v>
      </c>
      <c r="P72" s="153">
        <v>7568</v>
      </c>
      <c r="Q72" s="153">
        <v>2643</v>
      </c>
      <c r="R72" s="153">
        <v>3291</v>
      </c>
      <c r="S72" s="153">
        <v>178</v>
      </c>
      <c r="T72" s="153">
        <v>0</v>
      </c>
      <c r="U72" s="154">
        <v>101650</v>
      </c>
    </row>
    <row r="73" spans="2:21" x14ac:dyDescent="0.2">
      <c r="B73" s="155"/>
      <c r="C73" s="152" t="s">
        <v>93</v>
      </c>
      <c r="D73" s="153">
        <v>2815</v>
      </c>
      <c r="E73" s="153">
        <v>213</v>
      </c>
      <c r="F73" s="153">
        <v>4975</v>
      </c>
      <c r="G73" s="153">
        <v>2963</v>
      </c>
      <c r="H73" s="153">
        <v>454</v>
      </c>
      <c r="I73" s="153">
        <v>9081</v>
      </c>
      <c r="J73" s="153">
        <v>2235</v>
      </c>
      <c r="K73" s="153">
        <v>1434</v>
      </c>
      <c r="L73" s="153">
        <v>2936</v>
      </c>
      <c r="M73" s="153">
        <v>761</v>
      </c>
      <c r="N73" s="153">
        <v>5456</v>
      </c>
      <c r="O73" s="153">
        <v>8623</v>
      </c>
      <c r="P73" s="153">
        <v>2289</v>
      </c>
      <c r="Q73" s="153">
        <v>2913</v>
      </c>
      <c r="R73" s="153">
        <v>946</v>
      </c>
      <c r="S73" s="153">
        <v>44</v>
      </c>
      <c r="T73" s="153">
        <v>0</v>
      </c>
      <c r="U73" s="154">
        <v>48138</v>
      </c>
    </row>
    <row r="74" spans="2:21" x14ac:dyDescent="0.2">
      <c r="B74" s="155"/>
      <c r="C74" s="152" t="s">
        <v>94</v>
      </c>
      <c r="D74" s="153">
        <v>11031</v>
      </c>
      <c r="E74" s="153">
        <v>1031</v>
      </c>
      <c r="F74" s="153">
        <v>5336</v>
      </c>
      <c r="G74" s="153">
        <v>4958</v>
      </c>
      <c r="H74" s="153">
        <v>747</v>
      </c>
      <c r="I74" s="153">
        <v>15082</v>
      </c>
      <c r="J74" s="153">
        <v>8918</v>
      </c>
      <c r="K74" s="153">
        <v>3884</v>
      </c>
      <c r="L74" s="153">
        <v>5543</v>
      </c>
      <c r="M74" s="153">
        <v>560</v>
      </c>
      <c r="N74" s="153">
        <v>9513</v>
      </c>
      <c r="O74" s="153">
        <v>15100</v>
      </c>
      <c r="P74" s="153">
        <v>9962</v>
      </c>
      <c r="Q74" s="153">
        <v>2457</v>
      </c>
      <c r="R74" s="153">
        <v>5286</v>
      </c>
      <c r="S74" s="153">
        <v>499</v>
      </c>
      <c r="T74" s="153">
        <v>74</v>
      </c>
      <c r="U74" s="154">
        <v>99981</v>
      </c>
    </row>
    <row r="75" spans="2:21" x14ac:dyDescent="0.2">
      <c r="B75" s="155"/>
      <c r="C75" s="152" t="s">
        <v>95</v>
      </c>
      <c r="D75" s="153">
        <v>27822</v>
      </c>
      <c r="E75" s="153">
        <v>989</v>
      </c>
      <c r="F75" s="153">
        <v>2290</v>
      </c>
      <c r="G75" s="153">
        <v>31388</v>
      </c>
      <c r="H75" s="153">
        <v>1977</v>
      </c>
      <c r="I75" s="153">
        <v>35157</v>
      </c>
      <c r="J75" s="153">
        <v>28338</v>
      </c>
      <c r="K75" s="153">
        <v>14258</v>
      </c>
      <c r="L75" s="153">
        <v>37258</v>
      </c>
      <c r="M75" s="153">
        <v>1575</v>
      </c>
      <c r="N75" s="153">
        <v>33044</v>
      </c>
      <c r="O75" s="153">
        <v>28702</v>
      </c>
      <c r="P75" s="153">
        <v>34316</v>
      </c>
      <c r="Q75" s="153">
        <v>25407</v>
      </c>
      <c r="R75" s="153">
        <v>17451</v>
      </c>
      <c r="S75" s="153">
        <v>4777</v>
      </c>
      <c r="T75" s="153">
        <v>4</v>
      </c>
      <c r="U75" s="154">
        <v>324753</v>
      </c>
    </row>
    <row r="76" spans="2:21" x14ac:dyDescent="0.2">
      <c r="B76" s="155"/>
      <c r="C76" s="152" t="s">
        <v>96</v>
      </c>
      <c r="D76" s="153">
        <v>52958</v>
      </c>
      <c r="E76" s="153">
        <v>0</v>
      </c>
      <c r="F76" s="153">
        <v>882</v>
      </c>
      <c r="G76" s="153">
        <v>21356</v>
      </c>
      <c r="H76" s="153">
        <v>539</v>
      </c>
      <c r="I76" s="153">
        <v>13754</v>
      </c>
      <c r="J76" s="153">
        <v>15713</v>
      </c>
      <c r="K76" s="153">
        <v>4533</v>
      </c>
      <c r="L76" s="153">
        <v>7729</v>
      </c>
      <c r="M76" s="153">
        <v>593</v>
      </c>
      <c r="N76" s="153">
        <v>13589</v>
      </c>
      <c r="O76" s="153">
        <v>14802</v>
      </c>
      <c r="P76" s="153">
        <v>11655</v>
      </c>
      <c r="Q76" s="153">
        <v>2604</v>
      </c>
      <c r="R76" s="153">
        <v>7896</v>
      </c>
      <c r="S76" s="153">
        <v>229</v>
      </c>
      <c r="T76" s="153">
        <v>0</v>
      </c>
      <c r="U76" s="154">
        <v>168832</v>
      </c>
    </row>
    <row r="77" spans="2:21" x14ac:dyDescent="0.2">
      <c r="B77" s="155"/>
      <c r="C77" s="152" t="s">
        <v>97</v>
      </c>
      <c r="D77" s="153">
        <v>43038</v>
      </c>
      <c r="E77" s="153">
        <v>122</v>
      </c>
      <c r="F77" s="153">
        <v>271</v>
      </c>
      <c r="G77" s="153">
        <v>21118</v>
      </c>
      <c r="H77" s="153">
        <v>928</v>
      </c>
      <c r="I77" s="153">
        <v>13993</v>
      </c>
      <c r="J77" s="153">
        <v>16569</v>
      </c>
      <c r="K77" s="153">
        <v>4180</v>
      </c>
      <c r="L77" s="153">
        <v>10018</v>
      </c>
      <c r="M77" s="153">
        <v>1102</v>
      </c>
      <c r="N77" s="153">
        <v>13392</v>
      </c>
      <c r="O77" s="153">
        <v>27879</v>
      </c>
      <c r="P77" s="153">
        <v>9883</v>
      </c>
      <c r="Q77" s="153">
        <v>1943</v>
      </c>
      <c r="R77" s="153">
        <v>3621</v>
      </c>
      <c r="S77" s="153">
        <v>252</v>
      </c>
      <c r="T77" s="153">
        <v>0</v>
      </c>
      <c r="U77" s="154">
        <v>168309</v>
      </c>
    </row>
    <row r="78" spans="2:21" x14ac:dyDescent="0.2">
      <c r="B78" s="155"/>
      <c r="C78" s="152" t="s">
        <v>98</v>
      </c>
      <c r="D78" s="153">
        <v>32506</v>
      </c>
      <c r="E78" s="153">
        <v>4753</v>
      </c>
      <c r="F78" s="153">
        <v>662</v>
      </c>
      <c r="G78" s="153">
        <v>41841</v>
      </c>
      <c r="H78" s="153">
        <v>2969</v>
      </c>
      <c r="I78" s="153">
        <v>42743</v>
      </c>
      <c r="J78" s="153">
        <v>26753</v>
      </c>
      <c r="K78" s="153">
        <v>7697</v>
      </c>
      <c r="L78" s="153">
        <v>25601</v>
      </c>
      <c r="M78" s="153">
        <v>1569</v>
      </c>
      <c r="N78" s="153">
        <v>37816</v>
      </c>
      <c r="O78" s="153">
        <v>32569</v>
      </c>
      <c r="P78" s="153">
        <v>25074</v>
      </c>
      <c r="Q78" s="153">
        <v>10342</v>
      </c>
      <c r="R78" s="153">
        <v>25076</v>
      </c>
      <c r="S78" s="153">
        <v>1171</v>
      </c>
      <c r="T78" s="153">
        <v>4</v>
      </c>
      <c r="U78" s="154">
        <v>319146</v>
      </c>
    </row>
    <row r="79" spans="2:21" x14ac:dyDescent="0.2">
      <c r="B79" s="155"/>
      <c r="C79" s="152" t="s">
        <v>99</v>
      </c>
      <c r="D79" s="153">
        <v>14495</v>
      </c>
      <c r="E79" s="153">
        <v>217</v>
      </c>
      <c r="F79" s="153">
        <v>308</v>
      </c>
      <c r="G79" s="153">
        <v>15418</v>
      </c>
      <c r="H79" s="153">
        <v>243</v>
      </c>
      <c r="I79" s="153">
        <v>25088</v>
      </c>
      <c r="J79" s="153">
        <v>13010</v>
      </c>
      <c r="K79" s="153">
        <v>4639</v>
      </c>
      <c r="L79" s="153">
        <v>7641</v>
      </c>
      <c r="M79" s="153">
        <v>230</v>
      </c>
      <c r="N79" s="153">
        <v>7832</v>
      </c>
      <c r="O79" s="153">
        <v>22218</v>
      </c>
      <c r="P79" s="153">
        <v>17995</v>
      </c>
      <c r="Q79" s="153">
        <v>2131</v>
      </c>
      <c r="R79" s="153">
        <v>3818</v>
      </c>
      <c r="S79" s="153">
        <v>658</v>
      </c>
      <c r="T79" s="153">
        <v>23</v>
      </c>
      <c r="U79" s="154">
        <v>135964</v>
      </c>
    </row>
    <row r="80" spans="2:21" x14ac:dyDescent="0.2">
      <c r="B80" s="155"/>
      <c r="C80" s="152" t="s">
        <v>100</v>
      </c>
      <c r="D80" s="153">
        <v>9721</v>
      </c>
      <c r="E80" s="153">
        <v>448</v>
      </c>
      <c r="F80" s="153">
        <v>159</v>
      </c>
      <c r="G80" s="153">
        <v>6248</v>
      </c>
      <c r="H80" s="153">
        <v>323</v>
      </c>
      <c r="I80" s="153">
        <v>4861</v>
      </c>
      <c r="J80" s="153">
        <v>3840</v>
      </c>
      <c r="K80" s="153">
        <v>1427</v>
      </c>
      <c r="L80" s="153">
        <v>3486</v>
      </c>
      <c r="M80" s="153">
        <v>89</v>
      </c>
      <c r="N80" s="153">
        <v>3041</v>
      </c>
      <c r="O80" s="153">
        <v>7799</v>
      </c>
      <c r="P80" s="153">
        <v>5692</v>
      </c>
      <c r="Q80" s="153">
        <v>1036</v>
      </c>
      <c r="R80" s="153">
        <v>3079</v>
      </c>
      <c r="S80" s="153">
        <v>70</v>
      </c>
      <c r="T80" s="153">
        <v>0</v>
      </c>
      <c r="U80" s="154">
        <v>51319</v>
      </c>
    </row>
    <row r="81" spans="2:21" x14ac:dyDescent="0.2">
      <c r="B81" s="155"/>
      <c r="C81" s="152" t="s">
        <v>101</v>
      </c>
      <c r="D81" s="153">
        <v>12486</v>
      </c>
      <c r="E81" s="153">
        <v>24990</v>
      </c>
      <c r="F81" s="153">
        <v>216</v>
      </c>
      <c r="G81" s="153">
        <v>24107</v>
      </c>
      <c r="H81" s="153">
        <v>1459</v>
      </c>
      <c r="I81" s="153">
        <v>14863</v>
      </c>
      <c r="J81" s="153">
        <v>16461</v>
      </c>
      <c r="K81" s="153">
        <v>5774</v>
      </c>
      <c r="L81" s="153">
        <v>11675</v>
      </c>
      <c r="M81" s="153">
        <v>722</v>
      </c>
      <c r="N81" s="153">
        <v>11599</v>
      </c>
      <c r="O81" s="153">
        <v>16291</v>
      </c>
      <c r="P81" s="153">
        <v>12404</v>
      </c>
      <c r="Q81" s="153">
        <v>2702</v>
      </c>
      <c r="R81" s="153">
        <v>5088</v>
      </c>
      <c r="S81" s="153">
        <v>197</v>
      </c>
      <c r="T81" s="153">
        <v>0</v>
      </c>
      <c r="U81" s="154">
        <v>161034</v>
      </c>
    </row>
    <row r="82" spans="2:21" x14ac:dyDescent="0.2">
      <c r="B82" s="155"/>
      <c r="C82" s="152" t="s">
        <v>102</v>
      </c>
      <c r="D82" s="153">
        <v>488</v>
      </c>
      <c r="E82" s="153">
        <v>3090</v>
      </c>
      <c r="F82" s="153">
        <v>933</v>
      </c>
      <c r="G82" s="153">
        <v>595</v>
      </c>
      <c r="H82" s="153">
        <v>192</v>
      </c>
      <c r="I82" s="153">
        <v>1956</v>
      </c>
      <c r="J82" s="153">
        <v>992</v>
      </c>
      <c r="K82" s="153">
        <v>501</v>
      </c>
      <c r="L82" s="153">
        <v>554</v>
      </c>
      <c r="M82" s="153">
        <v>6</v>
      </c>
      <c r="N82" s="153">
        <v>1324</v>
      </c>
      <c r="O82" s="153">
        <v>3151</v>
      </c>
      <c r="P82" s="153">
        <v>1286</v>
      </c>
      <c r="Q82" s="153">
        <v>1788</v>
      </c>
      <c r="R82" s="153">
        <v>312</v>
      </c>
      <c r="S82" s="153">
        <v>7</v>
      </c>
      <c r="T82" s="153">
        <v>0</v>
      </c>
      <c r="U82" s="154">
        <v>17175</v>
      </c>
    </row>
    <row r="83" spans="2:21" x14ac:dyDescent="0.2">
      <c r="B83" s="155"/>
      <c r="C83" s="152" t="s">
        <v>103</v>
      </c>
      <c r="D83" s="153">
        <v>1116</v>
      </c>
      <c r="E83" s="153">
        <v>880</v>
      </c>
      <c r="F83" s="153">
        <v>690</v>
      </c>
      <c r="G83" s="153">
        <v>4507</v>
      </c>
      <c r="H83" s="153">
        <v>160</v>
      </c>
      <c r="I83" s="153">
        <v>2750</v>
      </c>
      <c r="J83" s="153">
        <v>4916</v>
      </c>
      <c r="K83" s="153">
        <v>2201</v>
      </c>
      <c r="L83" s="153">
        <v>3388</v>
      </c>
      <c r="M83" s="153">
        <v>190</v>
      </c>
      <c r="N83" s="153">
        <v>3193</v>
      </c>
      <c r="O83" s="153">
        <v>1506</v>
      </c>
      <c r="P83" s="153">
        <v>2317</v>
      </c>
      <c r="Q83" s="153">
        <v>736</v>
      </c>
      <c r="R83" s="153">
        <v>3504</v>
      </c>
      <c r="S83" s="153">
        <v>10</v>
      </c>
      <c r="T83" s="153">
        <v>4</v>
      </c>
      <c r="U83" s="154">
        <v>32068</v>
      </c>
    </row>
    <row r="84" spans="2:21" x14ac:dyDescent="0.2">
      <c r="B84" s="155"/>
      <c r="C84" s="152" t="s">
        <v>104</v>
      </c>
      <c r="D84" s="153">
        <v>94223</v>
      </c>
      <c r="E84" s="153">
        <v>5396</v>
      </c>
      <c r="F84" s="153">
        <v>35628</v>
      </c>
      <c r="G84" s="153">
        <v>341637</v>
      </c>
      <c r="H84" s="153">
        <v>19970</v>
      </c>
      <c r="I84" s="153">
        <v>364064</v>
      </c>
      <c r="J84" s="153">
        <v>491713</v>
      </c>
      <c r="K84" s="153">
        <v>143500</v>
      </c>
      <c r="L84" s="153">
        <v>220663</v>
      </c>
      <c r="M84" s="153">
        <v>158523</v>
      </c>
      <c r="N84" s="153">
        <v>573477</v>
      </c>
      <c r="O84" s="153">
        <v>126601</v>
      </c>
      <c r="P84" s="153">
        <v>207105</v>
      </c>
      <c r="Q84" s="153">
        <v>93649</v>
      </c>
      <c r="R84" s="153">
        <v>148500</v>
      </c>
      <c r="S84" s="153">
        <v>27758</v>
      </c>
      <c r="T84" s="153">
        <v>241</v>
      </c>
      <c r="U84" s="154">
        <v>3052648</v>
      </c>
    </row>
    <row r="85" spans="2:21" x14ac:dyDescent="0.2">
      <c r="B85" s="156"/>
      <c r="C85" s="157" t="s">
        <v>22</v>
      </c>
      <c r="D85" s="158">
        <v>303926</v>
      </c>
      <c r="E85" s="158">
        <v>42591</v>
      </c>
      <c r="F85" s="158">
        <v>61950</v>
      </c>
      <c r="G85" s="158">
        <v>529765</v>
      </c>
      <c r="H85" s="158">
        <v>31067</v>
      </c>
      <c r="I85" s="158">
        <v>575357</v>
      </c>
      <c r="J85" s="158">
        <v>646365</v>
      </c>
      <c r="K85" s="158">
        <v>201441</v>
      </c>
      <c r="L85" s="158">
        <v>353434</v>
      </c>
      <c r="M85" s="158">
        <v>166405</v>
      </c>
      <c r="N85" s="158">
        <v>736127</v>
      </c>
      <c r="O85" s="158">
        <v>326483</v>
      </c>
      <c r="P85" s="158">
        <v>357163</v>
      </c>
      <c r="Q85" s="158">
        <v>153874</v>
      </c>
      <c r="R85" s="158">
        <v>230266</v>
      </c>
      <c r="S85" s="158">
        <v>36228</v>
      </c>
      <c r="T85" s="158">
        <v>645</v>
      </c>
      <c r="U85" s="158">
        <v>4753087</v>
      </c>
    </row>
    <row r="86" spans="2:21" x14ac:dyDescent="0.2">
      <c r="B86" s="151" t="s">
        <v>115</v>
      </c>
      <c r="C86" s="152" t="s">
        <v>90</v>
      </c>
      <c r="D86" s="153">
        <v>1115</v>
      </c>
      <c r="E86" s="153">
        <v>285</v>
      </c>
      <c r="F86" s="153">
        <v>721</v>
      </c>
      <c r="G86" s="153">
        <v>3923</v>
      </c>
      <c r="H86" s="153">
        <v>127</v>
      </c>
      <c r="I86" s="153">
        <v>1861</v>
      </c>
      <c r="J86" s="153">
        <v>2447</v>
      </c>
      <c r="K86" s="153">
        <v>1425</v>
      </c>
      <c r="L86" s="153">
        <v>1743</v>
      </c>
      <c r="M86" s="153">
        <v>39</v>
      </c>
      <c r="N86" s="153">
        <v>1657</v>
      </c>
      <c r="O86" s="153">
        <v>5206</v>
      </c>
      <c r="P86" s="153">
        <v>4382</v>
      </c>
      <c r="Q86" s="153">
        <v>2631</v>
      </c>
      <c r="R86" s="153">
        <v>1005</v>
      </c>
      <c r="S86" s="153">
        <v>19</v>
      </c>
      <c r="T86" s="153">
        <v>0</v>
      </c>
      <c r="U86" s="154">
        <v>28586</v>
      </c>
    </row>
    <row r="87" spans="2:21" x14ac:dyDescent="0.2">
      <c r="B87" s="155"/>
      <c r="C87" s="152" t="s">
        <v>91</v>
      </c>
      <c r="D87" s="153">
        <v>60</v>
      </c>
      <c r="E87" s="153">
        <v>121</v>
      </c>
      <c r="F87" s="153">
        <v>868</v>
      </c>
      <c r="G87" s="153">
        <v>3166</v>
      </c>
      <c r="H87" s="153">
        <v>218</v>
      </c>
      <c r="I87" s="153">
        <v>8772</v>
      </c>
      <c r="J87" s="153">
        <v>6166</v>
      </c>
      <c r="K87" s="153">
        <v>1744</v>
      </c>
      <c r="L87" s="153">
        <v>4187</v>
      </c>
      <c r="M87" s="153">
        <v>76</v>
      </c>
      <c r="N87" s="153">
        <v>5540</v>
      </c>
      <c r="O87" s="153">
        <v>5570</v>
      </c>
      <c r="P87" s="153">
        <v>5008</v>
      </c>
      <c r="Q87" s="153">
        <v>643</v>
      </c>
      <c r="R87" s="153">
        <v>1375</v>
      </c>
      <c r="S87" s="153">
        <v>355</v>
      </c>
      <c r="T87" s="153">
        <v>304</v>
      </c>
      <c r="U87" s="154">
        <v>44173</v>
      </c>
    </row>
    <row r="88" spans="2:21" x14ac:dyDescent="0.2">
      <c r="B88" s="155"/>
      <c r="C88" s="152" t="s">
        <v>92</v>
      </c>
      <c r="D88" s="153">
        <v>51</v>
      </c>
      <c r="E88" s="153">
        <v>29</v>
      </c>
      <c r="F88" s="153">
        <v>7890</v>
      </c>
      <c r="G88" s="153">
        <v>7229</v>
      </c>
      <c r="H88" s="153">
        <v>755</v>
      </c>
      <c r="I88" s="153">
        <v>21535</v>
      </c>
      <c r="J88" s="153">
        <v>8558</v>
      </c>
      <c r="K88" s="153">
        <v>4237</v>
      </c>
      <c r="L88" s="153">
        <v>10605</v>
      </c>
      <c r="M88" s="153">
        <v>338</v>
      </c>
      <c r="N88" s="153">
        <v>14682</v>
      </c>
      <c r="O88" s="153">
        <v>10020</v>
      </c>
      <c r="P88" s="153">
        <v>7299</v>
      </c>
      <c r="Q88" s="153">
        <v>6106</v>
      </c>
      <c r="R88" s="153">
        <v>3252</v>
      </c>
      <c r="S88" s="153">
        <v>187</v>
      </c>
      <c r="T88" s="153">
        <v>0</v>
      </c>
      <c r="U88" s="154">
        <v>102773</v>
      </c>
    </row>
    <row r="89" spans="2:21" x14ac:dyDescent="0.2">
      <c r="B89" s="155"/>
      <c r="C89" s="152" t="s">
        <v>93</v>
      </c>
      <c r="D89" s="153">
        <v>3243</v>
      </c>
      <c r="E89" s="153">
        <v>199</v>
      </c>
      <c r="F89" s="153">
        <v>4661</v>
      </c>
      <c r="G89" s="153">
        <v>2937</v>
      </c>
      <c r="H89" s="153">
        <v>454</v>
      </c>
      <c r="I89" s="153">
        <v>8189</v>
      </c>
      <c r="J89" s="153">
        <v>2260</v>
      </c>
      <c r="K89" s="153">
        <v>1418</v>
      </c>
      <c r="L89" s="153">
        <v>2962</v>
      </c>
      <c r="M89" s="153">
        <v>764</v>
      </c>
      <c r="N89" s="153">
        <v>5289</v>
      </c>
      <c r="O89" s="153">
        <v>8287</v>
      </c>
      <c r="P89" s="153">
        <v>2433</v>
      </c>
      <c r="Q89" s="153">
        <v>2758</v>
      </c>
      <c r="R89" s="153">
        <v>956</v>
      </c>
      <c r="S89" s="153">
        <v>50</v>
      </c>
      <c r="T89" s="153">
        <v>0</v>
      </c>
      <c r="U89" s="154">
        <v>46860</v>
      </c>
    </row>
    <row r="90" spans="2:21" x14ac:dyDescent="0.2">
      <c r="B90" s="155"/>
      <c r="C90" s="152" t="s">
        <v>94</v>
      </c>
      <c r="D90" s="153">
        <v>11135</v>
      </c>
      <c r="E90" s="153">
        <v>1003</v>
      </c>
      <c r="F90" s="153">
        <v>5125</v>
      </c>
      <c r="G90" s="153">
        <v>4636</v>
      </c>
      <c r="H90" s="153">
        <v>731</v>
      </c>
      <c r="I90" s="153">
        <v>15459</v>
      </c>
      <c r="J90" s="153">
        <v>8559</v>
      </c>
      <c r="K90" s="153">
        <v>3809</v>
      </c>
      <c r="L90" s="153">
        <v>5432</v>
      </c>
      <c r="M90" s="153">
        <v>554</v>
      </c>
      <c r="N90" s="153">
        <v>9876</v>
      </c>
      <c r="O90" s="153">
        <v>14702</v>
      </c>
      <c r="P90" s="153">
        <v>10023</v>
      </c>
      <c r="Q90" s="153">
        <v>2375</v>
      </c>
      <c r="R90" s="153">
        <v>5022</v>
      </c>
      <c r="S90" s="153">
        <v>491</v>
      </c>
      <c r="T90" s="153">
        <v>73</v>
      </c>
      <c r="U90" s="154">
        <v>99005</v>
      </c>
    </row>
    <row r="91" spans="2:21" x14ac:dyDescent="0.2">
      <c r="B91" s="155"/>
      <c r="C91" s="152" t="s">
        <v>95</v>
      </c>
      <c r="D91" s="153">
        <v>26704</v>
      </c>
      <c r="E91" s="153">
        <v>945</v>
      </c>
      <c r="F91" s="153">
        <v>1745</v>
      </c>
      <c r="G91" s="153">
        <v>30672</v>
      </c>
      <c r="H91" s="153">
        <v>1999</v>
      </c>
      <c r="I91" s="153">
        <v>35264</v>
      </c>
      <c r="J91" s="153">
        <v>28198</v>
      </c>
      <c r="K91" s="153">
        <v>14160</v>
      </c>
      <c r="L91" s="153">
        <v>37073</v>
      </c>
      <c r="M91" s="153">
        <v>1567</v>
      </c>
      <c r="N91" s="153">
        <v>33011</v>
      </c>
      <c r="O91" s="153">
        <v>33523</v>
      </c>
      <c r="P91" s="153">
        <v>35216</v>
      </c>
      <c r="Q91" s="153">
        <v>25394</v>
      </c>
      <c r="R91" s="153">
        <v>17357</v>
      </c>
      <c r="S91" s="153">
        <v>4930</v>
      </c>
      <c r="T91" s="153">
        <v>2</v>
      </c>
      <c r="U91" s="154">
        <v>327760</v>
      </c>
    </row>
    <row r="92" spans="2:21" x14ac:dyDescent="0.2">
      <c r="B92" s="155"/>
      <c r="C92" s="152" t="s">
        <v>96</v>
      </c>
      <c r="D92" s="153">
        <v>51503</v>
      </c>
      <c r="E92" s="153">
        <v>0</v>
      </c>
      <c r="F92" s="153">
        <v>849</v>
      </c>
      <c r="G92" s="153">
        <v>20949</v>
      </c>
      <c r="H92" s="153">
        <v>552</v>
      </c>
      <c r="I92" s="153">
        <v>13357</v>
      </c>
      <c r="J92" s="153">
        <v>15630</v>
      </c>
      <c r="K92" s="153">
        <v>4337</v>
      </c>
      <c r="L92" s="153">
        <v>7354</v>
      </c>
      <c r="M92" s="153">
        <v>1071</v>
      </c>
      <c r="N92" s="153">
        <v>12873</v>
      </c>
      <c r="O92" s="153">
        <v>14435</v>
      </c>
      <c r="P92" s="153">
        <v>11774</v>
      </c>
      <c r="Q92" s="153">
        <v>2617</v>
      </c>
      <c r="R92" s="153">
        <v>8188</v>
      </c>
      <c r="S92" s="153">
        <v>234</v>
      </c>
      <c r="T92" s="153">
        <v>0</v>
      </c>
      <c r="U92" s="154">
        <v>165723</v>
      </c>
    </row>
    <row r="93" spans="2:21" x14ac:dyDescent="0.2">
      <c r="B93" s="155"/>
      <c r="C93" s="152" t="s">
        <v>97</v>
      </c>
      <c r="D93" s="153">
        <v>39838</v>
      </c>
      <c r="E93" s="153">
        <v>111</v>
      </c>
      <c r="F93" s="153">
        <v>224</v>
      </c>
      <c r="G93" s="153">
        <v>21039</v>
      </c>
      <c r="H93" s="153">
        <v>907</v>
      </c>
      <c r="I93" s="153">
        <v>13570</v>
      </c>
      <c r="J93" s="153">
        <v>16339</v>
      </c>
      <c r="K93" s="153">
        <v>4323</v>
      </c>
      <c r="L93" s="153">
        <v>9845</v>
      </c>
      <c r="M93" s="153">
        <v>1060</v>
      </c>
      <c r="N93" s="153">
        <v>12899</v>
      </c>
      <c r="O93" s="153">
        <v>29129</v>
      </c>
      <c r="P93" s="153">
        <v>11310</v>
      </c>
      <c r="Q93" s="153">
        <v>1954</v>
      </c>
      <c r="R93" s="153">
        <v>3844</v>
      </c>
      <c r="S93" s="153">
        <v>277</v>
      </c>
      <c r="T93" s="153">
        <v>0</v>
      </c>
      <c r="U93" s="154">
        <v>166669</v>
      </c>
    </row>
    <row r="94" spans="2:21" x14ac:dyDescent="0.2">
      <c r="B94" s="155"/>
      <c r="C94" s="152" t="s">
        <v>98</v>
      </c>
      <c r="D94" s="153">
        <v>31652</v>
      </c>
      <c r="E94" s="153">
        <v>4234</v>
      </c>
      <c r="F94" s="153">
        <v>629</v>
      </c>
      <c r="G94" s="153">
        <v>41070</v>
      </c>
      <c r="H94" s="153">
        <v>2853</v>
      </c>
      <c r="I94" s="153">
        <v>42013</v>
      </c>
      <c r="J94" s="153">
        <v>27373</v>
      </c>
      <c r="K94" s="153">
        <v>7356</v>
      </c>
      <c r="L94" s="153">
        <v>26016</v>
      </c>
      <c r="M94" s="153">
        <v>1487</v>
      </c>
      <c r="N94" s="153">
        <v>36260</v>
      </c>
      <c r="O94" s="153">
        <v>30563</v>
      </c>
      <c r="P94" s="153">
        <v>27395</v>
      </c>
      <c r="Q94" s="153">
        <v>10143</v>
      </c>
      <c r="R94" s="153">
        <v>25081</v>
      </c>
      <c r="S94" s="153">
        <v>1193</v>
      </c>
      <c r="T94" s="153">
        <v>6</v>
      </c>
      <c r="U94" s="154">
        <v>315324</v>
      </c>
    </row>
    <row r="95" spans="2:21" x14ac:dyDescent="0.2">
      <c r="B95" s="155"/>
      <c r="C95" s="152" t="s">
        <v>99</v>
      </c>
      <c r="D95" s="153">
        <v>13278</v>
      </c>
      <c r="E95" s="153">
        <v>228</v>
      </c>
      <c r="F95" s="153">
        <v>258</v>
      </c>
      <c r="G95" s="153">
        <v>15593</v>
      </c>
      <c r="H95" s="153">
        <v>248</v>
      </c>
      <c r="I95" s="153">
        <v>25366</v>
      </c>
      <c r="J95" s="153">
        <v>12861</v>
      </c>
      <c r="K95" s="153">
        <v>4625</v>
      </c>
      <c r="L95" s="153">
        <v>7632</v>
      </c>
      <c r="M95" s="153">
        <v>230</v>
      </c>
      <c r="N95" s="153">
        <v>7653</v>
      </c>
      <c r="O95" s="153">
        <v>21832</v>
      </c>
      <c r="P95" s="153">
        <v>18296</v>
      </c>
      <c r="Q95" s="153">
        <v>2091</v>
      </c>
      <c r="R95" s="153">
        <v>3289</v>
      </c>
      <c r="S95" s="153">
        <v>647</v>
      </c>
      <c r="T95" s="153">
        <v>22</v>
      </c>
      <c r="U95" s="154">
        <v>134149</v>
      </c>
    </row>
    <row r="96" spans="2:21" x14ac:dyDescent="0.2">
      <c r="B96" s="155"/>
      <c r="C96" s="152" t="s">
        <v>100</v>
      </c>
      <c r="D96" s="153">
        <v>9798</v>
      </c>
      <c r="E96" s="153">
        <v>434</v>
      </c>
      <c r="F96" s="153">
        <v>145</v>
      </c>
      <c r="G96" s="153">
        <v>6079</v>
      </c>
      <c r="H96" s="153">
        <v>307</v>
      </c>
      <c r="I96" s="153">
        <v>4849</v>
      </c>
      <c r="J96" s="153">
        <v>3743</v>
      </c>
      <c r="K96" s="153">
        <v>1325</v>
      </c>
      <c r="L96" s="153">
        <v>3368</v>
      </c>
      <c r="M96" s="153">
        <v>84</v>
      </c>
      <c r="N96" s="153">
        <v>2859</v>
      </c>
      <c r="O96" s="153">
        <v>9503</v>
      </c>
      <c r="P96" s="153">
        <v>5566</v>
      </c>
      <c r="Q96" s="153">
        <v>1034</v>
      </c>
      <c r="R96" s="153">
        <v>3016</v>
      </c>
      <c r="S96" s="153">
        <v>70</v>
      </c>
      <c r="T96" s="153">
        <v>0</v>
      </c>
      <c r="U96" s="154">
        <v>52180</v>
      </c>
    </row>
    <row r="97" spans="2:21" x14ac:dyDescent="0.2">
      <c r="B97" s="155"/>
      <c r="C97" s="152" t="s">
        <v>101</v>
      </c>
      <c r="D97" s="153">
        <v>12241</v>
      </c>
      <c r="E97" s="153">
        <v>24885</v>
      </c>
      <c r="F97" s="153">
        <v>229</v>
      </c>
      <c r="G97" s="153">
        <v>23902</v>
      </c>
      <c r="H97" s="153">
        <v>1453</v>
      </c>
      <c r="I97" s="153">
        <v>14709</v>
      </c>
      <c r="J97" s="153">
        <v>16449</v>
      </c>
      <c r="K97" s="153">
        <v>5710</v>
      </c>
      <c r="L97" s="153">
        <v>11689</v>
      </c>
      <c r="M97" s="153">
        <v>749</v>
      </c>
      <c r="N97" s="153">
        <v>11989</v>
      </c>
      <c r="O97" s="153">
        <v>16559</v>
      </c>
      <c r="P97" s="153">
        <v>12785</v>
      </c>
      <c r="Q97" s="153">
        <v>3043</v>
      </c>
      <c r="R97" s="153">
        <v>5403</v>
      </c>
      <c r="S97" s="153">
        <v>192</v>
      </c>
      <c r="T97" s="153">
        <v>0</v>
      </c>
      <c r="U97" s="154">
        <v>161987</v>
      </c>
    </row>
    <row r="98" spans="2:21" x14ac:dyDescent="0.2">
      <c r="B98" s="155"/>
      <c r="C98" s="152" t="s">
        <v>102</v>
      </c>
      <c r="D98" s="153">
        <v>469</v>
      </c>
      <c r="E98" s="153">
        <v>3108</v>
      </c>
      <c r="F98" s="153">
        <v>890</v>
      </c>
      <c r="G98" s="153">
        <v>563</v>
      </c>
      <c r="H98" s="153">
        <v>194</v>
      </c>
      <c r="I98" s="153">
        <v>1849</v>
      </c>
      <c r="J98" s="153">
        <v>1027</v>
      </c>
      <c r="K98" s="153">
        <v>493</v>
      </c>
      <c r="L98" s="153">
        <v>663</v>
      </c>
      <c r="M98" s="153">
        <v>6</v>
      </c>
      <c r="N98" s="153">
        <v>1297</v>
      </c>
      <c r="O98" s="153">
        <v>3085</v>
      </c>
      <c r="P98" s="153">
        <v>1452</v>
      </c>
      <c r="Q98" s="153">
        <v>1701</v>
      </c>
      <c r="R98" s="153">
        <v>371</v>
      </c>
      <c r="S98" s="153">
        <v>7</v>
      </c>
      <c r="T98" s="153">
        <v>0</v>
      </c>
      <c r="U98" s="154">
        <v>17175</v>
      </c>
    </row>
    <row r="99" spans="2:21" x14ac:dyDescent="0.2">
      <c r="B99" s="155"/>
      <c r="C99" s="152" t="s">
        <v>103</v>
      </c>
      <c r="D99" s="153">
        <v>1096</v>
      </c>
      <c r="E99" s="153">
        <v>846</v>
      </c>
      <c r="F99" s="153">
        <v>662</v>
      </c>
      <c r="G99" s="153">
        <v>4496</v>
      </c>
      <c r="H99" s="153">
        <v>151</v>
      </c>
      <c r="I99" s="153">
        <v>2706</v>
      </c>
      <c r="J99" s="153">
        <v>4838</v>
      </c>
      <c r="K99" s="153">
        <v>1930</v>
      </c>
      <c r="L99" s="153">
        <v>3302</v>
      </c>
      <c r="M99" s="153">
        <v>164</v>
      </c>
      <c r="N99" s="153">
        <v>3158</v>
      </c>
      <c r="O99" s="153">
        <v>1221</v>
      </c>
      <c r="P99" s="153">
        <v>2208</v>
      </c>
      <c r="Q99" s="153">
        <v>696</v>
      </c>
      <c r="R99" s="153">
        <v>3501</v>
      </c>
      <c r="S99" s="153">
        <v>11</v>
      </c>
      <c r="T99" s="153">
        <v>4</v>
      </c>
      <c r="U99" s="154">
        <v>30990</v>
      </c>
    </row>
    <row r="100" spans="2:21" x14ac:dyDescent="0.2">
      <c r="B100" s="155"/>
      <c r="C100" s="152" t="s">
        <v>104</v>
      </c>
      <c r="D100" s="153">
        <v>83352</v>
      </c>
      <c r="E100" s="153">
        <v>5122</v>
      </c>
      <c r="F100" s="153">
        <v>34882</v>
      </c>
      <c r="G100" s="153">
        <v>343145</v>
      </c>
      <c r="H100" s="153">
        <v>19565</v>
      </c>
      <c r="I100" s="153">
        <v>375830</v>
      </c>
      <c r="J100" s="153">
        <v>512093</v>
      </c>
      <c r="K100" s="153">
        <v>143037</v>
      </c>
      <c r="L100" s="153">
        <v>218663</v>
      </c>
      <c r="M100" s="153">
        <v>159169</v>
      </c>
      <c r="N100" s="153">
        <v>567800</v>
      </c>
      <c r="O100" s="153">
        <v>140285</v>
      </c>
      <c r="P100" s="153">
        <v>209644</v>
      </c>
      <c r="Q100" s="153">
        <v>93555</v>
      </c>
      <c r="R100" s="153">
        <v>155108</v>
      </c>
      <c r="S100" s="153">
        <v>24460</v>
      </c>
      <c r="T100" s="153">
        <v>239</v>
      </c>
      <c r="U100" s="154">
        <v>3085949</v>
      </c>
    </row>
    <row r="101" spans="2:21" x14ac:dyDescent="0.2">
      <c r="B101" s="156"/>
      <c r="C101" s="157" t="s">
        <v>22</v>
      </c>
      <c r="D101" s="158">
        <v>285535</v>
      </c>
      <c r="E101" s="158">
        <v>41550</v>
      </c>
      <c r="F101" s="158">
        <v>59778</v>
      </c>
      <c r="G101" s="158">
        <v>529399</v>
      </c>
      <c r="H101" s="158">
        <v>30514</v>
      </c>
      <c r="I101" s="158">
        <v>585329</v>
      </c>
      <c r="J101" s="158">
        <v>666541</v>
      </c>
      <c r="K101" s="158">
        <v>199929</v>
      </c>
      <c r="L101" s="158">
        <v>350534</v>
      </c>
      <c r="M101" s="158">
        <v>167358</v>
      </c>
      <c r="N101" s="158">
        <v>726843</v>
      </c>
      <c r="O101" s="158">
        <v>343920</v>
      </c>
      <c r="P101" s="158">
        <v>364791</v>
      </c>
      <c r="Q101" s="158">
        <v>156741</v>
      </c>
      <c r="R101" s="158">
        <v>236768</v>
      </c>
      <c r="S101" s="158">
        <v>33123</v>
      </c>
      <c r="T101" s="158">
        <v>650</v>
      </c>
      <c r="U101" s="158">
        <v>4779303</v>
      </c>
    </row>
    <row r="102" spans="2:21" x14ac:dyDescent="0.2">
      <c r="B102" s="151" t="s">
        <v>116</v>
      </c>
      <c r="C102" s="152" t="s">
        <v>90</v>
      </c>
      <c r="D102" s="153">
        <v>1138</v>
      </c>
      <c r="E102" s="153">
        <v>281</v>
      </c>
      <c r="F102" s="153">
        <v>731</v>
      </c>
      <c r="G102" s="153">
        <v>4039</v>
      </c>
      <c r="H102" s="153">
        <v>133</v>
      </c>
      <c r="I102" s="153">
        <v>1731</v>
      </c>
      <c r="J102" s="153">
        <v>2451</v>
      </c>
      <c r="K102" s="153">
        <v>1364</v>
      </c>
      <c r="L102" s="153">
        <v>1842</v>
      </c>
      <c r="M102" s="153">
        <v>38</v>
      </c>
      <c r="N102" s="153">
        <v>1478</v>
      </c>
      <c r="O102" s="153">
        <v>5215</v>
      </c>
      <c r="P102" s="153">
        <v>4510</v>
      </c>
      <c r="Q102" s="153">
        <v>4414</v>
      </c>
      <c r="R102" s="153">
        <v>1343</v>
      </c>
      <c r="S102" s="153">
        <v>21</v>
      </c>
      <c r="T102" s="153">
        <v>0</v>
      </c>
      <c r="U102" s="154">
        <v>30729</v>
      </c>
    </row>
    <row r="103" spans="2:21" x14ac:dyDescent="0.2">
      <c r="B103" s="155"/>
      <c r="C103" s="152" t="s">
        <v>91</v>
      </c>
      <c r="D103" s="153">
        <v>69</v>
      </c>
      <c r="E103" s="153">
        <v>114</v>
      </c>
      <c r="F103" s="153">
        <v>1313</v>
      </c>
      <c r="G103" s="153">
        <v>3328</v>
      </c>
      <c r="H103" s="153">
        <v>223</v>
      </c>
      <c r="I103" s="153">
        <v>8741</v>
      </c>
      <c r="J103" s="153">
        <v>6356</v>
      </c>
      <c r="K103" s="153">
        <v>1719</v>
      </c>
      <c r="L103" s="153">
        <v>4584</v>
      </c>
      <c r="M103" s="153">
        <v>76</v>
      </c>
      <c r="N103" s="153">
        <v>5418</v>
      </c>
      <c r="O103" s="153">
        <v>5463</v>
      </c>
      <c r="P103" s="153">
        <v>5048</v>
      </c>
      <c r="Q103" s="153">
        <v>656</v>
      </c>
      <c r="R103" s="153">
        <v>1487</v>
      </c>
      <c r="S103" s="153">
        <v>354</v>
      </c>
      <c r="T103" s="153">
        <v>296</v>
      </c>
      <c r="U103" s="154">
        <v>45245</v>
      </c>
    </row>
    <row r="104" spans="2:21" x14ac:dyDescent="0.2">
      <c r="B104" s="155"/>
      <c r="C104" s="152" t="s">
        <v>92</v>
      </c>
      <c r="D104" s="153">
        <v>54</v>
      </c>
      <c r="E104" s="153">
        <v>24</v>
      </c>
      <c r="F104" s="153">
        <v>9129</v>
      </c>
      <c r="G104" s="153">
        <v>7504</v>
      </c>
      <c r="H104" s="153">
        <v>764</v>
      </c>
      <c r="I104" s="153">
        <v>22075</v>
      </c>
      <c r="J104" s="153">
        <v>8488</v>
      </c>
      <c r="K104" s="153">
        <v>4191</v>
      </c>
      <c r="L104" s="153">
        <v>10318</v>
      </c>
      <c r="M104" s="153">
        <v>382</v>
      </c>
      <c r="N104" s="153">
        <v>15201</v>
      </c>
      <c r="O104" s="153">
        <v>10024</v>
      </c>
      <c r="P104" s="153">
        <v>8828</v>
      </c>
      <c r="Q104" s="153">
        <v>2632</v>
      </c>
      <c r="R104" s="153">
        <v>3348</v>
      </c>
      <c r="S104" s="153">
        <v>211</v>
      </c>
      <c r="T104" s="153">
        <v>0</v>
      </c>
      <c r="U104" s="154">
        <v>103173</v>
      </c>
    </row>
    <row r="105" spans="2:21" x14ac:dyDescent="0.2">
      <c r="B105" s="155"/>
      <c r="C105" s="152" t="s">
        <v>93</v>
      </c>
      <c r="D105" s="153">
        <v>3259</v>
      </c>
      <c r="E105" s="153">
        <v>203</v>
      </c>
      <c r="F105" s="153">
        <v>5049</v>
      </c>
      <c r="G105" s="153">
        <v>4362</v>
      </c>
      <c r="H105" s="153">
        <v>467</v>
      </c>
      <c r="I105" s="153">
        <v>7891</v>
      </c>
      <c r="J105" s="153">
        <v>2222</v>
      </c>
      <c r="K105" s="153">
        <v>1478</v>
      </c>
      <c r="L105" s="153">
        <v>2989</v>
      </c>
      <c r="M105" s="153">
        <v>779</v>
      </c>
      <c r="N105" s="153">
        <v>5251</v>
      </c>
      <c r="O105" s="153">
        <v>9120</v>
      </c>
      <c r="P105" s="153">
        <v>2523</v>
      </c>
      <c r="Q105" s="153">
        <v>2652</v>
      </c>
      <c r="R105" s="153">
        <v>969</v>
      </c>
      <c r="S105" s="153">
        <v>45</v>
      </c>
      <c r="T105" s="153">
        <v>0</v>
      </c>
      <c r="U105" s="154">
        <v>49259</v>
      </c>
    </row>
    <row r="106" spans="2:21" x14ac:dyDescent="0.2">
      <c r="B106" s="155"/>
      <c r="C106" s="152" t="s">
        <v>94</v>
      </c>
      <c r="D106" s="153">
        <v>11013</v>
      </c>
      <c r="E106" s="153">
        <v>1006</v>
      </c>
      <c r="F106" s="153">
        <v>5112</v>
      </c>
      <c r="G106" s="153">
        <v>4614</v>
      </c>
      <c r="H106" s="153">
        <v>730</v>
      </c>
      <c r="I106" s="153">
        <v>15708</v>
      </c>
      <c r="J106" s="153">
        <v>8808</v>
      </c>
      <c r="K106" s="153">
        <v>3787</v>
      </c>
      <c r="L106" s="153">
        <v>5487</v>
      </c>
      <c r="M106" s="153">
        <v>546</v>
      </c>
      <c r="N106" s="153">
        <v>9498</v>
      </c>
      <c r="O106" s="153">
        <v>14286</v>
      </c>
      <c r="P106" s="153">
        <v>10297</v>
      </c>
      <c r="Q106" s="153">
        <v>2443</v>
      </c>
      <c r="R106" s="153">
        <v>5066</v>
      </c>
      <c r="S106" s="153">
        <v>520</v>
      </c>
      <c r="T106" s="153">
        <v>76</v>
      </c>
      <c r="U106" s="154">
        <v>98997</v>
      </c>
    </row>
    <row r="107" spans="2:21" x14ac:dyDescent="0.2">
      <c r="B107" s="155"/>
      <c r="C107" s="152" t="s">
        <v>95</v>
      </c>
      <c r="D107" s="153">
        <v>27460</v>
      </c>
      <c r="E107" s="153">
        <v>945</v>
      </c>
      <c r="F107" s="153">
        <v>2638</v>
      </c>
      <c r="G107" s="153">
        <v>30077</v>
      </c>
      <c r="H107" s="153">
        <v>1988</v>
      </c>
      <c r="I107" s="153">
        <v>36226</v>
      </c>
      <c r="J107" s="153">
        <v>28189</v>
      </c>
      <c r="K107" s="153">
        <v>13980</v>
      </c>
      <c r="L107" s="153">
        <v>37181</v>
      </c>
      <c r="M107" s="153">
        <v>1541</v>
      </c>
      <c r="N107" s="153">
        <v>33276</v>
      </c>
      <c r="O107" s="153">
        <v>33260</v>
      </c>
      <c r="P107" s="153">
        <v>35975</v>
      </c>
      <c r="Q107" s="153">
        <v>25531</v>
      </c>
      <c r="R107" s="153">
        <v>16676</v>
      </c>
      <c r="S107" s="153">
        <v>4952</v>
      </c>
      <c r="T107" s="153">
        <v>1</v>
      </c>
      <c r="U107" s="154">
        <v>329896</v>
      </c>
    </row>
    <row r="108" spans="2:21" x14ac:dyDescent="0.2">
      <c r="B108" s="155"/>
      <c r="C108" s="152" t="s">
        <v>96</v>
      </c>
      <c r="D108" s="153">
        <v>51434</v>
      </c>
      <c r="E108" s="153">
        <v>0</v>
      </c>
      <c r="F108" s="153">
        <v>918</v>
      </c>
      <c r="G108" s="153">
        <v>20850</v>
      </c>
      <c r="H108" s="153">
        <v>595</v>
      </c>
      <c r="I108" s="153">
        <v>13289</v>
      </c>
      <c r="J108" s="153">
        <v>15855</v>
      </c>
      <c r="K108" s="153">
        <v>4437</v>
      </c>
      <c r="L108" s="153">
        <v>7397</v>
      </c>
      <c r="M108" s="153">
        <v>1045</v>
      </c>
      <c r="N108" s="153">
        <v>12696</v>
      </c>
      <c r="O108" s="153">
        <v>14621</v>
      </c>
      <c r="P108" s="153">
        <v>11755</v>
      </c>
      <c r="Q108" s="153">
        <v>2187</v>
      </c>
      <c r="R108" s="153">
        <v>8338</v>
      </c>
      <c r="S108" s="153">
        <v>231</v>
      </c>
      <c r="T108" s="153">
        <v>0</v>
      </c>
      <c r="U108" s="154">
        <v>165648</v>
      </c>
    </row>
    <row r="109" spans="2:21" x14ac:dyDescent="0.2">
      <c r="B109" s="155"/>
      <c r="C109" s="152" t="s">
        <v>97</v>
      </c>
      <c r="D109" s="153">
        <v>38975</v>
      </c>
      <c r="E109" s="153">
        <v>119</v>
      </c>
      <c r="F109" s="153">
        <v>241</v>
      </c>
      <c r="G109" s="153">
        <v>20931</v>
      </c>
      <c r="H109" s="153">
        <v>922</v>
      </c>
      <c r="I109" s="153">
        <v>13829</v>
      </c>
      <c r="J109" s="153">
        <v>15889</v>
      </c>
      <c r="K109" s="153">
        <v>4081</v>
      </c>
      <c r="L109" s="153">
        <v>10148</v>
      </c>
      <c r="M109" s="153">
        <v>1096</v>
      </c>
      <c r="N109" s="153">
        <v>12535</v>
      </c>
      <c r="O109" s="153">
        <v>30700</v>
      </c>
      <c r="P109" s="153">
        <v>11299</v>
      </c>
      <c r="Q109" s="153">
        <v>2168</v>
      </c>
      <c r="R109" s="153">
        <v>3972</v>
      </c>
      <c r="S109" s="153">
        <v>277</v>
      </c>
      <c r="T109" s="153">
        <v>0</v>
      </c>
      <c r="U109" s="154">
        <v>167182</v>
      </c>
    </row>
    <row r="110" spans="2:21" x14ac:dyDescent="0.2">
      <c r="B110" s="155"/>
      <c r="C110" s="152" t="s">
        <v>98</v>
      </c>
      <c r="D110" s="153">
        <v>32777</v>
      </c>
      <c r="E110" s="153">
        <v>4373</v>
      </c>
      <c r="F110" s="153">
        <v>618</v>
      </c>
      <c r="G110" s="153">
        <v>41404</v>
      </c>
      <c r="H110" s="153">
        <v>2887</v>
      </c>
      <c r="I110" s="153">
        <v>41857</v>
      </c>
      <c r="J110" s="153">
        <v>27701</v>
      </c>
      <c r="K110" s="153">
        <v>7789</v>
      </c>
      <c r="L110" s="153">
        <v>25619</v>
      </c>
      <c r="M110" s="153">
        <v>1508</v>
      </c>
      <c r="N110" s="153">
        <v>37170</v>
      </c>
      <c r="O110" s="153">
        <v>32318</v>
      </c>
      <c r="P110" s="153">
        <v>28096</v>
      </c>
      <c r="Q110" s="153">
        <v>10512</v>
      </c>
      <c r="R110" s="153">
        <v>25189</v>
      </c>
      <c r="S110" s="153">
        <v>1208</v>
      </c>
      <c r="T110" s="153">
        <v>5</v>
      </c>
      <c r="U110" s="154">
        <v>321031</v>
      </c>
    </row>
    <row r="111" spans="2:21" x14ac:dyDescent="0.2">
      <c r="B111" s="155"/>
      <c r="C111" s="152" t="s">
        <v>99</v>
      </c>
      <c r="D111" s="153">
        <v>12889</v>
      </c>
      <c r="E111" s="153">
        <v>216</v>
      </c>
      <c r="F111" s="153">
        <v>242</v>
      </c>
      <c r="G111" s="153">
        <v>15356</v>
      </c>
      <c r="H111" s="153">
        <v>260</v>
      </c>
      <c r="I111" s="153">
        <v>24682</v>
      </c>
      <c r="J111" s="153">
        <v>12976</v>
      </c>
      <c r="K111" s="153">
        <v>4750</v>
      </c>
      <c r="L111" s="153">
        <v>7534</v>
      </c>
      <c r="M111" s="153">
        <v>239</v>
      </c>
      <c r="N111" s="153">
        <v>7954</v>
      </c>
      <c r="O111" s="153">
        <v>23235</v>
      </c>
      <c r="P111" s="153">
        <v>18465</v>
      </c>
      <c r="Q111" s="153">
        <v>2128</v>
      </c>
      <c r="R111" s="153">
        <v>3303</v>
      </c>
      <c r="S111" s="153">
        <v>720</v>
      </c>
      <c r="T111" s="153">
        <v>27</v>
      </c>
      <c r="U111" s="154">
        <v>134976</v>
      </c>
    </row>
    <row r="112" spans="2:21" x14ac:dyDescent="0.2">
      <c r="B112" s="155"/>
      <c r="C112" s="152" t="s">
        <v>100</v>
      </c>
      <c r="D112" s="153">
        <v>9885</v>
      </c>
      <c r="E112" s="153">
        <v>434</v>
      </c>
      <c r="F112" s="153">
        <v>142</v>
      </c>
      <c r="G112" s="153">
        <v>6007</v>
      </c>
      <c r="H112" s="153">
        <v>346</v>
      </c>
      <c r="I112" s="153">
        <v>5042</v>
      </c>
      <c r="J112" s="153">
        <v>3808</v>
      </c>
      <c r="K112" s="153">
        <v>1346</v>
      </c>
      <c r="L112" s="153">
        <v>3231</v>
      </c>
      <c r="M112" s="153">
        <v>86</v>
      </c>
      <c r="N112" s="153">
        <v>2861</v>
      </c>
      <c r="O112" s="153">
        <v>9626</v>
      </c>
      <c r="P112" s="153">
        <v>5631</v>
      </c>
      <c r="Q112" s="153">
        <v>1032</v>
      </c>
      <c r="R112" s="153">
        <v>3098</v>
      </c>
      <c r="S112" s="153">
        <v>75</v>
      </c>
      <c r="T112" s="153">
        <v>0</v>
      </c>
      <c r="U112" s="154">
        <v>52650</v>
      </c>
    </row>
    <row r="113" spans="2:21" x14ac:dyDescent="0.2">
      <c r="B113" s="155"/>
      <c r="C113" s="152" t="s">
        <v>101</v>
      </c>
      <c r="D113" s="153">
        <v>12305</v>
      </c>
      <c r="E113" s="153">
        <v>25449</v>
      </c>
      <c r="F113" s="153">
        <v>245</v>
      </c>
      <c r="G113" s="153">
        <v>23936</v>
      </c>
      <c r="H113" s="153">
        <v>1481</v>
      </c>
      <c r="I113" s="153">
        <v>14671</v>
      </c>
      <c r="J113" s="153">
        <v>16129</v>
      </c>
      <c r="K113" s="153">
        <v>5692</v>
      </c>
      <c r="L113" s="153">
        <v>11773</v>
      </c>
      <c r="M113" s="153">
        <v>750</v>
      </c>
      <c r="N113" s="153">
        <v>12193</v>
      </c>
      <c r="O113" s="153">
        <v>17032</v>
      </c>
      <c r="P113" s="153">
        <v>11168</v>
      </c>
      <c r="Q113" s="153">
        <v>3096</v>
      </c>
      <c r="R113" s="153">
        <v>5513</v>
      </c>
      <c r="S113" s="153">
        <v>203</v>
      </c>
      <c r="T113" s="153">
        <v>0</v>
      </c>
      <c r="U113" s="154">
        <v>161636</v>
      </c>
    </row>
    <row r="114" spans="2:21" x14ac:dyDescent="0.2">
      <c r="B114" s="155"/>
      <c r="C114" s="152" t="s">
        <v>102</v>
      </c>
      <c r="D114" s="153">
        <v>456</v>
      </c>
      <c r="E114" s="153">
        <v>1880</v>
      </c>
      <c r="F114" s="153">
        <v>891</v>
      </c>
      <c r="G114" s="153">
        <v>568</v>
      </c>
      <c r="H114" s="153">
        <v>206</v>
      </c>
      <c r="I114" s="153">
        <v>1745</v>
      </c>
      <c r="J114" s="153">
        <v>1067</v>
      </c>
      <c r="K114" s="153">
        <v>469</v>
      </c>
      <c r="L114" s="153">
        <v>650</v>
      </c>
      <c r="M114" s="153">
        <v>6</v>
      </c>
      <c r="N114" s="153">
        <v>1044</v>
      </c>
      <c r="O114" s="153">
        <v>3360</v>
      </c>
      <c r="P114" s="153">
        <v>1418</v>
      </c>
      <c r="Q114" s="153">
        <v>1720</v>
      </c>
      <c r="R114" s="153">
        <v>347</v>
      </c>
      <c r="S114" s="153">
        <v>7</v>
      </c>
      <c r="T114" s="153">
        <v>0</v>
      </c>
      <c r="U114" s="154">
        <v>15834</v>
      </c>
    </row>
    <row r="115" spans="2:21" x14ac:dyDescent="0.2">
      <c r="B115" s="155"/>
      <c r="C115" s="152" t="s">
        <v>103</v>
      </c>
      <c r="D115" s="153">
        <v>1069</v>
      </c>
      <c r="E115" s="153">
        <v>849</v>
      </c>
      <c r="F115" s="153">
        <v>737</v>
      </c>
      <c r="G115" s="153">
        <v>4574</v>
      </c>
      <c r="H115" s="153">
        <v>153</v>
      </c>
      <c r="I115" s="153">
        <v>2641</v>
      </c>
      <c r="J115" s="153">
        <v>4808</v>
      </c>
      <c r="K115" s="153">
        <v>1882</v>
      </c>
      <c r="L115" s="153">
        <v>3105</v>
      </c>
      <c r="M115" s="153">
        <v>165</v>
      </c>
      <c r="N115" s="153">
        <v>3102</v>
      </c>
      <c r="O115" s="153">
        <v>1376</v>
      </c>
      <c r="P115" s="153">
        <v>2251</v>
      </c>
      <c r="Q115" s="153">
        <v>664</v>
      </c>
      <c r="R115" s="153">
        <v>3502</v>
      </c>
      <c r="S115" s="153">
        <v>11</v>
      </c>
      <c r="T115" s="153">
        <v>4</v>
      </c>
      <c r="U115" s="154">
        <v>30893</v>
      </c>
    </row>
    <row r="116" spans="2:21" x14ac:dyDescent="0.2">
      <c r="B116" s="155"/>
      <c r="C116" s="152" t="s">
        <v>104</v>
      </c>
      <c r="D116" s="153">
        <v>84876</v>
      </c>
      <c r="E116" s="153">
        <v>5333</v>
      </c>
      <c r="F116" s="153">
        <v>34825</v>
      </c>
      <c r="G116" s="153">
        <v>340804</v>
      </c>
      <c r="H116" s="153">
        <v>19745</v>
      </c>
      <c r="I116" s="153">
        <v>368134</v>
      </c>
      <c r="J116" s="153">
        <v>513026</v>
      </c>
      <c r="K116" s="153">
        <v>139168</v>
      </c>
      <c r="L116" s="153">
        <v>213936</v>
      </c>
      <c r="M116" s="153">
        <v>160072</v>
      </c>
      <c r="N116" s="153">
        <v>573520</v>
      </c>
      <c r="O116" s="153">
        <v>147572</v>
      </c>
      <c r="P116" s="153">
        <v>215136</v>
      </c>
      <c r="Q116" s="153">
        <v>88418</v>
      </c>
      <c r="R116" s="153">
        <v>154594</v>
      </c>
      <c r="S116" s="153">
        <v>25083</v>
      </c>
      <c r="T116" s="153">
        <v>240</v>
      </c>
      <c r="U116" s="154">
        <v>3084482</v>
      </c>
    </row>
    <row r="117" spans="2:21" x14ac:dyDescent="0.2">
      <c r="B117" s="156"/>
      <c r="C117" s="157" t="s">
        <v>22</v>
      </c>
      <c r="D117" s="158">
        <v>287659</v>
      </c>
      <c r="E117" s="158">
        <v>41226</v>
      </c>
      <c r="F117" s="158">
        <v>62831</v>
      </c>
      <c r="G117" s="158">
        <v>528354</v>
      </c>
      <c r="H117" s="158">
        <v>30900</v>
      </c>
      <c r="I117" s="158">
        <v>578262</v>
      </c>
      <c r="J117" s="158">
        <v>667773</v>
      </c>
      <c r="K117" s="158">
        <v>196133</v>
      </c>
      <c r="L117" s="158">
        <v>345794</v>
      </c>
      <c r="M117" s="158">
        <v>168329</v>
      </c>
      <c r="N117" s="158">
        <v>733197</v>
      </c>
      <c r="O117" s="158">
        <v>357208</v>
      </c>
      <c r="P117" s="158">
        <v>372400</v>
      </c>
      <c r="Q117" s="158">
        <v>150253</v>
      </c>
      <c r="R117" s="158">
        <v>236745</v>
      </c>
      <c r="S117" s="158">
        <v>33918</v>
      </c>
      <c r="T117" s="158">
        <v>649</v>
      </c>
      <c r="U117" s="158">
        <v>4791631</v>
      </c>
    </row>
    <row r="118" spans="2:21" x14ac:dyDescent="0.2">
      <c r="B118" s="151" t="s">
        <v>117</v>
      </c>
      <c r="C118" s="152" t="s">
        <v>90</v>
      </c>
      <c r="D118" s="153">
        <v>1167</v>
      </c>
      <c r="E118" s="153">
        <v>276</v>
      </c>
      <c r="F118" s="153">
        <v>689</v>
      </c>
      <c r="G118" s="153">
        <v>2133</v>
      </c>
      <c r="H118" s="153">
        <v>141</v>
      </c>
      <c r="I118" s="153">
        <v>1682</v>
      </c>
      <c r="J118" s="153">
        <v>2541</v>
      </c>
      <c r="K118" s="153">
        <v>1366</v>
      </c>
      <c r="L118" s="153">
        <v>1808</v>
      </c>
      <c r="M118" s="153">
        <v>37</v>
      </c>
      <c r="N118" s="153">
        <v>1504</v>
      </c>
      <c r="O118" s="153">
        <v>4935</v>
      </c>
      <c r="P118" s="153">
        <v>4319</v>
      </c>
      <c r="Q118" s="153">
        <v>2722</v>
      </c>
      <c r="R118" s="153">
        <v>929</v>
      </c>
      <c r="S118" s="153">
        <v>39</v>
      </c>
      <c r="T118" s="153">
        <v>0</v>
      </c>
      <c r="U118" s="154">
        <v>26288</v>
      </c>
    </row>
    <row r="119" spans="2:21" x14ac:dyDescent="0.2">
      <c r="B119" s="155"/>
      <c r="C119" s="152" t="s">
        <v>91</v>
      </c>
      <c r="D119" s="153">
        <v>72</v>
      </c>
      <c r="E119" s="153">
        <v>106</v>
      </c>
      <c r="F119" s="153">
        <v>1576</v>
      </c>
      <c r="G119" s="153">
        <v>3055</v>
      </c>
      <c r="H119" s="153">
        <v>224</v>
      </c>
      <c r="I119" s="153">
        <v>9241</v>
      </c>
      <c r="J119" s="153">
        <v>6563</v>
      </c>
      <c r="K119" s="153">
        <v>1747</v>
      </c>
      <c r="L119" s="153">
        <v>4180</v>
      </c>
      <c r="M119" s="153">
        <v>78</v>
      </c>
      <c r="N119" s="153">
        <v>5636</v>
      </c>
      <c r="O119" s="153">
        <v>5539</v>
      </c>
      <c r="P119" s="153">
        <v>5086</v>
      </c>
      <c r="Q119" s="153">
        <v>680</v>
      </c>
      <c r="R119" s="153">
        <v>1680</v>
      </c>
      <c r="S119" s="153">
        <v>374</v>
      </c>
      <c r="T119" s="153">
        <v>293</v>
      </c>
      <c r="U119" s="154">
        <v>46130</v>
      </c>
    </row>
    <row r="120" spans="2:21" x14ac:dyDescent="0.2">
      <c r="B120" s="155"/>
      <c r="C120" s="152" t="s">
        <v>92</v>
      </c>
      <c r="D120" s="153">
        <v>53</v>
      </c>
      <c r="E120" s="153">
        <v>28</v>
      </c>
      <c r="F120" s="153">
        <v>8638</v>
      </c>
      <c r="G120" s="153">
        <v>7656</v>
      </c>
      <c r="H120" s="153">
        <v>788</v>
      </c>
      <c r="I120" s="153">
        <v>22773</v>
      </c>
      <c r="J120" s="153">
        <v>8630</v>
      </c>
      <c r="K120" s="153">
        <v>4585</v>
      </c>
      <c r="L120" s="153">
        <v>10713</v>
      </c>
      <c r="M120" s="153">
        <v>378</v>
      </c>
      <c r="N120" s="153">
        <v>15236</v>
      </c>
      <c r="O120" s="153">
        <v>10255</v>
      </c>
      <c r="P120" s="153">
        <v>7095</v>
      </c>
      <c r="Q120" s="153">
        <v>5950</v>
      </c>
      <c r="R120" s="153">
        <v>3439</v>
      </c>
      <c r="S120" s="153">
        <v>250</v>
      </c>
      <c r="T120" s="153">
        <v>0</v>
      </c>
      <c r="U120" s="154">
        <v>106467</v>
      </c>
    </row>
    <row r="121" spans="2:21" x14ac:dyDescent="0.2">
      <c r="B121" s="155"/>
      <c r="C121" s="152" t="s">
        <v>93</v>
      </c>
      <c r="D121" s="153">
        <v>3229</v>
      </c>
      <c r="E121" s="153">
        <v>193</v>
      </c>
      <c r="F121" s="153">
        <v>4671</v>
      </c>
      <c r="G121" s="153">
        <v>4002</v>
      </c>
      <c r="H121" s="153">
        <v>516</v>
      </c>
      <c r="I121" s="153">
        <v>7296</v>
      </c>
      <c r="J121" s="153">
        <v>2104</v>
      </c>
      <c r="K121" s="153">
        <v>1541</v>
      </c>
      <c r="L121" s="153">
        <v>2791</v>
      </c>
      <c r="M121" s="153">
        <v>770</v>
      </c>
      <c r="N121" s="153">
        <v>5354</v>
      </c>
      <c r="O121" s="153">
        <v>8012</v>
      </c>
      <c r="P121" s="153">
        <v>2401</v>
      </c>
      <c r="Q121" s="153">
        <v>2690</v>
      </c>
      <c r="R121" s="153">
        <v>948</v>
      </c>
      <c r="S121" s="153">
        <v>50</v>
      </c>
      <c r="T121" s="153">
        <v>0</v>
      </c>
      <c r="U121" s="154">
        <v>46568</v>
      </c>
    </row>
    <row r="122" spans="2:21" x14ac:dyDescent="0.2">
      <c r="B122" s="155"/>
      <c r="C122" s="152" t="s">
        <v>94</v>
      </c>
      <c r="D122" s="153">
        <v>11058</v>
      </c>
      <c r="E122" s="153">
        <v>913</v>
      </c>
      <c r="F122" s="153">
        <v>4953</v>
      </c>
      <c r="G122" s="153">
        <v>4610</v>
      </c>
      <c r="H122" s="153">
        <v>722</v>
      </c>
      <c r="I122" s="153">
        <v>15593</v>
      </c>
      <c r="J122" s="153">
        <v>8845</v>
      </c>
      <c r="K122" s="153">
        <v>3924</v>
      </c>
      <c r="L122" s="153">
        <v>5444</v>
      </c>
      <c r="M122" s="153">
        <v>544</v>
      </c>
      <c r="N122" s="153">
        <v>9156</v>
      </c>
      <c r="O122" s="153">
        <v>14483</v>
      </c>
      <c r="P122" s="153">
        <v>10058</v>
      </c>
      <c r="Q122" s="153">
        <v>4571</v>
      </c>
      <c r="R122" s="153">
        <v>5050</v>
      </c>
      <c r="S122" s="153">
        <v>521</v>
      </c>
      <c r="T122" s="153">
        <v>77</v>
      </c>
      <c r="U122" s="154">
        <v>100522</v>
      </c>
    </row>
    <row r="123" spans="2:21" x14ac:dyDescent="0.2">
      <c r="B123" s="155"/>
      <c r="C123" s="152" t="s">
        <v>95</v>
      </c>
      <c r="D123" s="153">
        <v>28036</v>
      </c>
      <c r="E123" s="153">
        <v>888</v>
      </c>
      <c r="F123" s="153">
        <v>2603</v>
      </c>
      <c r="G123" s="153">
        <v>30492</v>
      </c>
      <c r="H123" s="153">
        <v>1969</v>
      </c>
      <c r="I123" s="153">
        <v>36269</v>
      </c>
      <c r="J123" s="153">
        <v>28345</v>
      </c>
      <c r="K123" s="153">
        <v>14568</v>
      </c>
      <c r="L123" s="153">
        <v>37538</v>
      </c>
      <c r="M123" s="153">
        <v>1564</v>
      </c>
      <c r="N123" s="153">
        <v>34299</v>
      </c>
      <c r="O123" s="153">
        <v>30778</v>
      </c>
      <c r="P123" s="153">
        <v>37493</v>
      </c>
      <c r="Q123" s="153">
        <v>25545</v>
      </c>
      <c r="R123" s="153">
        <v>16663</v>
      </c>
      <c r="S123" s="153">
        <v>5005</v>
      </c>
      <c r="T123" s="153">
        <v>2</v>
      </c>
      <c r="U123" s="154">
        <v>332057</v>
      </c>
    </row>
    <row r="124" spans="2:21" x14ac:dyDescent="0.2">
      <c r="B124" s="155"/>
      <c r="C124" s="152" t="s">
        <v>96</v>
      </c>
      <c r="D124" s="153">
        <v>50805</v>
      </c>
      <c r="E124" s="153">
        <v>0</v>
      </c>
      <c r="F124" s="153">
        <v>906</v>
      </c>
      <c r="G124" s="153">
        <v>20209</v>
      </c>
      <c r="H124" s="153">
        <v>588</v>
      </c>
      <c r="I124" s="153">
        <v>12957</v>
      </c>
      <c r="J124" s="153">
        <v>15522</v>
      </c>
      <c r="K124" s="153">
        <v>4540</v>
      </c>
      <c r="L124" s="153">
        <v>7251</v>
      </c>
      <c r="M124" s="153">
        <v>1042</v>
      </c>
      <c r="N124" s="153">
        <v>13215</v>
      </c>
      <c r="O124" s="153">
        <v>14273</v>
      </c>
      <c r="P124" s="153">
        <v>11613</v>
      </c>
      <c r="Q124" s="153">
        <v>2637</v>
      </c>
      <c r="R124" s="153">
        <v>8245</v>
      </c>
      <c r="S124" s="153">
        <v>277</v>
      </c>
      <c r="T124" s="153">
        <v>0</v>
      </c>
      <c r="U124" s="154">
        <v>164080</v>
      </c>
    </row>
    <row r="125" spans="2:21" x14ac:dyDescent="0.2">
      <c r="B125" s="155"/>
      <c r="C125" s="152" t="s">
        <v>97</v>
      </c>
      <c r="D125" s="153">
        <v>39840</v>
      </c>
      <c r="E125" s="153">
        <v>122</v>
      </c>
      <c r="F125" s="153">
        <v>239</v>
      </c>
      <c r="G125" s="153">
        <v>19886</v>
      </c>
      <c r="H125" s="153">
        <v>903</v>
      </c>
      <c r="I125" s="153">
        <v>13912</v>
      </c>
      <c r="J125" s="153">
        <v>15541</v>
      </c>
      <c r="K125" s="153">
        <v>4180</v>
      </c>
      <c r="L125" s="153">
        <v>9684</v>
      </c>
      <c r="M125" s="153">
        <v>1071</v>
      </c>
      <c r="N125" s="153">
        <v>12755</v>
      </c>
      <c r="O125" s="153">
        <v>28971</v>
      </c>
      <c r="P125" s="153">
        <v>10871</v>
      </c>
      <c r="Q125" s="153">
        <v>1967</v>
      </c>
      <c r="R125" s="153">
        <v>4031</v>
      </c>
      <c r="S125" s="153">
        <v>293</v>
      </c>
      <c r="T125" s="153">
        <v>0</v>
      </c>
      <c r="U125" s="154">
        <v>164266</v>
      </c>
    </row>
    <row r="126" spans="2:21" x14ac:dyDescent="0.2">
      <c r="B126" s="155"/>
      <c r="C126" s="152" t="s">
        <v>98</v>
      </c>
      <c r="D126" s="153">
        <v>31957</v>
      </c>
      <c r="E126" s="153">
        <v>4397</v>
      </c>
      <c r="F126" s="153">
        <v>587</v>
      </c>
      <c r="G126" s="153">
        <v>39960</v>
      </c>
      <c r="H126" s="153">
        <v>2887</v>
      </c>
      <c r="I126" s="153">
        <v>40944</v>
      </c>
      <c r="J126" s="153">
        <v>28055</v>
      </c>
      <c r="K126" s="153">
        <v>8489</v>
      </c>
      <c r="L126" s="153">
        <v>25471</v>
      </c>
      <c r="M126" s="153">
        <v>1521</v>
      </c>
      <c r="N126" s="153">
        <v>39246</v>
      </c>
      <c r="O126" s="153">
        <v>42199</v>
      </c>
      <c r="P126" s="153">
        <v>27229</v>
      </c>
      <c r="Q126" s="153">
        <v>14692</v>
      </c>
      <c r="R126" s="153">
        <v>27565</v>
      </c>
      <c r="S126" s="153">
        <v>1228</v>
      </c>
      <c r="T126" s="153">
        <v>4</v>
      </c>
      <c r="U126" s="154">
        <v>336431</v>
      </c>
    </row>
    <row r="127" spans="2:21" x14ac:dyDescent="0.2">
      <c r="B127" s="155"/>
      <c r="C127" s="152" t="s">
        <v>99</v>
      </c>
      <c r="D127" s="153">
        <v>12965</v>
      </c>
      <c r="E127" s="153">
        <v>210</v>
      </c>
      <c r="F127" s="153">
        <v>234</v>
      </c>
      <c r="G127" s="153">
        <v>17141</v>
      </c>
      <c r="H127" s="153">
        <v>299</v>
      </c>
      <c r="I127" s="153">
        <v>25084</v>
      </c>
      <c r="J127" s="153">
        <v>12844</v>
      </c>
      <c r="K127" s="153">
        <v>4870</v>
      </c>
      <c r="L127" s="153">
        <v>7677</v>
      </c>
      <c r="M127" s="153">
        <v>239</v>
      </c>
      <c r="N127" s="153">
        <v>7774</v>
      </c>
      <c r="O127" s="153">
        <v>22754</v>
      </c>
      <c r="P127" s="153">
        <v>18333</v>
      </c>
      <c r="Q127" s="153">
        <v>2126</v>
      </c>
      <c r="R127" s="153">
        <v>4287</v>
      </c>
      <c r="S127" s="153">
        <v>667</v>
      </c>
      <c r="T127" s="153">
        <v>25</v>
      </c>
      <c r="U127" s="154">
        <v>137529</v>
      </c>
    </row>
    <row r="128" spans="2:21" x14ac:dyDescent="0.2">
      <c r="B128" s="155"/>
      <c r="C128" s="152" t="s">
        <v>100</v>
      </c>
      <c r="D128" s="153">
        <v>9671</v>
      </c>
      <c r="E128" s="153">
        <v>515</v>
      </c>
      <c r="F128" s="153">
        <v>134</v>
      </c>
      <c r="G128" s="153">
        <v>5809</v>
      </c>
      <c r="H128" s="153">
        <v>327</v>
      </c>
      <c r="I128" s="153">
        <v>4783</v>
      </c>
      <c r="J128" s="153">
        <v>3798</v>
      </c>
      <c r="K128" s="153">
        <v>1427</v>
      </c>
      <c r="L128" s="153">
        <v>3150</v>
      </c>
      <c r="M128" s="153">
        <v>68</v>
      </c>
      <c r="N128" s="153">
        <v>2948</v>
      </c>
      <c r="O128" s="153">
        <v>9298</v>
      </c>
      <c r="P128" s="153">
        <v>5486</v>
      </c>
      <c r="Q128" s="153">
        <v>1031</v>
      </c>
      <c r="R128" s="153">
        <v>3310</v>
      </c>
      <c r="S128" s="153">
        <v>93</v>
      </c>
      <c r="T128" s="153">
        <v>0</v>
      </c>
      <c r="U128" s="154">
        <v>51848</v>
      </c>
    </row>
    <row r="129" spans="2:21" x14ac:dyDescent="0.2">
      <c r="B129" s="155"/>
      <c r="C129" s="152" t="s">
        <v>101</v>
      </c>
      <c r="D129" s="153">
        <v>12332</v>
      </c>
      <c r="E129" s="153">
        <v>25321</v>
      </c>
      <c r="F129" s="153">
        <v>227</v>
      </c>
      <c r="G129" s="153">
        <v>22653</v>
      </c>
      <c r="H129" s="153">
        <v>1498</v>
      </c>
      <c r="I129" s="153">
        <v>15006</v>
      </c>
      <c r="J129" s="153">
        <v>15996</v>
      </c>
      <c r="K129" s="153">
        <v>5753</v>
      </c>
      <c r="L129" s="153">
        <v>11525</v>
      </c>
      <c r="M129" s="153">
        <v>774</v>
      </c>
      <c r="N129" s="153">
        <v>12524</v>
      </c>
      <c r="O129" s="153">
        <v>17703</v>
      </c>
      <c r="P129" s="153">
        <v>11326</v>
      </c>
      <c r="Q129" s="153">
        <v>3050</v>
      </c>
      <c r="R129" s="153">
        <v>5360</v>
      </c>
      <c r="S129" s="153">
        <v>194</v>
      </c>
      <c r="T129" s="153">
        <v>0</v>
      </c>
      <c r="U129" s="154">
        <v>161242</v>
      </c>
    </row>
    <row r="130" spans="2:21" x14ac:dyDescent="0.2">
      <c r="B130" s="155"/>
      <c r="C130" s="152" t="s">
        <v>102</v>
      </c>
      <c r="D130" s="153">
        <v>473</v>
      </c>
      <c r="E130" s="153">
        <v>1832</v>
      </c>
      <c r="F130" s="153">
        <v>834</v>
      </c>
      <c r="G130" s="153">
        <v>399</v>
      </c>
      <c r="H130" s="153">
        <v>209</v>
      </c>
      <c r="I130" s="153">
        <v>1790</v>
      </c>
      <c r="J130" s="153">
        <v>1074</v>
      </c>
      <c r="K130" s="153">
        <v>485</v>
      </c>
      <c r="L130" s="153">
        <v>676</v>
      </c>
      <c r="M130" s="153">
        <v>6</v>
      </c>
      <c r="N130" s="153">
        <v>1295</v>
      </c>
      <c r="O130" s="153">
        <v>3582</v>
      </c>
      <c r="P130" s="153">
        <v>1429</v>
      </c>
      <c r="Q130" s="153">
        <v>1692</v>
      </c>
      <c r="R130" s="153">
        <v>346</v>
      </c>
      <c r="S130" s="153">
        <v>7</v>
      </c>
      <c r="T130" s="153">
        <v>0</v>
      </c>
      <c r="U130" s="154">
        <v>16129</v>
      </c>
    </row>
    <row r="131" spans="2:21" x14ac:dyDescent="0.2">
      <c r="B131" s="155"/>
      <c r="C131" s="152" t="s">
        <v>103</v>
      </c>
      <c r="D131" s="153">
        <v>1091</v>
      </c>
      <c r="E131" s="153">
        <v>853</v>
      </c>
      <c r="F131" s="153">
        <v>735</v>
      </c>
      <c r="G131" s="153">
        <v>4528</v>
      </c>
      <c r="H131" s="153">
        <v>144</v>
      </c>
      <c r="I131" s="153">
        <v>2708</v>
      </c>
      <c r="J131" s="153">
        <v>4901</v>
      </c>
      <c r="K131" s="153">
        <v>1937</v>
      </c>
      <c r="L131" s="153">
        <v>3154</v>
      </c>
      <c r="M131" s="153">
        <v>166</v>
      </c>
      <c r="N131" s="153">
        <v>3156</v>
      </c>
      <c r="O131" s="153">
        <v>1250</v>
      </c>
      <c r="P131" s="153">
        <v>2285</v>
      </c>
      <c r="Q131" s="153">
        <v>702</v>
      </c>
      <c r="R131" s="153">
        <v>3509</v>
      </c>
      <c r="S131" s="153">
        <v>12</v>
      </c>
      <c r="T131" s="153">
        <v>4</v>
      </c>
      <c r="U131" s="154">
        <v>31135</v>
      </c>
    </row>
    <row r="132" spans="2:21" x14ac:dyDescent="0.2">
      <c r="B132" s="155"/>
      <c r="C132" s="152" t="s">
        <v>104</v>
      </c>
      <c r="D132" s="153">
        <v>82762</v>
      </c>
      <c r="E132" s="153">
        <v>4913</v>
      </c>
      <c r="F132" s="153">
        <v>34842</v>
      </c>
      <c r="G132" s="153">
        <v>330312</v>
      </c>
      <c r="H132" s="153">
        <v>19320</v>
      </c>
      <c r="I132" s="153">
        <v>373465</v>
      </c>
      <c r="J132" s="153">
        <v>516050</v>
      </c>
      <c r="K132" s="153">
        <v>144038</v>
      </c>
      <c r="L132" s="153">
        <v>215057</v>
      </c>
      <c r="M132" s="153">
        <v>155347</v>
      </c>
      <c r="N132" s="153">
        <v>574743</v>
      </c>
      <c r="O132" s="153">
        <v>132900</v>
      </c>
      <c r="P132" s="153">
        <v>210315</v>
      </c>
      <c r="Q132" s="153">
        <v>94572</v>
      </c>
      <c r="R132" s="153">
        <v>153314</v>
      </c>
      <c r="S132" s="153">
        <v>25666</v>
      </c>
      <c r="T132" s="153">
        <v>241</v>
      </c>
      <c r="U132" s="154">
        <v>3067857</v>
      </c>
    </row>
    <row r="133" spans="2:21" x14ac:dyDescent="0.2">
      <c r="B133" s="156"/>
      <c r="C133" s="157" t="s">
        <v>22</v>
      </c>
      <c r="D133" s="158">
        <v>285511</v>
      </c>
      <c r="E133" s="158">
        <v>40567</v>
      </c>
      <c r="F133" s="158">
        <v>61868</v>
      </c>
      <c r="G133" s="158">
        <v>512845</v>
      </c>
      <c r="H133" s="158">
        <v>30535</v>
      </c>
      <c r="I133" s="158">
        <v>583503</v>
      </c>
      <c r="J133" s="158">
        <v>670809</v>
      </c>
      <c r="K133" s="158">
        <v>203450</v>
      </c>
      <c r="L133" s="158">
        <v>346119</v>
      </c>
      <c r="M133" s="158">
        <v>163605</v>
      </c>
      <c r="N133" s="158">
        <v>738841</v>
      </c>
      <c r="O133" s="158">
        <v>346932</v>
      </c>
      <c r="P133" s="158">
        <v>365339</v>
      </c>
      <c r="Q133" s="158">
        <v>164627</v>
      </c>
      <c r="R133" s="158">
        <v>238676</v>
      </c>
      <c r="S133" s="158">
        <v>34676</v>
      </c>
      <c r="T133" s="158">
        <v>646</v>
      </c>
      <c r="U133" s="158">
        <v>4788549</v>
      </c>
    </row>
    <row r="134" spans="2:21" x14ac:dyDescent="0.2">
      <c r="B134" s="151" t="s">
        <v>118</v>
      </c>
      <c r="C134" s="152" t="s">
        <v>90</v>
      </c>
      <c r="D134" s="153">
        <v>1168</v>
      </c>
      <c r="E134" s="153">
        <v>255</v>
      </c>
      <c r="F134" s="153">
        <v>626</v>
      </c>
      <c r="G134" s="153">
        <v>2287</v>
      </c>
      <c r="H134" s="153">
        <v>144</v>
      </c>
      <c r="I134" s="153">
        <v>1601</v>
      </c>
      <c r="J134" s="153">
        <v>2516</v>
      </c>
      <c r="K134" s="153">
        <v>1315</v>
      </c>
      <c r="L134" s="153">
        <v>1784</v>
      </c>
      <c r="M134" s="153">
        <v>37</v>
      </c>
      <c r="N134" s="153">
        <v>1481</v>
      </c>
      <c r="O134" s="153">
        <v>5182</v>
      </c>
      <c r="P134" s="153">
        <v>4438</v>
      </c>
      <c r="Q134" s="153">
        <v>2780</v>
      </c>
      <c r="R134" s="153">
        <v>899</v>
      </c>
      <c r="S134" s="153">
        <v>37</v>
      </c>
      <c r="T134" s="153">
        <v>0</v>
      </c>
      <c r="U134" s="154">
        <v>26550</v>
      </c>
    </row>
    <row r="135" spans="2:21" x14ac:dyDescent="0.2">
      <c r="B135" s="155"/>
      <c r="C135" s="152" t="s">
        <v>91</v>
      </c>
      <c r="D135" s="153">
        <v>77</v>
      </c>
      <c r="E135" s="153">
        <v>62</v>
      </c>
      <c r="F135" s="153">
        <v>2558</v>
      </c>
      <c r="G135" s="153">
        <v>3053</v>
      </c>
      <c r="H135" s="153">
        <v>225</v>
      </c>
      <c r="I135" s="153">
        <v>9070</v>
      </c>
      <c r="J135" s="153">
        <v>6401</v>
      </c>
      <c r="K135" s="153">
        <v>1703</v>
      </c>
      <c r="L135" s="153">
        <v>4102</v>
      </c>
      <c r="M135" s="153">
        <v>80</v>
      </c>
      <c r="N135" s="153">
        <v>5596</v>
      </c>
      <c r="O135" s="153">
        <v>5636</v>
      </c>
      <c r="P135" s="153">
        <v>5145</v>
      </c>
      <c r="Q135" s="153">
        <v>653</v>
      </c>
      <c r="R135" s="153">
        <v>1653</v>
      </c>
      <c r="S135" s="153">
        <v>353</v>
      </c>
      <c r="T135" s="153">
        <v>299</v>
      </c>
      <c r="U135" s="154">
        <v>46666</v>
      </c>
    </row>
    <row r="136" spans="2:21" x14ac:dyDescent="0.2">
      <c r="B136" s="155"/>
      <c r="C136" s="152" t="s">
        <v>92</v>
      </c>
      <c r="D136" s="153">
        <v>47</v>
      </c>
      <c r="E136" s="153">
        <v>26</v>
      </c>
      <c r="F136" s="153">
        <v>9043</v>
      </c>
      <c r="G136" s="153">
        <v>7166</v>
      </c>
      <c r="H136" s="153">
        <v>774</v>
      </c>
      <c r="I136" s="153">
        <v>21640</v>
      </c>
      <c r="J136" s="153">
        <v>8161</v>
      </c>
      <c r="K136" s="153">
        <v>4038</v>
      </c>
      <c r="L136" s="153">
        <v>10648</v>
      </c>
      <c r="M136" s="153">
        <v>419</v>
      </c>
      <c r="N136" s="153">
        <v>15734</v>
      </c>
      <c r="O136" s="153">
        <v>10510</v>
      </c>
      <c r="P136" s="153">
        <v>7297</v>
      </c>
      <c r="Q136" s="153">
        <v>6118</v>
      </c>
      <c r="R136" s="153">
        <v>3383</v>
      </c>
      <c r="S136" s="153">
        <v>201</v>
      </c>
      <c r="T136" s="153">
        <v>0</v>
      </c>
      <c r="U136" s="154">
        <v>105205</v>
      </c>
    </row>
    <row r="137" spans="2:21" x14ac:dyDescent="0.2">
      <c r="B137" s="155"/>
      <c r="C137" s="152" t="s">
        <v>93</v>
      </c>
      <c r="D137" s="153">
        <v>3284</v>
      </c>
      <c r="E137" s="153">
        <v>213</v>
      </c>
      <c r="F137" s="153">
        <v>4963</v>
      </c>
      <c r="G137" s="153">
        <v>4317</v>
      </c>
      <c r="H137" s="153">
        <v>507</v>
      </c>
      <c r="I137" s="153">
        <v>7621</v>
      </c>
      <c r="J137" s="153">
        <v>2223</v>
      </c>
      <c r="K137" s="153">
        <v>1406</v>
      </c>
      <c r="L137" s="153">
        <v>2915</v>
      </c>
      <c r="M137" s="153">
        <v>761</v>
      </c>
      <c r="N137" s="153">
        <v>5139</v>
      </c>
      <c r="O137" s="153">
        <v>8310</v>
      </c>
      <c r="P137" s="153">
        <v>2554</v>
      </c>
      <c r="Q137" s="153">
        <v>2867</v>
      </c>
      <c r="R137" s="153">
        <v>1021</v>
      </c>
      <c r="S137" s="153">
        <v>42</v>
      </c>
      <c r="T137" s="153">
        <v>0</v>
      </c>
      <c r="U137" s="154">
        <v>48143</v>
      </c>
    </row>
    <row r="138" spans="2:21" x14ac:dyDescent="0.2">
      <c r="B138" s="155"/>
      <c r="C138" s="152" t="s">
        <v>94</v>
      </c>
      <c r="D138" s="153">
        <v>10618</v>
      </c>
      <c r="E138" s="153">
        <v>800</v>
      </c>
      <c r="F138" s="153">
        <v>5079</v>
      </c>
      <c r="G138" s="153">
        <v>4919</v>
      </c>
      <c r="H138" s="153">
        <v>752</v>
      </c>
      <c r="I138" s="153">
        <v>15149</v>
      </c>
      <c r="J138" s="153">
        <v>8798</v>
      </c>
      <c r="K138" s="153">
        <v>3830</v>
      </c>
      <c r="L138" s="153">
        <v>5494</v>
      </c>
      <c r="M138" s="153">
        <v>570</v>
      </c>
      <c r="N138" s="153">
        <v>9412</v>
      </c>
      <c r="O138" s="153">
        <v>15295</v>
      </c>
      <c r="P138" s="153">
        <v>10628</v>
      </c>
      <c r="Q138" s="153">
        <v>5589</v>
      </c>
      <c r="R138" s="153">
        <v>5167</v>
      </c>
      <c r="S138" s="153">
        <v>532</v>
      </c>
      <c r="T138" s="153">
        <v>73</v>
      </c>
      <c r="U138" s="154">
        <v>102705</v>
      </c>
    </row>
    <row r="139" spans="2:21" x14ac:dyDescent="0.2">
      <c r="B139" s="155"/>
      <c r="C139" s="152" t="s">
        <v>95</v>
      </c>
      <c r="D139" s="153">
        <v>28263</v>
      </c>
      <c r="E139" s="153">
        <v>905</v>
      </c>
      <c r="F139" s="153">
        <v>2690</v>
      </c>
      <c r="G139" s="153">
        <v>30090</v>
      </c>
      <c r="H139" s="153">
        <v>1992</v>
      </c>
      <c r="I139" s="153">
        <v>36302</v>
      </c>
      <c r="J139" s="153">
        <v>27348</v>
      </c>
      <c r="K139" s="153">
        <v>14101</v>
      </c>
      <c r="L139" s="153">
        <v>37807</v>
      </c>
      <c r="M139" s="153">
        <v>1567</v>
      </c>
      <c r="N139" s="153">
        <v>33729</v>
      </c>
      <c r="O139" s="153">
        <v>31381</v>
      </c>
      <c r="P139" s="153">
        <v>35951</v>
      </c>
      <c r="Q139" s="153">
        <v>25686</v>
      </c>
      <c r="R139" s="153">
        <v>16482</v>
      </c>
      <c r="S139" s="153">
        <v>4960</v>
      </c>
      <c r="T139" s="153">
        <v>2</v>
      </c>
      <c r="U139" s="154">
        <v>329256</v>
      </c>
    </row>
    <row r="140" spans="2:21" x14ac:dyDescent="0.2">
      <c r="B140" s="155"/>
      <c r="C140" s="152" t="s">
        <v>96</v>
      </c>
      <c r="D140" s="153">
        <v>48771</v>
      </c>
      <c r="E140" s="153">
        <v>0</v>
      </c>
      <c r="F140" s="153">
        <v>934</v>
      </c>
      <c r="G140" s="153">
        <v>20401</v>
      </c>
      <c r="H140" s="153">
        <v>575</v>
      </c>
      <c r="I140" s="153">
        <v>12523</v>
      </c>
      <c r="J140" s="153">
        <v>15870</v>
      </c>
      <c r="K140" s="153">
        <v>4481</v>
      </c>
      <c r="L140" s="153">
        <v>7632</v>
      </c>
      <c r="M140" s="153">
        <v>1127</v>
      </c>
      <c r="N140" s="153">
        <v>12910</v>
      </c>
      <c r="O140" s="153">
        <v>15435</v>
      </c>
      <c r="P140" s="153">
        <v>11960</v>
      </c>
      <c r="Q140" s="153">
        <v>2481</v>
      </c>
      <c r="R140" s="153">
        <v>8414</v>
      </c>
      <c r="S140" s="153">
        <v>274</v>
      </c>
      <c r="T140" s="153">
        <v>0</v>
      </c>
      <c r="U140" s="154">
        <v>163788</v>
      </c>
    </row>
    <row r="141" spans="2:21" x14ac:dyDescent="0.2">
      <c r="B141" s="155"/>
      <c r="C141" s="152" t="s">
        <v>97</v>
      </c>
      <c r="D141" s="153">
        <v>37152</v>
      </c>
      <c r="E141" s="153">
        <v>111</v>
      </c>
      <c r="F141" s="153">
        <v>246</v>
      </c>
      <c r="G141" s="153">
        <v>19204</v>
      </c>
      <c r="H141" s="153">
        <v>992</v>
      </c>
      <c r="I141" s="153">
        <v>13887</v>
      </c>
      <c r="J141" s="153">
        <v>15223</v>
      </c>
      <c r="K141" s="153">
        <v>4026</v>
      </c>
      <c r="L141" s="153">
        <v>9545</v>
      </c>
      <c r="M141" s="153">
        <v>1083</v>
      </c>
      <c r="N141" s="153">
        <v>12428</v>
      </c>
      <c r="O141" s="153">
        <v>29366</v>
      </c>
      <c r="P141" s="153">
        <v>11310</v>
      </c>
      <c r="Q141" s="153">
        <v>2008</v>
      </c>
      <c r="R141" s="153">
        <v>3948</v>
      </c>
      <c r="S141" s="153">
        <v>293</v>
      </c>
      <c r="T141" s="153">
        <v>0</v>
      </c>
      <c r="U141" s="154">
        <v>160822</v>
      </c>
    </row>
    <row r="142" spans="2:21" x14ac:dyDescent="0.2">
      <c r="B142" s="155"/>
      <c r="C142" s="152" t="s">
        <v>98</v>
      </c>
      <c r="D142" s="153">
        <v>31709</v>
      </c>
      <c r="E142" s="153">
        <v>2838</v>
      </c>
      <c r="F142" s="153">
        <v>598</v>
      </c>
      <c r="G142" s="153">
        <v>38497</v>
      </c>
      <c r="H142" s="153">
        <v>3123</v>
      </c>
      <c r="I142" s="153">
        <v>41294</v>
      </c>
      <c r="J142" s="153">
        <v>28209</v>
      </c>
      <c r="K142" s="153">
        <v>7855</v>
      </c>
      <c r="L142" s="153">
        <v>26112</v>
      </c>
      <c r="M142" s="153">
        <v>1527</v>
      </c>
      <c r="N142" s="153">
        <v>39308</v>
      </c>
      <c r="O142" s="153">
        <v>56295</v>
      </c>
      <c r="P142" s="153">
        <v>28263</v>
      </c>
      <c r="Q142" s="153">
        <v>15875</v>
      </c>
      <c r="R142" s="153">
        <v>27544</v>
      </c>
      <c r="S142" s="153">
        <v>1249</v>
      </c>
      <c r="T142" s="153">
        <v>4</v>
      </c>
      <c r="U142" s="154">
        <v>350300</v>
      </c>
    </row>
    <row r="143" spans="2:21" x14ac:dyDescent="0.2">
      <c r="B143" s="155"/>
      <c r="C143" s="152" t="s">
        <v>99</v>
      </c>
      <c r="D143" s="153">
        <v>12158</v>
      </c>
      <c r="E143" s="153">
        <v>210</v>
      </c>
      <c r="F143" s="153">
        <v>244</v>
      </c>
      <c r="G143" s="153">
        <v>17316</v>
      </c>
      <c r="H143" s="153">
        <v>301</v>
      </c>
      <c r="I143" s="153">
        <v>24494</v>
      </c>
      <c r="J143" s="153">
        <v>12745</v>
      </c>
      <c r="K143" s="153">
        <v>4700</v>
      </c>
      <c r="L143" s="153">
        <v>7441</v>
      </c>
      <c r="M143" s="153">
        <v>236</v>
      </c>
      <c r="N143" s="153">
        <v>7711</v>
      </c>
      <c r="O143" s="153">
        <v>23348</v>
      </c>
      <c r="P143" s="153">
        <v>18826</v>
      </c>
      <c r="Q143" s="153">
        <v>2170</v>
      </c>
      <c r="R143" s="153">
        <v>4027</v>
      </c>
      <c r="S143" s="153">
        <v>642</v>
      </c>
      <c r="T143" s="153">
        <v>27</v>
      </c>
      <c r="U143" s="154">
        <v>136596</v>
      </c>
    </row>
    <row r="144" spans="2:21" x14ac:dyDescent="0.2">
      <c r="B144" s="155"/>
      <c r="C144" s="152" t="s">
        <v>100</v>
      </c>
      <c r="D144" s="153">
        <v>9803</v>
      </c>
      <c r="E144" s="153">
        <v>447</v>
      </c>
      <c r="F144" s="153">
        <v>145</v>
      </c>
      <c r="G144" s="153">
        <v>5958</v>
      </c>
      <c r="H144" s="153">
        <v>350</v>
      </c>
      <c r="I144" s="153">
        <v>4937</v>
      </c>
      <c r="J144" s="153">
        <v>3852</v>
      </c>
      <c r="K144" s="153">
        <v>1347</v>
      </c>
      <c r="L144" s="153">
        <v>3301</v>
      </c>
      <c r="M144" s="153">
        <v>70</v>
      </c>
      <c r="N144" s="153">
        <v>2907</v>
      </c>
      <c r="O144" s="153">
        <v>9914</v>
      </c>
      <c r="P144" s="153">
        <v>5687</v>
      </c>
      <c r="Q144" s="153">
        <v>1058</v>
      </c>
      <c r="R144" s="153">
        <v>3116</v>
      </c>
      <c r="S144" s="153">
        <v>68</v>
      </c>
      <c r="T144" s="153">
        <v>0</v>
      </c>
      <c r="U144" s="154">
        <v>52960</v>
      </c>
    </row>
    <row r="145" spans="2:21" x14ac:dyDescent="0.2">
      <c r="B145" s="155"/>
      <c r="C145" s="152" t="s">
        <v>101</v>
      </c>
      <c r="D145" s="153">
        <v>12246</v>
      </c>
      <c r="E145" s="153">
        <v>25907</v>
      </c>
      <c r="F145" s="153">
        <v>239</v>
      </c>
      <c r="G145" s="153">
        <v>22301</v>
      </c>
      <c r="H145" s="153">
        <v>1536</v>
      </c>
      <c r="I145" s="153">
        <v>15118</v>
      </c>
      <c r="J145" s="153">
        <v>15875</v>
      </c>
      <c r="K145" s="153">
        <v>5762</v>
      </c>
      <c r="L145" s="153">
        <v>11711</v>
      </c>
      <c r="M145" s="153">
        <v>725</v>
      </c>
      <c r="N145" s="153">
        <v>12452</v>
      </c>
      <c r="O145" s="153">
        <v>19103</v>
      </c>
      <c r="P145" s="153">
        <v>11961</v>
      </c>
      <c r="Q145" s="153">
        <v>3118</v>
      </c>
      <c r="R145" s="153">
        <v>6165</v>
      </c>
      <c r="S145" s="153">
        <v>212</v>
      </c>
      <c r="T145" s="153">
        <v>0</v>
      </c>
      <c r="U145" s="154">
        <v>164431</v>
      </c>
    </row>
    <row r="146" spans="2:21" x14ac:dyDescent="0.2">
      <c r="B146" s="155"/>
      <c r="C146" s="152" t="s">
        <v>102</v>
      </c>
      <c r="D146" s="153">
        <v>471</v>
      </c>
      <c r="E146" s="153">
        <v>1830</v>
      </c>
      <c r="F146" s="153">
        <v>910</v>
      </c>
      <c r="G146" s="153">
        <v>389</v>
      </c>
      <c r="H146" s="153">
        <v>210</v>
      </c>
      <c r="I146" s="153">
        <v>1779</v>
      </c>
      <c r="J146" s="153">
        <v>1070</v>
      </c>
      <c r="K146" s="153">
        <v>471</v>
      </c>
      <c r="L146" s="153">
        <v>581</v>
      </c>
      <c r="M146" s="153">
        <v>6</v>
      </c>
      <c r="N146" s="153">
        <v>1168</v>
      </c>
      <c r="O146" s="153">
        <v>3412</v>
      </c>
      <c r="P146" s="153">
        <v>1478</v>
      </c>
      <c r="Q146" s="153">
        <v>1780</v>
      </c>
      <c r="R146" s="153">
        <v>361</v>
      </c>
      <c r="S146" s="153">
        <v>7</v>
      </c>
      <c r="T146" s="153">
        <v>0</v>
      </c>
      <c r="U146" s="154">
        <v>15923</v>
      </c>
    </row>
    <row r="147" spans="2:21" x14ac:dyDescent="0.2">
      <c r="B147" s="155"/>
      <c r="C147" s="152" t="s">
        <v>103</v>
      </c>
      <c r="D147" s="153">
        <v>1114</v>
      </c>
      <c r="E147" s="153">
        <v>830</v>
      </c>
      <c r="F147" s="153">
        <v>721</v>
      </c>
      <c r="G147" s="153">
        <v>4380</v>
      </c>
      <c r="H147" s="153">
        <v>159</v>
      </c>
      <c r="I147" s="153">
        <v>2646</v>
      </c>
      <c r="J147" s="153">
        <v>4831</v>
      </c>
      <c r="K147" s="153">
        <v>2065</v>
      </c>
      <c r="L147" s="153">
        <v>3182</v>
      </c>
      <c r="M147" s="153">
        <v>177</v>
      </c>
      <c r="N147" s="153">
        <v>3143</v>
      </c>
      <c r="O147" s="153">
        <v>1340</v>
      </c>
      <c r="P147" s="153">
        <v>2327</v>
      </c>
      <c r="Q147" s="153">
        <v>699</v>
      </c>
      <c r="R147" s="153">
        <v>3956</v>
      </c>
      <c r="S147" s="153">
        <v>11</v>
      </c>
      <c r="T147" s="153">
        <v>4</v>
      </c>
      <c r="U147" s="154">
        <v>31585</v>
      </c>
    </row>
    <row r="148" spans="2:21" x14ac:dyDescent="0.2">
      <c r="B148" s="155"/>
      <c r="C148" s="152" t="s">
        <v>104</v>
      </c>
      <c r="D148" s="153">
        <v>79603</v>
      </c>
      <c r="E148" s="153">
        <v>6751</v>
      </c>
      <c r="F148" s="153">
        <v>34897</v>
      </c>
      <c r="G148" s="153">
        <v>339998</v>
      </c>
      <c r="H148" s="153">
        <v>19944</v>
      </c>
      <c r="I148" s="153">
        <v>371407</v>
      </c>
      <c r="J148" s="153">
        <v>520240</v>
      </c>
      <c r="K148" s="153">
        <v>140121</v>
      </c>
      <c r="L148" s="153">
        <v>216683</v>
      </c>
      <c r="M148" s="153">
        <v>161717</v>
      </c>
      <c r="N148" s="153">
        <v>564232</v>
      </c>
      <c r="O148" s="153">
        <v>150328</v>
      </c>
      <c r="P148" s="153">
        <v>218729</v>
      </c>
      <c r="Q148" s="153">
        <v>103276</v>
      </c>
      <c r="R148" s="153">
        <v>153685</v>
      </c>
      <c r="S148" s="153">
        <v>25499</v>
      </c>
      <c r="T148" s="153">
        <v>246</v>
      </c>
      <c r="U148" s="154">
        <v>3107356</v>
      </c>
    </row>
    <row r="149" spans="2:21" x14ac:dyDescent="0.2">
      <c r="B149" s="156"/>
      <c r="C149" s="157" t="s">
        <v>22</v>
      </c>
      <c r="D149" s="158">
        <v>276484</v>
      </c>
      <c r="E149" s="158">
        <v>41185</v>
      </c>
      <c r="F149" s="158">
        <v>63893</v>
      </c>
      <c r="G149" s="158">
        <v>520276</v>
      </c>
      <c r="H149" s="158">
        <v>31584</v>
      </c>
      <c r="I149" s="158">
        <v>579468</v>
      </c>
      <c r="J149" s="158">
        <v>673362</v>
      </c>
      <c r="K149" s="158">
        <v>197221</v>
      </c>
      <c r="L149" s="158">
        <v>348938</v>
      </c>
      <c r="M149" s="158">
        <v>170102</v>
      </c>
      <c r="N149" s="158">
        <v>727350</v>
      </c>
      <c r="O149" s="158">
        <v>384855</v>
      </c>
      <c r="P149" s="158">
        <v>376554</v>
      </c>
      <c r="Q149" s="158">
        <v>176158</v>
      </c>
      <c r="R149" s="158">
        <v>239821</v>
      </c>
      <c r="S149" s="158">
        <v>34380</v>
      </c>
      <c r="T149" s="158">
        <v>655</v>
      </c>
      <c r="U149" s="158">
        <v>4842286</v>
      </c>
    </row>
    <row r="150" spans="2:21" x14ac:dyDescent="0.2">
      <c r="B150" s="151" t="s">
        <v>119</v>
      </c>
      <c r="C150" s="152" t="s">
        <v>90</v>
      </c>
      <c r="D150" s="153">
        <v>1153</v>
      </c>
      <c r="E150" s="153">
        <v>215</v>
      </c>
      <c r="F150" s="153">
        <v>706</v>
      </c>
      <c r="G150" s="153">
        <v>2303</v>
      </c>
      <c r="H150" s="153">
        <v>143</v>
      </c>
      <c r="I150" s="153">
        <v>1662</v>
      </c>
      <c r="J150" s="153">
        <v>2423</v>
      </c>
      <c r="K150" s="153">
        <v>1333</v>
      </c>
      <c r="L150" s="153">
        <v>1804</v>
      </c>
      <c r="M150" s="153">
        <v>37</v>
      </c>
      <c r="N150" s="153">
        <v>1525</v>
      </c>
      <c r="O150" s="153">
        <v>5020</v>
      </c>
      <c r="P150" s="153">
        <v>4460</v>
      </c>
      <c r="Q150" s="153">
        <v>2807</v>
      </c>
      <c r="R150" s="153">
        <v>844</v>
      </c>
      <c r="S150" s="153">
        <v>41</v>
      </c>
      <c r="T150" s="153">
        <v>0</v>
      </c>
      <c r="U150" s="154">
        <v>26476</v>
      </c>
    </row>
    <row r="151" spans="2:21" x14ac:dyDescent="0.2">
      <c r="B151" s="155"/>
      <c r="C151" s="152" t="s">
        <v>91</v>
      </c>
      <c r="D151" s="153">
        <v>83</v>
      </c>
      <c r="E151" s="153">
        <v>84</v>
      </c>
      <c r="F151" s="153">
        <v>2659</v>
      </c>
      <c r="G151" s="153">
        <v>2906</v>
      </c>
      <c r="H151" s="153">
        <v>224</v>
      </c>
      <c r="I151" s="153">
        <v>9134</v>
      </c>
      <c r="J151" s="153">
        <v>6386</v>
      </c>
      <c r="K151" s="153">
        <v>1760</v>
      </c>
      <c r="L151" s="153">
        <v>3964</v>
      </c>
      <c r="M151" s="153">
        <v>83</v>
      </c>
      <c r="N151" s="153">
        <v>5539</v>
      </c>
      <c r="O151" s="153">
        <v>5637</v>
      </c>
      <c r="P151" s="153">
        <v>5097</v>
      </c>
      <c r="Q151" s="153">
        <v>657</v>
      </c>
      <c r="R151" s="153">
        <v>1680</v>
      </c>
      <c r="S151" s="153">
        <v>354</v>
      </c>
      <c r="T151" s="153">
        <v>292</v>
      </c>
      <c r="U151" s="154">
        <v>46539</v>
      </c>
    </row>
    <row r="152" spans="2:21" x14ac:dyDescent="0.2">
      <c r="B152" s="155"/>
      <c r="C152" s="152" t="s">
        <v>92</v>
      </c>
      <c r="D152" s="153">
        <v>101</v>
      </c>
      <c r="E152" s="153">
        <v>21</v>
      </c>
      <c r="F152" s="153">
        <v>8917</v>
      </c>
      <c r="G152" s="153">
        <v>6633</v>
      </c>
      <c r="H152" s="153">
        <v>776</v>
      </c>
      <c r="I152" s="153">
        <v>21609</v>
      </c>
      <c r="J152" s="153">
        <v>8059</v>
      </c>
      <c r="K152" s="153">
        <v>3666</v>
      </c>
      <c r="L152" s="153">
        <v>10440</v>
      </c>
      <c r="M152" s="153">
        <v>432</v>
      </c>
      <c r="N152" s="153">
        <v>16336</v>
      </c>
      <c r="O152" s="153">
        <v>10635</v>
      </c>
      <c r="P152" s="153">
        <v>7486</v>
      </c>
      <c r="Q152" s="153">
        <v>6372</v>
      </c>
      <c r="R152" s="153">
        <v>3016</v>
      </c>
      <c r="S152" s="153">
        <v>210</v>
      </c>
      <c r="T152" s="153">
        <v>0</v>
      </c>
      <c r="U152" s="154">
        <v>104709</v>
      </c>
    </row>
    <row r="153" spans="2:21" x14ac:dyDescent="0.2">
      <c r="B153" s="155"/>
      <c r="C153" s="152" t="s">
        <v>93</v>
      </c>
      <c r="D153" s="153">
        <v>4389</v>
      </c>
      <c r="E153" s="153">
        <v>220</v>
      </c>
      <c r="F153" s="153">
        <v>4758</v>
      </c>
      <c r="G153" s="153">
        <v>4452</v>
      </c>
      <c r="H153" s="153">
        <v>503</v>
      </c>
      <c r="I153" s="153">
        <v>7724</v>
      </c>
      <c r="J153" s="153">
        <v>1966</v>
      </c>
      <c r="K153" s="153">
        <v>1430</v>
      </c>
      <c r="L153" s="153">
        <v>3031</v>
      </c>
      <c r="M153" s="153">
        <v>747</v>
      </c>
      <c r="N153" s="153">
        <v>5141</v>
      </c>
      <c r="O153" s="153">
        <v>9241</v>
      </c>
      <c r="P153" s="153">
        <v>2467</v>
      </c>
      <c r="Q153" s="153">
        <v>1855</v>
      </c>
      <c r="R153" s="153">
        <v>1037</v>
      </c>
      <c r="S153" s="153">
        <v>37</v>
      </c>
      <c r="T153" s="153">
        <v>0</v>
      </c>
      <c r="U153" s="154">
        <v>48998</v>
      </c>
    </row>
    <row r="154" spans="2:21" x14ac:dyDescent="0.2">
      <c r="B154" s="155"/>
      <c r="C154" s="152" t="s">
        <v>94</v>
      </c>
      <c r="D154" s="153">
        <v>10800</v>
      </c>
      <c r="E154" s="153">
        <v>896</v>
      </c>
      <c r="F154" s="153">
        <v>5161</v>
      </c>
      <c r="G154" s="153">
        <v>4877</v>
      </c>
      <c r="H154" s="153">
        <v>780</v>
      </c>
      <c r="I154" s="153">
        <v>15444</v>
      </c>
      <c r="J154" s="153">
        <v>8777</v>
      </c>
      <c r="K154" s="153">
        <v>3380</v>
      </c>
      <c r="L154" s="153">
        <v>5404</v>
      </c>
      <c r="M154" s="153">
        <v>598</v>
      </c>
      <c r="N154" s="153">
        <v>9518</v>
      </c>
      <c r="O154" s="153">
        <v>14334</v>
      </c>
      <c r="P154" s="153">
        <v>10851</v>
      </c>
      <c r="Q154" s="153">
        <v>6246</v>
      </c>
      <c r="R154" s="153">
        <v>5036</v>
      </c>
      <c r="S154" s="153">
        <v>534</v>
      </c>
      <c r="T154" s="153">
        <v>71</v>
      </c>
      <c r="U154" s="154">
        <v>102707</v>
      </c>
    </row>
    <row r="155" spans="2:21" x14ac:dyDescent="0.2">
      <c r="B155" s="155"/>
      <c r="C155" s="152" t="s">
        <v>95</v>
      </c>
      <c r="D155" s="153">
        <v>29472</v>
      </c>
      <c r="E155" s="153">
        <v>650</v>
      </c>
      <c r="F155" s="153">
        <v>2725</v>
      </c>
      <c r="G155" s="153">
        <v>29831</v>
      </c>
      <c r="H155" s="153">
        <v>1974</v>
      </c>
      <c r="I155" s="153">
        <v>37011</v>
      </c>
      <c r="J155" s="153">
        <v>27421</v>
      </c>
      <c r="K155" s="153">
        <v>13636</v>
      </c>
      <c r="L155" s="153">
        <v>37636</v>
      </c>
      <c r="M155" s="153">
        <v>1532</v>
      </c>
      <c r="N155" s="153">
        <v>34066</v>
      </c>
      <c r="O155" s="153">
        <v>31517</v>
      </c>
      <c r="P155" s="153">
        <v>36136</v>
      </c>
      <c r="Q155" s="153">
        <v>25913</v>
      </c>
      <c r="R155" s="153">
        <v>15752</v>
      </c>
      <c r="S155" s="153">
        <v>5007</v>
      </c>
      <c r="T155" s="153">
        <v>3</v>
      </c>
      <c r="U155" s="154">
        <v>330282</v>
      </c>
    </row>
    <row r="156" spans="2:21" x14ac:dyDescent="0.2">
      <c r="B156" s="155"/>
      <c r="C156" s="152" t="s">
        <v>96</v>
      </c>
      <c r="D156" s="153">
        <v>51496</v>
      </c>
      <c r="E156" s="153">
        <v>0</v>
      </c>
      <c r="F156" s="153">
        <v>686</v>
      </c>
      <c r="G156" s="153">
        <v>22004</v>
      </c>
      <c r="H156" s="153">
        <v>655</v>
      </c>
      <c r="I156" s="153">
        <v>12270</v>
      </c>
      <c r="J156" s="153">
        <v>15937</v>
      </c>
      <c r="K156" s="153">
        <v>4323</v>
      </c>
      <c r="L156" s="153">
        <v>7314</v>
      </c>
      <c r="M156" s="153">
        <v>1149</v>
      </c>
      <c r="N156" s="153">
        <v>12715</v>
      </c>
      <c r="O156" s="153">
        <v>16182</v>
      </c>
      <c r="P156" s="153">
        <v>12036</v>
      </c>
      <c r="Q156" s="153">
        <v>2465</v>
      </c>
      <c r="R156" s="153">
        <v>8658</v>
      </c>
      <c r="S156" s="153">
        <v>281</v>
      </c>
      <c r="T156" s="153">
        <v>0</v>
      </c>
      <c r="U156" s="154">
        <v>168171</v>
      </c>
    </row>
    <row r="157" spans="2:21" x14ac:dyDescent="0.2">
      <c r="B157" s="155"/>
      <c r="C157" s="152" t="s">
        <v>97</v>
      </c>
      <c r="D157" s="153">
        <v>36894</v>
      </c>
      <c r="E157" s="153">
        <v>94</v>
      </c>
      <c r="F157" s="153">
        <v>268</v>
      </c>
      <c r="G157" s="153">
        <v>18549</v>
      </c>
      <c r="H157" s="153">
        <v>1031</v>
      </c>
      <c r="I157" s="153">
        <v>14267</v>
      </c>
      <c r="J157" s="153">
        <v>15547</v>
      </c>
      <c r="K157" s="153">
        <v>3940</v>
      </c>
      <c r="L157" s="153">
        <v>9207</v>
      </c>
      <c r="M157" s="153">
        <v>1060</v>
      </c>
      <c r="N157" s="153">
        <v>11214</v>
      </c>
      <c r="O157" s="153">
        <v>30074</v>
      </c>
      <c r="P157" s="153">
        <v>11143</v>
      </c>
      <c r="Q157" s="153">
        <v>2037</v>
      </c>
      <c r="R157" s="153">
        <v>3941</v>
      </c>
      <c r="S157" s="153">
        <v>298</v>
      </c>
      <c r="T157" s="153">
        <v>0</v>
      </c>
      <c r="U157" s="154">
        <v>159564</v>
      </c>
    </row>
    <row r="158" spans="2:21" x14ac:dyDescent="0.2">
      <c r="B158" s="155"/>
      <c r="C158" s="152" t="s">
        <v>98</v>
      </c>
      <c r="D158" s="153">
        <v>30903</v>
      </c>
      <c r="E158" s="153">
        <v>2450</v>
      </c>
      <c r="F158" s="153">
        <v>578</v>
      </c>
      <c r="G158" s="153">
        <v>37759</v>
      </c>
      <c r="H158" s="153">
        <v>3048</v>
      </c>
      <c r="I158" s="153">
        <v>41786</v>
      </c>
      <c r="J158" s="153">
        <v>27671</v>
      </c>
      <c r="K158" s="153">
        <v>7139</v>
      </c>
      <c r="L158" s="153">
        <v>25999</v>
      </c>
      <c r="M158" s="153">
        <v>1568</v>
      </c>
      <c r="N158" s="153">
        <v>37853</v>
      </c>
      <c r="O158" s="153">
        <v>55456</v>
      </c>
      <c r="P158" s="153">
        <v>28006</v>
      </c>
      <c r="Q158" s="153">
        <v>16492</v>
      </c>
      <c r="R158" s="153">
        <v>28873</v>
      </c>
      <c r="S158" s="153">
        <v>1247</v>
      </c>
      <c r="T158" s="153">
        <v>4</v>
      </c>
      <c r="U158" s="154">
        <v>346832</v>
      </c>
    </row>
    <row r="159" spans="2:21" x14ac:dyDescent="0.2">
      <c r="B159" s="155"/>
      <c r="C159" s="152" t="s">
        <v>99</v>
      </c>
      <c r="D159" s="153">
        <v>11998</v>
      </c>
      <c r="E159" s="153">
        <v>147</v>
      </c>
      <c r="F159" s="153">
        <v>243</v>
      </c>
      <c r="G159" s="153">
        <v>17176</v>
      </c>
      <c r="H159" s="153">
        <v>303</v>
      </c>
      <c r="I159" s="153">
        <v>24416</v>
      </c>
      <c r="J159" s="153">
        <v>12636</v>
      </c>
      <c r="K159" s="153">
        <v>4797</v>
      </c>
      <c r="L159" s="153">
        <v>7024</v>
      </c>
      <c r="M159" s="153">
        <v>239</v>
      </c>
      <c r="N159" s="153">
        <v>7696</v>
      </c>
      <c r="O159" s="153">
        <v>24850</v>
      </c>
      <c r="P159" s="153">
        <v>19004</v>
      </c>
      <c r="Q159" s="153">
        <v>2147</v>
      </c>
      <c r="R159" s="153">
        <v>3849</v>
      </c>
      <c r="S159" s="153">
        <v>665</v>
      </c>
      <c r="T159" s="153">
        <v>23</v>
      </c>
      <c r="U159" s="154">
        <v>137213</v>
      </c>
    </row>
    <row r="160" spans="2:21" x14ac:dyDescent="0.2">
      <c r="B160" s="155"/>
      <c r="C160" s="152" t="s">
        <v>100</v>
      </c>
      <c r="D160" s="153">
        <v>8287</v>
      </c>
      <c r="E160" s="153">
        <v>197</v>
      </c>
      <c r="F160" s="153">
        <v>153</v>
      </c>
      <c r="G160" s="153">
        <v>5898</v>
      </c>
      <c r="H160" s="153">
        <v>366</v>
      </c>
      <c r="I160" s="153">
        <v>4549</v>
      </c>
      <c r="J160" s="153">
        <v>3757</v>
      </c>
      <c r="K160" s="153">
        <v>1376</v>
      </c>
      <c r="L160" s="153">
        <v>3194</v>
      </c>
      <c r="M160" s="153">
        <v>71</v>
      </c>
      <c r="N160" s="153">
        <v>2986</v>
      </c>
      <c r="O160" s="153">
        <v>7482</v>
      </c>
      <c r="P160" s="153">
        <v>5889</v>
      </c>
      <c r="Q160" s="153">
        <v>1038</v>
      </c>
      <c r="R160" s="153">
        <v>3468</v>
      </c>
      <c r="S160" s="153">
        <v>67</v>
      </c>
      <c r="T160" s="153">
        <v>0</v>
      </c>
      <c r="U160" s="154">
        <v>48778</v>
      </c>
    </row>
    <row r="161" spans="2:21" x14ac:dyDescent="0.2">
      <c r="B161" s="155"/>
      <c r="C161" s="152" t="s">
        <v>101</v>
      </c>
      <c r="D161" s="153">
        <v>12061</v>
      </c>
      <c r="E161" s="153">
        <v>26255</v>
      </c>
      <c r="F161" s="153">
        <v>231</v>
      </c>
      <c r="G161" s="153">
        <v>22635</v>
      </c>
      <c r="H161" s="153">
        <v>1572</v>
      </c>
      <c r="I161" s="153">
        <v>15406</v>
      </c>
      <c r="J161" s="153">
        <v>15836</v>
      </c>
      <c r="K161" s="153">
        <v>5765</v>
      </c>
      <c r="L161" s="153">
        <v>11557</v>
      </c>
      <c r="M161" s="153">
        <v>735</v>
      </c>
      <c r="N161" s="153">
        <v>12416</v>
      </c>
      <c r="O161" s="153">
        <v>19211</v>
      </c>
      <c r="P161" s="153">
        <v>11773</v>
      </c>
      <c r="Q161" s="153">
        <v>3198</v>
      </c>
      <c r="R161" s="153">
        <v>6038</v>
      </c>
      <c r="S161" s="153">
        <v>230</v>
      </c>
      <c r="T161" s="153">
        <v>0</v>
      </c>
      <c r="U161" s="154">
        <v>164919</v>
      </c>
    </row>
    <row r="162" spans="2:21" x14ac:dyDescent="0.2">
      <c r="B162" s="155"/>
      <c r="C162" s="152" t="s">
        <v>102</v>
      </c>
      <c r="D162" s="153">
        <v>468</v>
      </c>
      <c r="E162" s="153">
        <v>1859</v>
      </c>
      <c r="F162" s="153">
        <v>958</v>
      </c>
      <c r="G162" s="153">
        <v>387</v>
      </c>
      <c r="H162" s="153">
        <v>211</v>
      </c>
      <c r="I162" s="153">
        <v>1762</v>
      </c>
      <c r="J162" s="153">
        <v>1045</v>
      </c>
      <c r="K162" s="153">
        <v>467</v>
      </c>
      <c r="L162" s="153">
        <v>641</v>
      </c>
      <c r="M162" s="153">
        <v>8</v>
      </c>
      <c r="N162" s="153">
        <v>1193</v>
      </c>
      <c r="O162" s="153">
        <v>3431</v>
      </c>
      <c r="P162" s="153">
        <v>1512</v>
      </c>
      <c r="Q162" s="153">
        <v>1870</v>
      </c>
      <c r="R162" s="153">
        <v>358</v>
      </c>
      <c r="S162" s="153">
        <v>7</v>
      </c>
      <c r="T162" s="153">
        <v>0</v>
      </c>
      <c r="U162" s="154">
        <v>16177</v>
      </c>
    </row>
    <row r="163" spans="2:21" x14ac:dyDescent="0.2">
      <c r="B163" s="155"/>
      <c r="C163" s="152" t="s">
        <v>103</v>
      </c>
      <c r="D163" s="153">
        <v>1135</v>
      </c>
      <c r="E163" s="153">
        <v>831</v>
      </c>
      <c r="F163" s="153">
        <v>722</v>
      </c>
      <c r="G163" s="153">
        <v>3926</v>
      </c>
      <c r="H163" s="153">
        <v>177</v>
      </c>
      <c r="I163" s="153">
        <v>2763</v>
      </c>
      <c r="J163" s="153">
        <v>4868</v>
      </c>
      <c r="K163" s="153">
        <v>2302</v>
      </c>
      <c r="L163" s="153">
        <v>3220</v>
      </c>
      <c r="M163" s="153">
        <v>190</v>
      </c>
      <c r="N163" s="153">
        <v>3112</v>
      </c>
      <c r="O163" s="153">
        <v>1404</v>
      </c>
      <c r="P163" s="153">
        <v>2386</v>
      </c>
      <c r="Q163" s="153">
        <v>701</v>
      </c>
      <c r="R163" s="153">
        <v>3466</v>
      </c>
      <c r="S163" s="153">
        <v>11</v>
      </c>
      <c r="T163" s="153">
        <v>5</v>
      </c>
      <c r="U163" s="154">
        <v>31219</v>
      </c>
    </row>
    <row r="164" spans="2:21" x14ac:dyDescent="0.2">
      <c r="B164" s="155"/>
      <c r="C164" s="152" t="s">
        <v>104</v>
      </c>
      <c r="D164" s="153">
        <v>76227</v>
      </c>
      <c r="E164" s="153">
        <v>7631</v>
      </c>
      <c r="F164" s="153">
        <v>36841</v>
      </c>
      <c r="G164" s="153">
        <v>332511</v>
      </c>
      <c r="H164" s="153">
        <v>20529</v>
      </c>
      <c r="I164" s="153">
        <v>375499</v>
      </c>
      <c r="J164" s="153">
        <v>521135</v>
      </c>
      <c r="K164" s="153">
        <v>139270</v>
      </c>
      <c r="L164" s="153">
        <v>215565</v>
      </c>
      <c r="M164" s="153">
        <v>157769</v>
      </c>
      <c r="N164" s="153">
        <v>562997</v>
      </c>
      <c r="O164" s="153">
        <v>145474</v>
      </c>
      <c r="P164" s="153">
        <v>221773</v>
      </c>
      <c r="Q164" s="153">
        <v>103561</v>
      </c>
      <c r="R164" s="153">
        <v>155466</v>
      </c>
      <c r="S164" s="153">
        <v>26101</v>
      </c>
      <c r="T164" s="153">
        <v>255</v>
      </c>
      <c r="U164" s="154">
        <v>3098604</v>
      </c>
    </row>
    <row r="165" spans="2:21" x14ac:dyDescent="0.2">
      <c r="B165" s="156"/>
      <c r="C165" s="157" t="s">
        <v>22</v>
      </c>
      <c r="D165" s="158">
        <v>275467</v>
      </c>
      <c r="E165" s="158">
        <v>41550</v>
      </c>
      <c r="F165" s="158">
        <v>65606</v>
      </c>
      <c r="G165" s="158">
        <v>511847</v>
      </c>
      <c r="H165" s="158">
        <v>32292</v>
      </c>
      <c r="I165" s="158">
        <v>585302</v>
      </c>
      <c r="J165" s="158">
        <v>673464</v>
      </c>
      <c r="K165" s="158">
        <v>194584</v>
      </c>
      <c r="L165" s="158">
        <v>346000</v>
      </c>
      <c r="M165" s="158">
        <v>166218</v>
      </c>
      <c r="N165" s="158">
        <v>724307</v>
      </c>
      <c r="O165" s="158">
        <v>379948</v>
      </c>
      <c r="P165" s="158">
        <v>380019</v>
      </c>
      <c r="Q165" s="158">
        <v>177359</v>
      </c>
      <c r="R165" s="158">
        <v>241482</v>
      </c>
      <c r="S165" s="158">
        <v>35090</v>
      </c>
      <c r="T165" s="158">
        <v>653</v>
      </c>
      <c r="U165" s="158">
        <v>4831188</v>
      </c>
    </row>
    <row r="166" spans="2:21" x14ac:dyDescent="0.2">
      <c r="B166" s="151" t="s">
        <v>120</v>
      </c>
      <c r="C166" s="152" t="s">
        <v>90</v>
      </c>
      <c r="D166" s="153">
        <v>1111</v>
      </c>
      <c r="E166" s="153">
        <v>258</v>
      </c>
      <c r="F166" s="153">
        <v>678</v>
      </c>
      <c r="G166" s="153">
        <v>2279</v>
      </c>
      <c r="H166" s="153">
        <v>139</v>
      </c>
      <c r="I166" s="153">
        <v>1643</v>
      </c>
      <c r="J166" s="153">
        <v>2445</v>
      </c>
      <c r="K166" s="153">
        <v>1347</v>
      </c>
      <c r="L166" s="153">
        <v>1771</v>
      </c>
      <c r="M166" s="153">
        <v>37</v>
      </c>
      <c r="N166" s="153">
        <v>1505</v>
      </c>
      <c r="O166" s="153">
        <v>5232</v>
      </c>
      <c r="P166" s="153">
        <v>4455</v>
      </c>
      <c r="Q166" s="153">
        <v>2810</v>
      </c>
      <c r="R166" s="153">
        <v>913</v>
      </c>
      <c r="S166" s="153">
        <v>38</v>
      </c>
      <c r="T166" s="153">
        <v>0</v>
      </c>
      <c r="U166" s="154">
        <v>26661</v>
      </c>
    </row>
    <row r="167" spans="2:21" x14ac:dyDescent="0.2">
      <c r="B167" s="155"/>
      <c r="C167" s="152" t="s">
        <v>91</v>
      </c>
      <c r="D167" s="153">
        <v>84</v>
      </c>
      <c r="E167" s="153">
        <v>93</v>
      </c>
      <c r="F167" s="153">
        <v>2565</v>
      </c>
      <c r="G167" s="153">
        <v>3108</v>
      </c>
      <c r="H167" s="153">
        <v>223</v>
      </c>
      <c r="I167" s="153">
        <v>9134</v>
      </c>
      <c r="J167" s="153">
        <v>6295</v>
      </c>
      <c r="K167" s="153">
        <v>1731</v>
      </c>
      <c r="L167" s="153">
        <v>3906</v>
      </c>
      <c r="M167" s="153">
        <v>81</v>
      </c>
      <c r="N167" s="153">
        <v>5424</v>
      </c>
      <c r="O167" s="153">
        <v>5604</v>
      </c>
      <c r="P167" s="153">
        <v>5202</v>
      </c>
      <c r="Q167" s="153">
        <v>658</v>
      </c>
      <c r="R167" s="153">
        <v>1621</v>
      </c>
      <c r="S167" s="153">
        <v>349</v>
      </c>
      <c r="T167" s="153">
        <v>299</v>
      </c>
      <c r="U167" s="154">
        <v>46377</v>
      </c>
    </row>
    <row r="168" spans="2:21" x14ac:dyDescent="0.2">
      <c r="B168" s="155"/>
      <c r="C168" s="152" t="s">
        <v>92</v>
      </c>
      <c r="D168" s="153">
        <v>136</v>
      </c>
      <c r="E168" s="153">
        <v>20</v>
      </c>
      <c r="F168" s="153">
        <v>6996</v>
      </c>
      <c r="G168" s="153">
        <v>6920</v>
      </c>
      <c r="H168" s="153">
        <v>777</v>
      </c>
      <c r="I168" s="153">
        <v>21187</v>
      </c>
      <c r="J168" s="153">
        <v>8012</v>
      </c>
      <c r="K168" s="153">
        <v>4312</v>
      </c>
      <c r="L168" s="153">
        <v>10566</v>
      </c>
      <c r="M168" s="153">
        <v>432</v>
      </c>
      <c r="N168" s="153">
        <v>15970</v>
      </c>
      <c r="O168" s="153">
        <v>7093</v>
      </c>
      <c r="P168" s="153">
        <v>7314</v>
      </c>
      <c r="Q168" s="153">
        <v>6186</v>
      </c>
      <c r="R168" s="153">
        <v>3360</v>
      </c>
      <c r="S168" s="153">
        <v>217</v>
      </c>
      <c r="T168" s="153">
        <v>0</v>
      </c>
      <c r="U168" s="154">
        <v>99498</v>
      </c>
    </row>
    <row r="169" spans="2:21" x14ac:dyDescent="0.2">
      <c r="B169" s="155"/>
      <c r="C169" s="152" t="s">
        <v>93</v>
      </c>
      <c r="D169" s="153">
        <v>4009</v>
      </c>
      <c r="E169" s="153">
        <v>205</v>
      </c>
      <c r="F169" s="153">
        <v>4914</v>
      </c>
      <c r="G169" s="153">
        <v>4102</v>
      </c>
      <c r="H169" s="153">
        <v>513</v>
      </c>
      <c r="I169" s="153">
        <v>7529</v>
      </c>
      <c r="J169" s="153">
        <v>2016</v>
      </c>
      <c r="K169" s="153">
        <v>1441</v>
      </c>
      <c r="L169" s="153">
        <v>3067</v>
      </c>
      <c r="M169" s="153">
        <v>740</v>
      </c>
      <c r="N169" s="153">
        <v>5030</v>
      </c>
      <c r="O169" s="153">
        <v>9080</v>
      </c>
      <c r="P169" s="153">
        <v>2563</v>
      </c>
      <c r="Q169" s="153">
        <v>2858</v>
      </c>
      <c r="R169" s="153">
        <v>981</v>
      </c>
      <c r="S169" s="153">
        <v>37</v>
      </c>
      <c r="T169" s="153">
        <v>0</v>
      </c>
      <c r="U169" s="154">
        <v>49085</v>
      </c>
    </row>
    <row r="170" spans="2:21" x14ac:dyDescent="0.2">
      <c r="B170" s="155"/>
      <c r="C170" s="152" t="s">
        <v>94</v>
      </c>
      <c r="D170" s="153">
        <v>11084</v>
      </c>
      <c r="E170" s="153">
        <v>838</v>
      </c>
      <c r="F170" s="153">
        <v>5002</v>
      </c>
      <c r="G170" s="153">
        <v>4822</v>
      </c>
      <c r="H170" s="153">
        <v>782</v>
      </c>
      <c r="I170" s="153">
        <v>15694</v>
      </c>
      <c r="J170" s="153">
        <v>8688</v>
      </c>
      <c r="K170" s="153">
        <v>3698</v>
      </c>
      <c r="L170" s="153">
        <v>5357</v>
      </c>
      <c r="M170" s="153">
        <v>613</v>
      </c>
      <c r="N170" s="153">
        <v>10070</v>
      </c>
      <c r="O170" s="153">
        <v>15326</v>
      </c>
      <c r="P170" s="153">
        <v>10642</v>
      </c>
      <c r="Q170" s="153">
        <v>6017</v>
      </c>
      <c r="R170" s="153">
        <v>5301</v>
      </c>
      <c r="S170" s="153">
        <v>543</v>
      </c>
      <c r="T170" s="153">
        <v>71</v>
      </c>
      <c r="U170" s="154">
        <v>104548</v>
      </c>
    </row>
    <row r="171" spans="2:21" x14ac:dyDescent="0.2">
      <c r="B171" s="155"/>
      <c r="C171" s="152" t="s">
        <v>95</v>
      </c>
      <c r="D171" s="153">
        <v>30905</v>
      </c>
      <c r="E171" s="153">
        <v>630</v>
      </c>
      <c r="F171" s="153">
        <v>2676</v>
      </c>
      <c r="G171" s="153">
        <v>30201</v>
      </c>
      <c r="H171" s="153">
        <v>1968</v>
      </c>
      <c r="I171" s="153">
        <v>37536</v>
      </c>
      <c r="J171" s="153">
        <v>27370</v>
      </c>
      <c r="K171" s="153">
        <v>14209</v>
      </c>
      <c r="L171" s="153">
        <v>37620</v>
      </c>
      <c r="M171" s="153">
        <v>1564</v>
      </c>
      <c r="N171" s="153">
        <v>34046</v>
      </c>
      <c r="O171" s="153">
        <v>30693</v>
      </c>
      <c r="P171" s="153">
        <v>35922</v>
      </c>
      <c r="Q171" s="153">
        <v>25959</v>
      </c>
      <c r="R171" s="153">
        <v>16932</v>
      </c>
      <c r="S171" s="153">
        <v>4993</v>
      </c>
      <c r="T171" s="153">
        <v>3</v>
      </c>
      <c r="U171" s="154">
        <v>333227</v>
      </c>
    </row>
    <row r="172" spans="2:21" x14ac:dyDescent="0.2">
      <c r="B172" s="155"/>
      <c r="C172" s="152" t="s">
        <v>96</v>
      </c>
      <c r="D172" s="153">
        <v>60781</v>
      </c>
      <c r="E172" s="153">
        <v>0</v>
      </c>
      <c r="F172" s="153">
        <v>849</v>
      </c>
      <c r="G172" s="153">
        <v>21486</v>
      </c>
      <c r="H172" s="153">
        <v>610</v>
      </c>
      <c r="I172" s="153">
        <v>12461</v>
      </c>
      <c r="J172" s="153">
        <v>16913</v>
      </c>
      <c r="K172" s="153">
        <v>4571</v>
      </c>
      <c r="L172" s="153">
        <v>7568</v>
      </c>
      <c r="M172" s="153">
        <v>1087</v>
      </c>
      <c r="N172" s="153">
        <v>13145</v>
      </c>
      <c r="O172" s="153">
        <v>15477</v>
      </c>
      <c r="P172" s="153">
        <v>11963</v>
      </c>
      <c r="Q172" s="153">
        <v>2474</v>
      </c>
      <c r="R172" s="153">
        <v>8400</v>
      </c>
      <c r="S172" s="153">
        <v>288</v>
      </c>
      <c r="T172" s="153">
        <v>0</v>
      </c>
      <c r="U172" s="154">
        <v>178073</v>
      </c>
    </row>
    <row r="173" spans="2:21" x14ac:dyDescent="0.2">
      <c r="B173" s="155"/>
      <c r="C173" s="152" t="s">
        <v>97</v>
      </c>
      <c r="D173" s="153">
        <v>48485</v>
      </c>
      <c r="E173" s="153">
        <v>104</v>
      </c>
      <c r="F173" s="153">
        <v>277</v>
      </c>
      <c r="G173" s="153">
        <v>19147</v>
      </c>
      <c r="H173" s="153">
        <v>973</v>
      </c>
      <c r="I173" s="153">
        <v>15158</v>
      </c>
      <c r="J173" s="153">
        <v>16338</v>
      </c>
      <c r="K173" s="153">
        <v>4009</v>
      </c>
      <c r="L173" s="153">
        <v>9716</v>
      </c>
      <c r="M173" s="153">
        <v>1065</v>
      </c>
      <c r="N173" s="153">
        <v>12629</v>
      </c>
      <c r="O173" s="153">
        <v>29865</v>
      </c>
      <c r="P173" s="153">
        <v>11037</v>
      </c>
      <c r="Q173" s="153">
        <v>2036</v>
      </c>
      <c r="R173" s="153">
        <v>3947</v>
      </c>
      <c r="S173" s="153">
        <v>299</v>
      </c>
      <c r="T173" s="153">
        <v>0</v>
      </c>
      <c r="U173" s="154">
        <v>175085</v>
      </c>
    </row>
    <row r="174" spans="2:21" x14ac:dyDescent="0.2">
      <c r="B174" s="155"/>
      <c r="C174" s="152" t="s">
        <v>98</v>
      </c>
      <c r="D174" s="153">
        <v>33672</v>
      </c>
      <c r="E174" s="153">
        <v>2787</v>
      </c>
      <c r="F174" s="153">
        <v>638</v>
      </c>
      <c r="G174" s="153">
        <v>40081</v>
      </c>
      <c r="H174" s="153">
        <v>2973</v>
      </c>
      <c r="I174" s="153">
        <v>44666</v>
      </c>
      <c r="J174" s="153">
        <v>28802</v>
      </c>
      <c r="K174" s="153">
        <v>7652</v>
      </c>
      <c r="L174" s="153">
        <v>26299</v>
      </c>
      <c r="M174" s="153">
        <v>1573</v>
      </c>
      <c r="N174" s="153">
        <v>39474</v>
      </c>
      <c r="O174" s="153">
        <v>53070</v>
      </c>
      <c r="P174" s="153">
        <v>28117</v>
      </c>
      <c r="Q174" s="153">
        <v>13899</v>
      </c>
      <c r="R174" s="153">
        <v>25010</v>
      </c>
      <c r="S174" s="153">
        <v>1260</v>
      </c>
      <c r="T174" s="153">
        <v>4</v>
      </c>
      <c r="U174" s="154">
        <v>349977</v>
      </c>
    </row>
    <row r="175" spans="2:21" x14ac:dyDescent="0.2">
      <c r="B175" s="155"/>
      <c r="C175" s="152" t="s">
        <v>99</v>
      </c>
      <c r="D175" s="153">
        <v>12326</v>
      </c>
      <c r="E175" s="153">
        <v>193</v>
      </c>
      <c r="F175" s="153">
        <v>258</v>
      </c>
      <c r="G175" s="153">
        <v>17169</v>
      </c>
      <c r="H175" s="153">
        <v>309</v>
      </c>
      <c r="I175" s="153">
        <v>25823</v>
      </c>
      <c r="J175" s="153">
        <v>12906</v>
      </c>
      <c r="K175" s="153">
        <v>4727</v>
      </c>
      <c r="L175" s="153">
        <v>7090</v>
      </c>
      <c r="M175" s="153">
        <v>238</v>
      </c>
      <c r="N175" s="153">
        <v>7871</v>
      </c>
      <c r="O175" s="153">
        <v>24854</v>
      </c>
      <c r="P175" s="153">
        <v>18734</v>
      </c>
      <c r="Q175" s="153">
        <v>2200</v>
      </c>
      <c r="R175" s="153">
        <v>3851</v>
      </c>
      <c r="S175" s="153">
        <v>645</v>
      </c>
      <c r="T175" s="153">
        <v>23</v>
      </c>
      <c r="U175" s="154">
        <v>139217</v>
      </c>
    </row>
    <row r="176" spans="2:21" x14ac:dyDescent="0.2">
      <c r="B176" s="155"/>
      <c r="C176" s="152" t="s">
        <v>100</v>
      </c>
      <c r="D176" s="153">
        <v>9264</v>
      </c>
      <c r="E176" s="153">
        <v>410</v>
      </c>
      <c r="F176" s="153">
        <v>152</v>
      </c>
      <c r="G176" s="153">
        <v>6094</v>
      </c>
      <c r="H176" s="153">
        <v>349</v>
      </c>
      <c r="I176" s="153">
        <v>5150</v>
      </c>
      <c r="J176" s="153">
        <v>3846</v>
      </c>
      <c r="K176" s="153">
        <v>1369</v>
      </c>
      <c r="L176" s="153">
        <v>3285</v>
      </c>
      <c r="M176" s="153">
        <v>71</v>
      </c>
      <c r="N176" s="153">
        <v>2997</v>
      </c>
      <c r="O176" s="153">
        <v>8042</v>
      </c>
      <c r="P176" s="153">
        <v>5742</v>
      </c>
      <c r="Q176" s="153">
        <v>1053</v>
      </c>
      <c r="R176" s="153">
        <v>3089</v>
      </c>
      <c r="S176" s="153">
        <v>67</v>
      </c>
      <c r="T176" s="153">
        <v>0</v>
      </c>
      <c r="U176" s="154">
        <v>50980</v>
      </c>
    </row>
    <row r="177" spans="2:21" x14ac:dyDescent="0.2">
      <c r="B177" s="155"/>
      <c r="C177" s="152" t="s">
        <v>101</v>
      </c>
      <c r="D177" s="153">
        <v>12187</v>
      </c>
      <c r="E177" s="153">
        <v>25596</v>
      </c>
      <c r="F177" s="153">
        <v>242</v>
      </c>
      <c r="G177" s="153">
        <v>22619</v>
      </c>
      <c r="H177" s="153">
        <v>1563</v>
      </c>
      <c r="I177" s="153">
        <v>15678</v>
      </c>
      <c r="J177" s="153">
        <v>16079</v>
      </c>
      <c r="K177" s="153">
        <v>5867</v>
      </c>
      <c r="L177" s="153">
        <v>11774</v>
      </c>
      <c r="M177" s="153">
        <v>718</v>
      </c>
      <c r="N177" s="153">
        <v>12812</v>
      </c>
      <c r="O177" s="153">
        <v>18423</v>
      </c>
      <c r="P177" s="153">
        <v>11474</v>
      </c>
      <c r="Q177" s="153">
        <v>3133</v>
      </c>
      <c r="R177" s="153">
        <v>6258</v>
      </c>
      <c r="S177" s="153">
        <v>251</v>
      </c>
      <c r="T177" s="153">
        <v>0</v>
      </c>
      <c r="U177" s="154">
        <v>164674</v>
      </c>
    </row>
    <row r="178" spans="2:21" x14ac:dyDescent="0.2">
      <c r="B178" s="155"/>
      <c r="C178" s="152" t="s">
        <v>102</v>
      </c>
      <c r="D178" s="153">
        <v>463</v>
      </c>
      <c r="E178" s="153">
        <v>1783</v>
      </c>
      <c r="F178" s="153">
        <v>844</v>
      </c>
      <c r="G178" s="153">
        <v>414</v>
      </c>
      <c r="H178" s="153">
        <v>208</v>
      </c>
      <c r="I178" s="153">
        <v>1776</v>
      </c>
      <c r="J178" s="153">
        <v>1086</v>
      </c>
      <c r="K178" s="153">
        <v>532</v>
      </c>
      <c r="L178" s="153">
        <v>686</v>
      </c>
      <c r="M178" s="153">
        <v>6</v>
      </c>
      <c r="N178" s="153">
        <v>1182</v>
      </c>
      <c r="O178" s="153">
        <v>3390</v>
      </c>
      <c r="P178" s="153">
        <v>1478</v>
      </c>
      <c r="Q178" s="153">
        <v>1805</v>
      </c>
      <c r="R178" s="153">
        <v>371</v>
      </c>
      <c r="S178" s="153">
        <v>7</v>
      </c>
      <c r="T178" s="153">
        <v>0</v>
      </c>
      <c r="U178" s="154">
        <v>16031</v>
      </c>
    </row>
    <row r="179" spans="2:21" x14ac:dyDescent="0.2">
      <c r="B179" s="155"/>
      <c r="C179" s="152" t="s">
        <v>103</v>
      </c>
      <c r="D179" s="153">
        <v>1118</v>
      </c>
      <c r="E179" s="153">
        <v>801</v>
      </c>
      <c r="F179" s="153">
        <v>634</v>
      </c>
      <c r="G179" s="153">
        <v>3893</v>
      </c>
      <c r="H179" s="153">
        <v>169</v>
      </c>
      <c r="I179" s="153">
        <v>2755</v>
      </c>
      <c r="J179" s="153">
        <v>4876</v>
      </c>
      <c r="K179" s="153">
        <v>2450</v>
      </c>
      <c r="L179" s="153">
        <v>3302</v>
      </c>
      <c r="M179" s="153">
        <v>191</v>
      </c>
      <c r="N179" s="153">
        <v>3042</v>
      </c>
      <c r="O179" s="153">
        <v>1283</v>
      </c>
      <c r="P179" s="153">
        <v>2334</v>
      </c>
      <c r="Q179" s="153">
        <v>695</v>
      </c>
      <c r="R179" s="153">
        <v>3510</v>
      </c>
      <c r="S179" s="153">
        <v>11</v>
      </c>
      <c r="T179" s="153">
        <v>4</v>
      </c>
      <c r="U179" s="154">
        <v>31068</v>
      </c>
    </row>
    <row r="180" spans="2:21" x14ac:dyDescent="0.2">
      <c r="B180" s="155"/>
      <c r="C180" s="152" t="s">
        <v>104</v>
      </c>
      <c r="D180" s="153">
        <v>89341</v>
      </c>
      <c r="E180" s="153">
        <v>7613</v>
      </c>
      <c r="F180" s="153">
        <v>35913</v>
      </c>
      <c r="G180" s="153">
        <v>340322</v>
      </c>
      <c r="H180" s="153">
        <v>20186</v>
      </c>
      <c r="I180" s="153">
        <v>380560</v>
      </c>
      <c r="J180" s="153">
        <v>517709</v>
      </c>
      <c r="K180" s="153">
        <v>139802</v>
      </c>
      <c r="L180" s="153">
        <v>216618</v>
      </c>
      <c r="M180" s="153">
        <v>164145</v>
      </c>
      <c r="N180" s="153">
        <v>562957</v>
      </c>
      <c r="O180" s="153">
        <v>145376</v>
      </c>
      <c r="P180" s="153">
        <v>218575</v>
      </c>
      <c r="Q180" s="153">
        <v>105833</v>
      </c>
      <c r="R180" s="153">
        <v>153272</v>
      </c>
      <c r="S180" s="153">
        <v>25540</v>
      </c>
      <c r="T180" s="153">
        <v>249</v>
      </c>
      <c r="U180" s="154">
        <v>3124011</v>
      </c>
    </row>
    <row r="181" spans="2:21" x14ac:dyDescent="0.2">
      <c r="B181" s="156"/>
      <c r="C181" s="157" t="s">
        <v>22</v>
      </c>
      <c r="D181" s="158">
        <v>314966</v>
      </c>
      <c r="E181" s="158">
        <v>41331</v>
      </c>
      <c r="F181" s="158">
        <v>62638</v>
      </c>
      <c r="G181" s="158">
        <v>522657</v>
      </c>
      <c r="H181" s="158">
        <v>31742</v>
      </c>
      <c r="I181" s="158">
        <v>596750</v>
      </c>
      <c r="J181" s="158">
        <v>673381</v>
      </c>
      <c r="K181" s="158">
        <v>197717</v>
      </c>
      <c r="L181" s="158">
        <v>348625</v>
      </c>
      <c r="M181" s="158">
        <v>172561</v>
      </c>
      <c r="N181" s="158">
        <v>728154</v>
      </c>
      <c r="O181" s="158">
        <v>372808</v>
      </c>
      <c r="P181" s="158">
        <v>375552</v>
      </c>
      <c r="Q181" s="158">
        <v>177616</v>
      </c>
      <c r="R181" s="158">
        <v>236816</v>
      </c>
      <c r="S181" s="158">
        <v>34545</v>
      </c>
      <c r="T181" s="158">
        <v>653</v>
      </c>
      <c r="U181" s="158">
        <v>4888512</v>
      </c>
    </row>
    <row r="182" spans="2:21" x14ac:dyDescent="0.2">
      <c r="B182" s="151" t="s">
        <v>121</v>
      </c>
      <c r="C182" s="152" t="s">
        <v>90</v>
      </c>
      <c r="D182" s="153">
        <v>1018</v>
      </c>
      <c r="E182" s="153">
        <v>250</v>
      </c>
      <c r="F182" s="153">
        <v>683</v>
      </c>
      <c r="G182" s="153">
        <v>2144</v>
      </c>
      <c r="H182" s="153">
        <v>136</v>
      </c>
      <c r="I182" s="153">
        <v>1618</v>
      </c>
      <c r="J182" s="153">
        <v>2455</v>
      </c>
      <c r="K182" s="153">
        <v>1523</v>
      </c>
      <c r="L182" s="153">
        <v>2174</v>
      </c>
      <c r="M182" s="153">
        <v>39</v>
      </c>
      <c r="N182" s="153">
        <v>1513</v>
      </c>
      <c r="O182" s="153">
        <v>5485</v>
      </c>
      <c r="P182" s="153">
        <v>4458</v>
      </c>
      <c r="Q182" s="153">
        <v>2883</v>
      </c>
      <c r="R182" s="153">
        <v>899</v>
      </c>
      <c r="S182" s="153">
        <v>31</v>
      </c>
      <c r="T182" s="153">
        <v>0</v>
      </c>
      <c r="U182" s="154">
        <v>27309</v>
      </c>
    </row>
    <row r="183" spans="2:21" x14ac:dyDescent="0.2">
      <c r="B183" s="155"/>
      <c r="C183" s="152" t="s">
        <v>91</v>
      </c>
      <c r="D183" s="153">
        <v>80</v>
      </c>
      <c r="E183" s="153">
        <v>96</v>
      </c>
      <c r="F183" s="153">
        <v>2574</v>
      </c>
      <c r="G183" s="153">
        <v>2923</v>
      </c>
      <c r="H183" s="153">
        <v>189</v>
      </c>
      <c r="I183" s="153">
        <v>8642</v>
      </c>
      <c r="J183" s="153">
        <v>6248</v>
      </c>
      <c r="K183" s="153">
        <v>1793</v>
      </c>
      <c r="L183" s="153">
        <v>3840</v>
      </c>
      <c r="M183" s="153">
        <v>79</v>
      </c>
      <c r="N183" s="153">
        <v>5151</v>
      </c>
      <c r="O183" s="153">
        <v>5812</v>
      </c>
      <c r="P183" s="153">
        <v>5232</v>
      </c>
      <c r="Q183" s="153">
        <v>676</v>
      </c>
      <c r="R183" s="153">
        <v>1637</v>
      </c>
      <c r="S183" s="153">
        <v>344</v>
      </c>
      <c r="T183" s="153">
        <v>297</v>
      </c>
      <c r="U183" s="154">
        <v>45613</v>
      </c>
    </row>
    <row r="184" spans="2:21" x14ac:dyDescent="0.2">
      <c r="B184" s="155"/>
      <c r="C184" s="152" t="s">
        <v>92</v>
      </c>
      <c r="D184" s="153">
        <v>117</v>
      </c>
      <c r="E184" s="153">
        <v>18</v>
      </c>
      <c r="F184" s="153">
        <v>6882</v>
      </c>
      <c r="G184" s="153">
        <v>6847</v>
      </c>
      <c r="H184" s="153">
        <v>760</v>
      </c>
      <c r="I184" s="153">
        <v>20228</v>
      </c>
      <c r="J184" s="153">
        <v>7906</v>
      </c>
      <c r="K184" s="153">
        <v>4216</v>
      </c>
      <c r="L184" s="153">
        <v>9910</v>
      </c>
      <c r="M184" s="153">
        <v>476</v>
      </c>
      <c r="N184" s="153">
        <v>15885</v>
      </c>
      <c r="O184" s="153">
        <v>10053</v>
      </c>
      <c r="P184" s="153">
        <v>7346</v>
      </c>
      <c r="Q184" s="153">
        <v>6234</v>
      </c>
      <c r="R184" s="153">
        <v>3388</v>
      </c>
      <c r="S184" s="153">
        <v>221</v>
      </c>
      <c r="T184" s="153">
        <v>0</v>
      </c>
      <c r="U184" s="154">
        <v>100487</v>
      </c>
    </row>
    <row r="185" spans="2:21" x14ac:dyDescent="0.2">
      <c r="B185" s="155"/>
      <c r="C185" s="152" t="s">
        <v>93</v>
      </c>
      <c r="D185" s="153">
        <v>4501</v>
      </c>
      <c r="E185" s="153">
        <v>211</v>
      </c>
      <c r="F185" s="153">
        <v>4867</v>
      </c>
      <c r="G185" s="153">
        <v>4189</v>
      </c>
      <c r="H185" s="153">
        <v>501</v>
      </c>
      <c r="I185" s="153">
        <v>7551</v>
      </c>
      <c r="J185" s="153">
        <v>2047</v>
      </c>
      <c r="K185" s="153">
        <v>1250</v>
      </c>
      <c r="L185" s="153">
        <v>3107</v>
      </c>
      <c r="M185" s="153">
        <v>737</v>
      </c>
      <c r="N185" s="153">
        <v>5085</v>
      </c>
      <c r="O185" s="153">
        <v>9474</v>
      </c>
      <c r="P185" s="153">
        <v>2625</v>
      </c>
      <c r="Q185" s="153">
        <v>2971</v>
      </c>
      <c r="R185" s="153">
        <v>976</v>
      </c>
      <c r="S185" s="153">
        <v>43</v>
      </c>
      <c r="T185" s="153">
        <v>0</v>
      </c>
      <c r="U185" s="154">
        <v>50135</v>
      </c>
    </row>
    <row r="186" spans="2:21" x14ac:dyDescent="0.2">
      <c r="B186" s="155"/>
      <c r="C186" s="152" t="s">
        <v>94</v>
      </c>
      <c r="D186" s="153">
        <v>11887</v>
      </c>
      <c r="E186" s="153">
        <v>746</v>
      </c>
      <c r="F186" s="153">
        <v>5067</v>
      </c>
      <c r="G186" s="153">
        <v>4748</v>
      </c>
      <c r="H186" s="153">
        <v>808</v>
      </c>
      <c r="I186" s="153">
        <v>14775</v>
      </c>
      <c r="J186" s="153">
        <v>8801</v>
      </c>
      <c r="K186" s="153">
        <v>3771</v>
      </c>
      <c r="L186" s="153">
        <v>5482</v>
      </c>
      <c r="M186" s="153">
        <v>637</v>
      </c>
      <c r="N186" s="153">
        <v>10325</v>
      </c>
      <c r="O186" s="153">
        <v>15762</v>
      </c>
      <c r="P186" s="153">
        <v>10547</v>
      </c>
      <c r="Q186" s="153">
        <v>6245</v>
      </c>
      <c r="R186" s="153">
        <v>3088</v>
      </c>
      <c r="S186" s="153">
        <v>565</v>
      </c>
      <c r="T186" s="153">
        <v>73</v>
      </c>
      <c r="U186" s="154">
        <v>103327</v>
      </c>
    </row>
    <row r="187" spans="2:21" x14ac:dyDescent="0.2">
      <c r="B187" s="155"/>
      <c r="C187" s="152" t="s">
        <v>95</v>
      </c>
      <c r="D187" s="153">
        <v>31177</v>
      </c>
      <c r="E187" s="153">
        <v>628</v>
      </c>
      <c r="F187" s="153">
        <v>2631</v>
      </c>
      <c r="G187" s="153">
        <v>29620</v>
      </c>
      <c r="H187" s="153">
        <v>1985</v>
      </c>
      <c r="I187" s="153">
        <v>36009</v>
      </c>
      <c r="J187" s="153">
        <v>27705</v>
      </c>
      <c r="K187" s="153">
        <v>14795</v>
      </c>
      <c r="L187" s="153">
        <v>38794</v>
      </c>
      <c r="M187" s="153">
        <v>1571</v>
      </c>
      <c r="N187" s="153">
        <v>34152</v>
      </c>
      <c r="O187" s="153">
        <v>31737</v>
      </c>
      <c r="P187" s="153">
        <v>35921</v>
      </c>
      <c r="Q187" s="153">
        <v>26166</v>
      </c>
      <c r="R187" s="153">
        <v>16804</v>
      </c>
      <c r="S187" s="153">
        <v>5037</v>
      </c>
      <c r="T187" s="153">
        <v>3</v>
      </c>
      <c r="U187" s="154">
        <v>334735</v>
      </c>
    </row>
    <row r="188" spans="2:21" x14ac:dyDescent="0.2">
      <c r="B188" s="155"/>
      <c r="C188" s="152" t="s">
        <v>96</v>
      </c>
      <c r="D188" s="153">
        <v>70032</v>
      </c>
      <c r="E188" s="153">
        <v>0</v>
      </c>
      <c r="F188" s="153">
        <v>836</v>
      </c>
      <c r="G188" s="153">
        <v>21275</v>
      </c>
      <c r="H188" s="153">
        <v>616</v>
      </c>
      <c r="I188" s="153">
        <v>12584</v>
      </c>
      <c r="J188" s="153">
        <v>18000</v>
      </c>
      <c r="K188" s="153">
        <v>4621</v>
      </c>
      <c r="L188" s="153">
        <v>8051</v>
      </c>
      <c r="M188" s="153">
        <v>1109</v>
      </c>
      <c r="N188" s="153">
        <v>13790</v>
      </c>
      <c r="O188" s="153">
        <v>15657</v>
      </c>
      <c r="P188" s="153">
        <v>11943</v>
      </c>
      <c r="Q188" s="153">
        <v>2493</v>
      </c>
      <c r="R188" s="153">
        <v>6179</v>
      </c>
      <c r="S188" s="153">
        <v>283</v>
      </c>
      <c r="T188" s="153">
        <v>0</v>
      </c>
      <c r="U188" s="154">
        <v>187469</v>
      </c>
    </row>
    <row r="189" spans="2:21" x14ac:dyDescent="0.2">
      <c r="B189" s="155"/>
      <c r="C189" s="152" t="s">
        <v>97</v>
      </c>
      <c r="D189" s="153">
        <v>57793</v>
      </c>
      <c r="E189" s="153">
        <v>59</v>
      </c>
      <c r="F189" s="153">
        <v>262</v>
      </c>
      <c r="G189" s="153">
        <v>20357</v>
      </c>
      <c r="H189" s="153">
        <v>980</v>
      </c>
      <c r="I189" s="153">
        <v>14603</v>
      </c>
      <c r="J189" s="153">
        <v>17282</v>
      </c>
      <c r="K189" s="153">
        <v>3988</v>
      </c>
      <c r="L189" s="153">
        <v>10250</v>
      </c>
      <c r="M189" s="153">
        <v>1114</v>
      </c>
      <c r="N189" s="153">
        <v>13374</v>
      </c>
      <c r="O189" s="153">
        <v>29707</v>
      </c>
      <c r="P189" s="153">
        <v>11242</v>
      </c>
      <c r="Q189" s="153">
        <v>1626</v>
      </c>
      <c r="R189" s="153">
        <v>3727</v>
      </c>
      <c r="S189" s="153">
        <v>292</v>
      </c>
      <c r="T189" s="153">
        <v>0</v>
      </c>
      <c r="U189" s="154">
        <v>186656</v>
      </c>
    </row>
    <row r="190" spans="2:21" x14ac:dyDescent="0.2">
      <c r="B190" s="155"/>
      <c r="C190" s="152" t="s">
        <v>98</v>
      </c>
      <c r="D190" s="153">
        <v>41459</v>
      </c>
      <c r="E190" s="153">
        <v>2873</v>
      </c>
      <c r="F190" s="153">
        <v>612</v>
      </c>
      <c r="G190" s="153">
        <v>38803</v>
      </c>
      <c r="H190" s="153">
        <v>2898</v>
      </c>
      <c r="I190" s="153">
        <v>42742</v>
      </c>
      <c r="J190" s="153">
        <v>29020</v>
      </c>
      <c r="K190" s="153">
        <v>7732</v>
      </c>
      <c r="L190" s="153">
        <v>26553</v>
      </c>
      <c r="M190" s="153">
        <v>1617</v>
      </c>
      <c r="N190" s="153">
        <v>39231</v>
      </c>
      <c r="O190" s="153">
        <v>55247</v>
      </c>
      <c r="P190" s="153">
        <v>27613</v>
      </c>
      <c r="Q190" s="153">
        <v>16578</v>
      </c>
      <c r="R190" s="153">
        <v>25609</v>
      </c>
      <c r="S190" s="153">
        <v>1290</v>
      </c>
      <c r="T190" s="153">
        <v>4</v>
      </c>
      <c r="U190" s="154">
        <v>359881</v>
      </c>
    </row>
    <row r="191" spans="2:21" x14ac:dyDescent="0.2">
      <c r="B191" s="155"/>
      <c r="C191" s="152" t="s">
        <v>99</v>
      </c>
      <c r="D191" s="153">
        <v>15647</v>
      </c>
      <c r="E191" s="153">
        <v>194</v>
      </c>
      <c r="F191" s="153">
        <v>264</v>
      </c>
      <c r="G191" s="153">
        <v>17501</v>
      </c>
      <c r="H191" s="153">
        <v>297</v>
      </c>
      <c r="I191" s="153">
        <v>22778</v>
      </c>
      <c r="J191" s="153">
        <v>13190</v>
      </c>
      <c r="K191" s="153">
        <v>4900</v>
      </c>
      <c r="L191" s="153">
        <v>7135</v>
      </c>
      <c r="M191" s="153">
        <v>244</v>
      </c>
      <c r="N191" s="153">
        <v>7850</v>
      </c>
      <c r="O191" s="153">
        <v>25691</v>
      </c>
      <c r="P191" s="153">
        <v>18401</v>
      </c>
      <c r="Q191" s="153">
        <v>2295</v>
      </c>
      <c r="R191" s="153">
        <v>3954</v>
      </c>
      <c r="S191" s="153">
        <v>669</v>
      </c>
      <c r="T191" s="153">
        <v>22</v>
      </c>
      <c r="U191" s="154">
        <v>141032</v>
      </c>
    </row>
    <row r="192" spans="2:21" x14ac:dyDescent="0.2">
      <c r="B192" s="155"/>
      <c r="C192" s="152" t="s">
        <v>100</v>
      </c>
      <c r="D192" s="153">
        <v>11746</v>
      </c>
      <c r="E192" s="153">
        <v>467</v>
      </c>
      <c r="F192" s="153">
        <v>155</v>
      </c>
      <c r="G192" s="153">
        <v>5998</v>
      </c>
      <c r="H192" s="153">
        <v>355</v>
      </c>
      <c r="I192" s="153">
        <v>4846</v>
      </c>
      <c r="J192" s="153">
        <v>4187</v>
      </c>
      <c r="K192" s="153">
        <v>1428</v>
      </c>
      <c r="L192" s="153">
        <v>3357</v>
      </c>
      <c r="M192" s="153">
        <v>74</v>
      </c>
      <c r="N192" s="153">
        <v>3151</v>
      </c>
      <c r="O192" s="153">
        <v>8267</v>
      </c>
      <c r="P192" s="153">
        <v>5832</v>
      </c>
      <c r="Q192" s="153">
        <v>1063</v>
      </c>
      <c r="R192" s="153">
        <v>3422</v>
      </c>
      <c r="S192" s="153">
        <v>64</v>
      </c>
      <c r="T192" s="153">
        <v>0</v>
      </c>
      <c r="U192" s="154">
        <v>54412</v>
      </c>
    </row>
    <row r="193" spans="2:21" x14ac:dyDescent="0.2">
      <c r="B193" s="155"/>
      <c r="C193" s="152" t="s">
        <v>101</v>
      </c>
      <c r="D193" s="153">
        <v>14062</v>
      </c>
      <c r="E193" s="153">
        <v>25692</v>
      </c>
      <c r="F193" s="153">
        <v>240</v>
      </c>
      <c r="G193" s="153">
        <v>23584</v>
      </c>
      <c r="H193" s="153">
        <v>1526</v>
      </c>
      <c r="I193" s="153">
        <v>15201</v>
      </c>
      <c r="J193" s="153">
        <v>16225</v>
      </c>
      <c r="K193" s="153">
        <v>5954</v>
      </c>
      <c r="L193" s="153">
        <v>11746</v>
      </c>
      <c r="M193" s="153">
        <v>723</v>
      </c>
      <c r="N193" s="153">
        <v>13341</v>
      </c>
      <c r="O193" s="153">
        <v>19229</v>
      </c>
      <c r="P193" s="153">
        <v>11398</v>
      </c>
      <c r="Q193" s="153">
        <v>2849</v>
      </c>
      <c r="R193" s="153">
        <v>6194</v>
      </c>
      <c r="S193" s="153">
        <v>260</v>
      </c>
      <c r="T193" s="153">
        <v>0</v>
      </c>
      <c r="U193" s="154">
        <v>168224</v>
      </c>
    </row>
    <row r="194" spans="2:21" x14ac:dyDescent="0.2">
      <c r="B194" s="155"/>
      <c r="C194" s="152" t="s">
        <v>102</v>
      </c>
      <c r="D194" s="153">
        <v>472</v>
      </c>
      <c r="E194" s="153">
        <v>1838</v>
      </c>
      <c r="F194" s="153">
        <v>861</v>
      </c>
      <c r="G194" s="153">
        <v>405</v>
      </c>
      <c r="H194" s="153">
        <v>204</v>
      </c>
      <c r="I194" s="153">
        <v>1775</v>
      </c>
      <c r="J194" s="153">
        <v>1191</v>
      </c>
      <c r="K194" s="153">
        <v>513</v>
      </c>
      <c r="L194" s="153">
        <v>685</v>
      </c>
      <c r="M194" s="153">
        <v>6</v>
      </c>
      <c r="N194" s="153">
        <v>1177</v>
      </c>
      <c r="O194" s="153">
        <v>3517</v>
      </c>
      <c r="P194" s="153">
        <v>1482</v>
      </c>
      <c r="Q194" s="153">
        <v>1878</v>
      </c>
      <c r="R194" s="153">
        <v>382</v>
      </c>
      <c r="S194" s="153">
        <v>7</v>
      </c>
      <c r="T194" s="153">
        <v>0</v>
      </c>
      <c r="U194" s="154">
        <v>16393</v>
      </c>
    </row>
    <row r="195" spans="2:21" x14ac:dyDescent="0.2">
      <c r="B195" s="155"/>
      <c r="C195" s="152" t="s">
        <v>103</v>
      </c>
      <c r="D195" s="153">
        <v>1109</v>
      </c>
      <c r="E195" s="153">
        <v>740</v>
      </c>
      <c r="F195" s="153">
        <v>581</v>
      </c>
      <c r="G195" s="153">
        <v>3804</v>
      </c>
      <c r="H195" s="153">
        <v>174</v>
      </c>
      <c r="I195" s="153">
        <v>2708</v>
      </c>
      <c r="J195" s="153">
        <v>5045</v>
      </c>
      <c r="K195" s="153">
        <v>2587</v>
      </c>
      <c r="L195" s="153">
        <v>3352</v>
      </c>
      <c r="M195" s="153">
        <v>198</v>
      </c>
      <c r="N195" s="153">
        <v>3047</v>
      </c>
      <c r="O195" s="153">
        <v>1385</v>
      </c>
      <c r="P195" s="153">
        <v>2320</v>
      </c>
      <c r="Q195" s="153">
        <v>712</v>
      </c>
      <c r="R195" s="153">
        <v>3437</v>
      </c>
      <c r="S195" s="153">
        <v>11</v>
      </c>
      <c r="T195" s="153">
        <v>4</v>
      </c>
      <c r="U195" s="154">
        <v>31214</v>
      </c>
    </row>
    <row r="196" spans="2:21" x14ac:dyDescent="0.2">
      <c r="B196" s="155"/>
      <c r="C196" s="152" t="s">
        <v>104</v>
      </c>
      <c r="D196" s="153">
        <v>102964</v>
      </c>
      <c r="E196" s="153">
        <v>8469</v>
      </c>
      <c r="F196" s="153">
        <v>35868</v>
      </c>
      <c r="G196" s="153">
        <v>343513</v>
      </c>
      <c r="H196" s="153">
        <v>20557</v>
      </c>
      <c r="I196" s="153">
        <v>366628</v>
      </c>
      <c r="J196" s="153">
        <v>536635</v>
      </c>
      <c r="K196" s="153">
        <v>137236</v>
      </c>
      <c r="L196" s="153">
        <v>219830</v>
      </c>
      <c r="M196" s="153">
        <v>163322</v>
      </c>
      <c r="N196" s="153">
        <v>563561</v>
      </c>
      <c r="O196" s="153">
        <v>143731</v>
      </c>
      <c r="P196" s="153">
        <v>221233</v>
      </c>
      <c r="Q196" s="153">
        <v>104617</v>
      </c>
      <c r="R196" s="153">
        <v>150857</v>
      </c>
      <c r="S196" s="153">
        <v>25809</v>
      </c>
      <c r="T196" s="153">
        <v>216</v>
      </c>
      <c r="U196" s="154">
        <v>3145046</v>
      </c>
    </row>
    <row r="197" spans="2:21" x14ac:dyDescent="0.2">
      <c r="B197" s="156"/>
      <c r="C197" s="157" t="s">
        <v>22</v>
      </c>
      <c r="D197" s="158">
        <v>364064</v>
      </c>
      <c r="E197" s="158">
        <v>42281</v>
      </c>
      <c r="F197" s="158">
        <v>62383</v>
      </c>
      <c r="G197" s="158">
        <v>525711</v>
      </c>
      <c r="H197" s="158">
        <v>31986</v>
      </c>
      <c r="I197" s="158">
        <v>572688</v>
      </c>
      <c r="J197" s="158">
        <v>695937</v>
      </c>
      <c r="K197" s="158">
        <v>196307</v>
      </c>
      <c r="L197" s="158">
        <v>354266</v>
      </c>
      <c r="M197" s="158">
        <v>171946</v>
      </c>
      <c r="N197" s="158">
        <v>730633</v>
      </c>
      <c r="O197" s="158">
        <v>380754</v>
      </c>
      <c r="P197" s="158">
        <v>377593</v>
      </c>
      <c r="Q197" s="158">
        <v>179286</v>
      </c>
      <c r="R197" s="158">
        <v>230553</v>
      </c>
      <c r="S197" s="158">
        <v>34926</v>
      </c>
      <c r="T197" s="158">
        <v>619</v>
      </c>
      <c r="U197" s="158">
        <v>4951933</v>
      </c>
    </row>
    <row r="198" spans="2:21" x14ac:dyDescent="0.2">
      <c r="B198" s="151" t="s">
        <v>122</v>
      </c>
      <c r="C198" s="152" t="s">
        <v>90</v>
      </c>
      <c r="D198" s="153">
        <v>1079.9166666666667</v>
      </c>
      <c r="E198" s="153">
        <v>255.08333333333334</v>
      </c>
      <c r="F198" s="153">
        <v>631.33333333333337</v>
      </c>
      <c r="G198" s="153">
        <v>3248.8333333333335</v>
      </c>
      <c r="H198" s="153">
        <v>143.41666666666666</v>
      </c>
      <c r="I198" s="153">
        <v>1745.1666666666667</v>
      </c>
      <c r="J198" s="153">
        <v>2451.3333333333335</v>
      </c>
      <c r="K198" s="153">
        <v>1400.3333333333333</v>
      </c>
      <c r="L198" s="153">
        <v>1817.5833333333333</v>
      </c>
      <c r="M198" s="153">
        <v>39.916666666666664</v>
      </c>
      <c r="N198" s="153">
        <v>1504.1666666666667</v>
      </c>
      <c r="O198" s="153">
        <v>5028.083333333333</v>
      </c>
      <c r="P198" s="153">
        <v>4290.25</v>
      </c>
      <c r="Q198" s="153">
        <v>2886.3333333333335</v>
      </c>
      <c r="R198" s="153">
        <v>977</v>
      </c>
      <c r="S198" s="153">
        <v>26.416666666666668</v>
      </c>
      <c r="T198" s="153">
        <v>0</v>
      </c>
      <c r="U198" s="154">
        <v>27525.166666666668</v>
      </c>
    </row>
    <row r="199" spans="2:21" x14ac:dyDescent="0.2">
      <c r="B199" s="155"/>
      <c r="C199" s="152" t="s">
        <v>91</v>
      </c>
      <c r="D199" s="153">
        <v>66.583333333333329</v>
      </c>
      <c r="E199" s="153">
        <v>102.58333333333333</v>
      </c>
      <c r="F199" s="153">
        <v>2318.9166666666665</v>
      </c>
      <c r="G199" s="153">
        <v>3176.1666666666665</v>
      </c>
      <c r="H199" s="153">
        <v>219.75</v>
      </c>
      <c r="I199" s="153">
        <v>8737.3333333333339</v>
      </c>
      <c r="J199" s="153">
        <v>6250.416666666667</v>
      </c>
      <c r="K199" s="153">
        <v>1750.6666666666667</v>
      </c>
      <c r="L199" s="153">
        <v>4147.5</v>
      </c>
      <c r="M199" s="153">
        <v>78.916666666666671</v>
      </c>
      <c r="N199" s="153">
        <v>5611.916666666667</v>
      </c>
      <c r="O199" s="153">
        <v>5427.5</v>
      </c>
      <c r="P199" s="153">
        <v>4974.083333333333</v>
      </c>
      <c r="Q199" s="153">
        <v>656.16666666666663</v>
      </c>
      <c r="R199" s="153">
        <v>1515.5833333333333</v>
      </c>
      <c r="S199" s="153">
        <v>354.16666666666669</v>
      </c>
      <c r="T199" s="153">
        <v>298.83333333333331</v>
      </c>
      <c r="U199" s="154">
        <v>45687.083333333336</v>
      </c>
    </row>
    <row r="200" spans="2:21" x14ac:dyDescent="0.2">
      <c r="B200" s="155"/>
      <c r="C200" s="152" t="s">
        <v>92</v>
      </c>
      <c r="D200" s="153">
        <v>69.166666666666671</v>
      </c>
      <c r="E200" s="153">
        <v>29.666666666666668</v>
      </c>
      <c r="F200" s="153">
        <v>8772.1666666666661</v>
      </c>
      <c r="G200" s="153">
        <v>7222.5</v>
      </c>
      <c r="H200" s="153">
        <v>789.41666666666663</v>
      </c>
      <c r="I200" s="153">
        <v>21438.916666666668</v>
      </c>
      <c r="J200" s="153">
        <v>8231.0833333333339</v>
      </c>
      <c r="K200" s="153">
        <v>4262.25</v>
      </c>
      <c r="L200" s="153">
        <v>10560.25</v>
      </c>
      <c r="M200" s="153">
        <v>383.58333333333331</v>
      </c>
      <c r="N200" s="153">
        <v>15150.75</v>
      </c>
      <c r="O200" s="153">
        <v>9893.9166666666661</v>
      </c>
      <c r="P200" s="153">
        <v>7249.416666666667</v>
      </c>
      <c r="Q200" s="153">
        <v>5472.5</v>
      </c>
      <c r="R200" s="153">
        <v>3257.6666666666665</v>
      </c>
      <c r="S200" s="153">
        <v>196.41666666666666</v>
      </c>
      <c r="T200" s="153">
        <v>0</v>
      </c>
      <c r="U200" s="154">
        <v>102979.66666666669</v>
      </c>
    </row>
    <row r="201" spans="2:21" x14ac:dyDescent="0.2">
      <c r="B201" s="155"/>
      <c r="C201" s="152" t="s">
        <v>93</v>
      </c>
      <c r="D201" s="153">
        <v>3815.0833333333335</v>
      </c>
      <c r="E201" s="153">
        <v>199</v>
      </c>
      <c r="F201" s="153">
        <v>5066</v>
      </c>
      <c r="G201" s="153">
        <v>3500.4166666666665</v>
      </c>
      <c r="H201" s="153">
        <v>483.41666666666669</v>
      </c>
      <c r="I201" s="153">
        <v>8476.4166666666661</v>
      </c>
      <c r="J201" s="153">
        <v>2207.5</v>
      </c>
      <c r="K201" s="153">
        <v>1449.4166666666667</v>
      </c>
      <c r="L201" s="153">
        <v>2958.25</v>
      </c>
      <c r="M201" s="153">
        <v>759.33333333333337</v>
      </c>
      <c r="N201" s="153">
        <v>5271</v>
      </c>
      <c r="O201" s="153">
        <v>8599.5833333333339</v>
      </c>
      <c r="P201" s="153">
        <v>2391.25</v>
      </c>
      <c r="Q201" s="153">
        <v>2682.0833333333335</v>
      </c>
      <c r="R201" s="153">
        <v>953.41666666666663</v>
      </c>
      <c r="S201" s="153">
        <v>43.666666666666664</v>
      </c>
      <c r="T201" s="153">
        <v>0</v>
      </c>
      <c r="U201" s="154">
        <v>48855.833333333328</v>
      </c>
    </row>
    <row r="202" spans="2:21" x14ac:dyDescent="0.2">
      <c r="B202" s="155"/>
      <c r="C202" s="152" t="s">
        <v>94</v>
      </c>
      <c r="D202" s="153">
        <v>12168.583333333334</v>
      </c>
      <c r="E202" s="153">
        <v>875.66666666666663</v>
      </c>
      <c r="F202" s="153">
        <v>5498.333333333333</v>
      </c>
      <c r="G202" s="153">
        <v>4738.416666666667</v>
      </c>
      <c r="H202" s="153">
        <v>741</v>
      </c>
      <c r="I202" s="153">
        <v>15086.25</v>
      </c>
      <c r="J202" s="153">
        <v>8738.3333333333339</v>
      </c>
      <c r="K202" s="153">
        <v>3829.0833333333335</v>
      </c>
      <c r="L202" s="153">
        <v>5294.666666666667</v>
      </c>
      <c r="M202" s="153">
        <v>559.91666666666663</v>
      </c>
      <c r="N202" s="153">
        <v>9636.5</v>
      </c>
      <c r="O202" s="153">
        <v>14561.416666666666</v>
      </c>
      <c r="P202" s="153">
        <v>10052.333333333334</v>
      </c>
      <c r="Q202" s="153">
        <v>4843.833333333333</v>
      </c>
      <c r="R202" s="153">
        <v>4856.166666666667</v>
      </c>
      <c r="S202" s="153">
        <v>512.08333333333337</v>
      </c>
      <c r="T202" s="153">
        <v>73.75</v>
      </c>
      <c r="U202" s="154">
        <v>102066.33333333333</v>
      </c>
    </row>
    <row r="203" spans="2:21" x14ac:dyDescent="0.2">
      <c r="B203" s="155"/>
      <c r="C203" s="152" t="s">
        <v>95</v>
      </c>
      <c r="D203" s="153">
        <v>29668.916666666668</v>
      </c>
      <c r="E203" s="153">
        <v>857.41666666666663</v>
      </c>
      <c r="F203" s="153">
        <v>2325.5</v>
      </c>
      <c r="G203" s="153">
        <v>30517.083333333332</v>
      </c>
      <c r="H203" s="153">
        <v>1969.25</v>
      </c>
      <c r="I203" s="153">
        <v>36410.25</v>
      </c>
      <c r="J203" s="153">
        <v>27701.666666666668</v>
      </c>
      <c r="K203" s="153">
        <v>14382.333333333334</v>
      </c>
      <c r="L203" s="153">
        <v>37739.333333333336</v>
      </c>
      <c r="M203" s="153">
        <v>1562.0833333333333</v>
      </c>
      <c r="N203" s="153">
        <v>33530.666666666664</v>
      </c>
      <c r="O203" s="153">
        <v>31239.333333333332</v>
      </c>
      <c r="P203" s="153">
        <v>35719.583333333336</v>
      </c>
      <c r="Q203" s="153">
        <v>25560.333333333332</v>
      </c>
      <c r="R203" s="153">
        <v>16798.75</v>
      </c>
      <c r="S203" s="153">
        <v>4893.333333333333</v>
      </c>
      <c r="T203" s="153">
        <v>2.75</v>
      </c>
      <c r="U203" s="154">
        <v>330878.58333333331</v>
      </c>
    </row>
    <row r="204" spans="2:21" x14ac:dyDescent="0.2">
      <c r="B204" s="155"/>
      <c r="C204" s="152" t="s">
        <v>96</v>
      </c>
      <c r="D204" s="153">
        <v>60252.083333333336</v>
      </c>
      <c r="E204" s="153">
        <v>0</v>
      </c>
      <c r="F204" s="153">
        <v>862.33333333333337</v>
      </c>
      <c r="G204" s="153">
        <v>21082.083333333332</v>
      </c>
      <c r="H204" s="153">
        <v>564.08333333333337</v>
      </c>
      <c r="I204" s="153">
        <v>13053</v>
      </c>
      <c r="J204" s="153">
        <v>15900.416666666666</v>
      </c>
      <c r="K204" s="153">
        <v>4391.333333333333</v>
      </c>
      <c r="L204" s="153">
        <v>7564.833333333333</v>
      </c>
      <c r="M204" s="153">
        <v>877.5</v>
      </c>
      <c r="N204" s="153">
        <v>13439.666666666666</v>
      </c>
      <c r="O204" s="153">
        <v>14918.583333333334</v>
      </c>
      <c r="P204" s="153">
        <v>11472.333333333334</v>
      </c>
      <c r="Q204" s="153">
        <v>2513.4166666666665</v>
      </c>
      <c r="R204" s="153">
        <v>8003.333333333333</v>
      </c>
      <c r="S204" s="153">
        <v>250.08333333333334</v>
      </c>
      <c r="T204" s="153">
        <v>0</v>
      </c>
      <c r="U204" s="154">
        <v>175145.08333333334</v>
      </c>
    </row>
    <row r="205" spans="2:21" x14ac:dyDescent="0.2">
      <c r="B205" s="155"/>
      <c r="C205" s="152" t="s">
        <v>97</v>
      </c>
      <c r="D205" s="153">
        <v>46583.166666666664</v>
      </c>
      <c r="E205" s="153">
        <v>99.5</v>
      </c>
      <c r="F205" s="153">
        <v>255.41666666666666</v>
      </c>
      <c r="G205" s="153">
        <v>20295.833333333332</v>
      </c>
      <c r="H205" s="153">
        <v>938.5</v>
      </c>
      <c r="I205" s="153">
        <v>14174.75</v>
      </c>
      <c r="J205" s="153">
        <v>16313.583333333334</v>
      </c>
      <c r="K205" s="153">
        <v>4038.5</v>
      </c>
      <c r="L205" s="153">
        <v>10034.083333333334</v>
      </c>
      <c r="M205" s="153">
        <v>1074.4166666666667</v>
      </c>
      <c r="N205" s="153">
        <v>12593.666666666666</v>
      </c>
      <c r="O205" s="153">
        <v>28778.5</v>
      </c>
      <c r="P205" s="153">
        <v>10698.75</v>
      </c>
      <c r="Q205" s="153">
        <v>1891.25</v>
      </c>
      <c r="R205" s="153">
        <v>3831</v>
      </c>
      <c r="S205" s="153">
        <v>281.41666666666669</v>
      </c>
      <c r="T205" s="153">
        <v>0</v>
      </c>
      <c r="U205" s="154">
        <v>171882.33333333331</v>
      </c>
    </row>
    <row r="206" spans="2:21" x14ac:dyDescent="0.2">
      <c r="B206" s="155"/>
      <c r="C206" s="152" t="s">
        <v>98</v>
      </c>
      <c r="D206" s="153">
        <v>36132.666666666664</v>
      </c>
      <c r="E206" s="153">
        <v>3389.4166666666665</v>
      </c>
      <c r="F206" s="153">
        <v>612.41666666666663</v>
      </c>
      <c r="G206" s="153">
        <v>39925</v>
      </c>
      <c r="H206" s="153">
        <v>2866.6666666666665</v>
      </c>
      <c r="I206" s="153">
        <v>42258.083333333336</v>
      </c>
      <c r="J206" s="153">
        <v>27818.333333333332</v>
      </c>
      <c r="K206" s="153">
        <v>7608.25</v>
      </c>
      <c r="L206" s="153">
        <v>25588.583333333332</v>
      </c>
      <c r="M206" s="153">
        <v>1526.8333333333333</v>
      </c>
      <c r="N206" s="153">
        <v>37431.416666666664</v>
      </c>
      <c r="O206" s="153">
        <v>46254.916666666664</v>
      </c>
      <c r="P206" s="153">
        <v>26845</v>
      </c>
      <c r="Q206" s="153">
        <v>13947.833333333334</v>
      </c>
      <c r="R206" s="153">
        <v>25384.083333333332</v>
      </c>
      <c r="S206" s="153">
        <v>1218.0833333333333</v>
      </c>
      <c r="T206" s="153">
        <v>4.25</v>
      </c>
      <c r="U206" s="154">
        <v>338811.83333333331</v>
      </c>
    </row>
    <row r="207" spans="2:21" x14ac:dyDescent="0.2">
      <c r="B207" s="155"/>
      <c r="C207" s="152" t="s">
        <v>99</v>
      </c>
      <c r="D207" s="153">
        <v>14950.083333333334</v>
      </c>
      <c r="E207" s="153">
        <v>203.83333333333334</v>
      </c>
      <c r="F207" s="153">
        <v>269.66666666666669</v>
      </c>
      <c r="G207" s="153">
        <v>15897.916666666666</v>
      </c>
      <c r="H207" s="153">
        <v>272.08333333333331</v>
      </c>
      <c r="I207" s="153">
        <v>24553.75</v>
      </c>
      <c r="J207" s="153">
        <v>12979.5</v>
      </c>
      <c r="K207" s="153">
        <v>4762.166666666667</v>
      </c>
      <c r="L207" s="153">
        <v>7413.916666666667</v>
      </c>
      <c r="M207" s="153">
        <v>235.91666666666666</v>
      </c>
      <c r="N207" s="153">
        <v>7663.916666666667</v>
      </c>
      <c r="O207" s="153">
        <v>23140.083333333332</v>
      </c>
      <c r="P207" s="153">
        <v>18076.25</v>
      </c>
      <c r="Q207" s="153">
        <v>2128.0833333333335</v>
      </c>
      <c r="R207" s="153">
        <v>3572.25</v>
      </c>
      <c r="S207" s="153">
        <v>664.33333333333337</v>
      </c>
      <c r="T207" s="153">
        <v>23.916666666666668</v>
      </c>
      <c r="U207" s="154">
        <v>136807.66666666669</v>
      </c>
    </row>
    <row r="208" spans="2:21" x14ac:dyDescent="0.2">
      <c r="B208" s="155"/>
      <c r="C208" s="152" t="s">
        <v>100</v>
      </c>
      <c r="D208" s="153">
        <v>11272.416666666666</v>
      </c>
      <c r="E208" s="153">
        <v>417.41666666666669</v>
      </c>
      <c r="F208" s="153">
        <v>153.66666666666666</v>
      </c>
      <c r="G208" s="153">
        <v>5994.916666666667</v>
      </c>
      <c r="H208" s="153">
        <v>323.58333333333331</v>
      </c>
      <c r="I208" s="153">
        <v>4827.916666666667</v>
      </c>
      <c r="J208" s="153">
        <v>3831.4166666666665</v>
      </c>
      <c r="K208" s="153">
        <v>1428.4166666666667</v>
      </c>
      <c r="L208" s="153">
        <v>3330.25</v>
      </c>
      <c r="M208" s="153">
        <v>78.833333333333329</v>
      </c>
      <c r="N208" s="153">
        <v>2964.3333333333335</v>
      </c>
      <c r="O208" s="153">
        <v>8235.9166666666661</v>
      </c>
      <c r="P208" s="153">
        <v>5532.416666666667</v>
      </c>
      <c r="Q208" s="153">
        <v>1032.3333333333333</v>
      </c>
      <c r="R208" s="153">
        <v>3144</v>
      </c>
      <c r="S208" s="153">
        <v>65.5</v>
      </c>
      <c r="T208" s="153">
        <v>0</v>
      </c>
      <c r="U208" s="154">
        <v>52633.333333333328</v>
      </c>
    </row>
    <row r="209" spans="2:21" x14ac:dyDescent="0.2">
      <c r="B209" s="155"/>
      <c r="C209" s="152" t="s">
        <v>101</v>
      </c>
      <c r="D209" s="153">
        <v>14328.083333333334</v>
      </c>
      <c r="E209" s="153">
        <v>25790.75</v>
      </c>
      <c r="F209" s="153">
        <v>234.91666666666666</v>
      </c>
      <c r="G209" s="153">
        <v>23382.75</v>
      </c>
      <c r="H209" s="153">
        <v>1474.9166666666667</v>
      </c>
      <c r="I209" s="153">
        <v>14989.583333333334</v>
      </c>
      <c r="J209" s="153">
        <v>16189.916666666666</v>
      </c>
      <c r="K209" s="153">
        <v>5720.833333333333</v>
      </c>
      <c r="L209" s="153">
        <v>11764.083333333334</v>
      </c>
      <c r="M209" s="153">
        <v>718.83333333333337</v>
      </c>
      <c r="N209" s="153">
        <v>12247.083333333334</v>
      </c>
      <c r="O209" s="153">
        <v>17871.25</v>
      </c>
      <c r="P209" s="153">
        <v>11730.916666666666</v>
      </c>
      <c r="Q209" s="153">
        <v>2992.5833333333335</v>
      </c>
      <c r="R209" s="153">
        <v>5628</v>
      </c>
      <c r="S209" s="153">
        <v>207.83333333333334</v>
      </c>
      <c r="T209" s="153">
        <v>0</v>
      </c>
      <c r="U209" s="154">
        <v>165272.33333333334</v>
      </c>
    </row>
    <row r="210" spans="2:21" x14ac:dyDescent="0.2">
      <c r="B210" s="155"/>
      <c r="C210" s="152" t="s">
        <v>102</v>
      </c>
      <c r="D210" s="153">
        <v>482.16666666666669</v>
      </c>
      <c r="E210" s="153">
        <v>2062.4166666666665</v>
      </c>
      <c r="F210" s="153">
        <v>874.5</v>
      </c>
      <c r="G210" s="153">
        <v>477</v>
      </c>
      <c r="H210" s="153">
        <v>192.33333333333334</v>
      </c>
      <c r="I210" s="153">
        <v>1859.25</v>
      </c>
      <c r="J210" s="153">
        <v>1073.5</v>
      </c>
      <c r="K210" s="153">
        <v>491.66666666666669</v>
      </c>
      <c r="L210" s="153">
        <v>648.5</v>
      </c>
      <c r="M210" s="153">
        <v>6.416666666666667</v>
      </c>
      <c r="N210" s="153">
        <v>1203.5</v>
      </c>
      <c r="O210" s="153">
        <v>3273.4166666666665</v>
      </c>
      <c r="P210" s="153">
        <v>1402.75</v>
      </c>
      <c r="Q210" s="153">
        <v>1747.4166666666667</v>
      </c>
      <c r="R210" s="153">
        <v>342.83333333333331</v>
      </c>
      <c r="S210" s="153">
        <v>6.25</v>
      </c>
      <c r="T210" s="153">
        <v>0</v>
      </c>
      <c r="U210" s="154">
        <v>16143.916666666666</v>
      </c>
    </row>
    <row r="211" spans="2:21" x14ac:dyDescent="0.2">
      <c r="B211" s="155"/>
      <c r="C211" s="152" t="s">
        <v>103</v>
      </c>
      <c r="D211" s="153">
        <v>1118.3333333333333</v>
      </c>
      <c r="E211" s="153">
        <v>791.33333333333337</v>
      </c>
      <c r="F211" s="153">
        <v>696.83333333333337</v>
      </c>
      <c r="G211" s="153">
        <v>4343.666666666667</v>
      </c>
      <c r="H211" s="153">
        <v>155.33333333333334</v>
      </c>
      <c r="I211" s="153">
        <v>2706.75</v>
      </c>
      <c r="J211" s="153">
        <v>4860.416666666667</v>
      </c>
      <c r="K211" s="153">
        <v>2298.8333333333335</v>
      </c>
      <c r="L211" s="153">
        <v>3307.75</v>
      </c>
      <c r="M211" s="153">
        <v>182.5</v>
      </c>
      <c r="N211" s="153">
        <v>3152.8333333333335</v>
      </c>
      <c r="O211" s="153">
        <v>1300.5833333333333</v>
      </c>
      <c r="P211" s="153">
        <v>2241.5</v>
      </c>
      <c r="Q211" s="153">
        <v>698</v>
      </c>
      <c r="R211" s="153">
        <v>3605.6666666666665</v>
      </c>
      <c r="S211" s="153">
        <v>11.583333333333334</v>
      </c>
      <c r="T211" s="153">
        <v>4.083333333333333</v>
      </c>
      <c r="U211" s="154">
        <v>31475.999999999996</v>
      </c>
    </row>
    <row r="212" spans="2:21" x14ac:dyDescent="0.2">
      <c r="B212" s="155"/>
      <c r="C212" s="152" t="s">
        <v>104</v>
      </c>
      <c r="D212" s="153">
        <v>92747.916666666672</v>
      </c>
      <c r="E212" s="153">
        <v>6462.75</v>
      </c>
      <c r="F212" s="153">
        <v>34170.833333333336</v>
      </c>
      <c r="G212" s="153">
        <v>339091.41666666669</v>
      </c>
      <c r="H212" s="153">
        <v>19613.583333333332</v>
      </c>
      <c r="I212" s="153">
        <v>369806.33333333331</v>
      </c>
      <c r="J212" s="153">
        <v>515452.16666666669</v>
      </c>
      <c r="K212" s="153">
        <v>141373.25</v>
      </c>
      <c r="L212" s="153">
        <v>216605.33333333334</v>
      </c>
      <c r="M212" s="153">
        <v>157891.08333333334</v>
      </c>
      <c r="N212" s="153">
        <v>568171.33333333337</v>
      </c>
      <c r="O212" s="153">
        <v>140014</v>
      </c>
      <c r="P212" s="153">
        <v>207887.83333333334</v>
      </c>
      <c r="Q212" s="153">
        <v>99005.916666666672</v>
      </c>
      <c r="R212" s="153">
        <v>152794.08333333334</v>
      </c>
      <c r="S212" s="153">
        <v>24994.583333333332</v>
      </c>
      <c r="T212" s="153">
        <v>241.33333333333334</v>
      </c>
      <c r="U212" s="154">
        <v>3086323.7500000005</v>
      </c>
    </row>
    <row r="213" spans="2:21" x14ac:dyDescent="0.2">
      <c r="B213" s="156"/>
      <c r="C213" s="157" t="s">
        <v>22</v>
      </c>
      <c r="D213" s="159">
        <v>324735.16666666669</v>
      </c>
      <c r="E213" s="159">
        <v>41536.833333333336</v>
      </c>
      <c r="F213" s="159">
        <v>62742.833333333336</v>
      </c>
      <c r="G213" s="159">
        <v>522894</v>
      </c>
      <c r="H213" s="159">
        <v>30747.333333333336</v>
      </c>
      <c r="I213" s="159">
        <v>580123.75</v>
      </c>
      <c r="J213" s="159">
        <v>669999.58333333337</v>
      </c>
      <c r="K213" s="159">
        <v>199187.33333333334</v>
      </c>
      <c r="L213" s="159">
        <v>348774.91666666663</v>
      </c>
      <c r="M213" s="159">
        <v>165976.08333333334</v>
      </c>
      <c r="N213" s="159">
        <v>729572.75</v>
      </c>
      <c r="O213" s="159">
        <v>358537.08333333331</v>
      </c>
      <c r="P213" s="159">
        <v>360564.66666666663</v>
      </c>
      <c r="Q213" s="159">
        <v>168058.08333333334</v>
      </c>
      <c r="R213" s="159">
        <v>234663.83333333334</v>
      </c>
      <c r="S213" s="159">
        <v>33725.75</v>
      </c>
      <c r="T213" s="159">
        <v>648.91666666666663</v>
      </c>
      <c r="U213" s="159">
        <v>4832488.916666667</v>
      </c>
    </row>
    <row r="214" spans="2:21" x14ac:dyDescent="0.2">
      <c r="B214" s="57" t="s">
        <v>48</v>
      </c>
    </row>
    <row r="215" spans="2:21" x14ac:dyDescent="0.2">
      <c r="B215" s="120"/>
    </row>
  </sheetData>
  <mergeCells count="14">
    <mergeCell ref="B182:B197"/>
    <mergeCell ref="B198:B213"/>
    <mergeCell ref="B86:B101"/>
    <mergeCell ref="B102:B117"/>
    <mergeCell ref="B118:B133"/>
    <mergeCell ref="B134:B149"/>
    <mergeCell ref="B150:B165"/>
    <mergeCell ref="B166:B181"/>
    <mergeCell ref="B5:C5"/>
    <mergeCell ref="B6:B21"/>
    <mergeCell ref="B22:B37"/>
    <mergeCell ref="B38:B53"/>
    <mergeCell ref="B54:B69"/>
    <mergeCell ref="B70:B85"/>
  </mergeCells>
  <pageMargins left="0.7" right="0.7" top="0.75" bottom="0.75" header="0.3" footer="0.3"/>
  <pageSetup paperSize="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15"/>
  <sheetViews>
    <sheetView showGridLines="0" workbookViewId="0"/>
  </sheetViews>
  <sheetFormatPr baseColWidth="10" defaultRowHeight="12.75" x14ac:dyDescent="0.2"/>
  <cols>
    <col min="1" max="1" width="2.5703125" style="145" customWidth="1"/>
    <col min="2" max="2" width="12" style="145" customWidth="1"/>
    <col min="3" max="3" width="31" style="145" customWidth="1"/>
    <col min="4" max="20" width="11.42578125" style="145" customWidth="1"/>
    <col min="21" max="16384" width="11.42578125" style="145"/>
  </cols>
  <sheetData>
    <row r="1" spans="2:21" ht="18" x14ac:dyDescent="0.2">
      <c r="B1" s="74" t="s">
        <v>123</v>
      </c>
    </row>
    <row r="2" spans="2:21" ht="18" x14ac:dyDescent="0.2">
      <c r="B2" s="74" t="s">
        <v>84</v>
      </c>
    </row>
    <row r="3" spans="2:21" ht="15.75" x14ac:dyDescent="0.25">
      <c r="B3" s="77" t="s">
        <v>2</v>
      </c>
    </row>
    <row r="4" spans="2:21" x14ac:dyDescent="0.2">
      <c r="C4" s="80"/>
    </row>
    <row r="5" spans="2:21" ht="72" customHeight="1" x14ac:dyDescent="0.2">
      <c r="B5" s="147" t="s">
        <v>89</v>
      </c>
      <c r="C5" s="148"/>
      <c r="D5" s="149" t="s">
        <v>62</v>
      </c>
      <c r="E5" s="149" t="s">
        <v>63</v>
      </c>
      <c r="F5" s="149" t="s">
        <v>64</v>
      </c>
      <c r="G5" s="149" t="s">
        <v>65</v>
      </c>
      <c r="H5" s="149" t="s">
        <v>66</v>
      </c>
      <c r="I5" s="149" t="s">
        <v>67</v>
      </c>
      <c r="J5" s="149" t="s">
        <v>68</v>
      </c>
      <c r="K5" s="149" t="s">
        <v>69</v>
      </c>
      <c r="L5" s="149" t="s">
        <v>70</v>
      </c>
      <c r="M5" s="149" t="s">
        <v>71</v>
      </c>
      <c r="N5" s="149" t="s">
        <v>72</v>
      </c>
      <c r="O5" s="149" t="s">
        <v>73</v>
      </c>
      <c r="P5" s="149" t="s">
        <v>74</v>
      </c>
      <c r="Q5" s="149" t="s">
        <v>75</v>
      </c>
      <c r="R5" s="149" t="s">
        <v>76</v>
      </c>
      <c r="S5" s="149" t="s">
        <v>77</v>
      </c>
      <c r="T5" s="149" t="s">
        <v>78</v>
      </c>
      <c r="U5" s="160" t="s">
        <v>61</v>
      </c>
    </row>
    <row r="6" spans="2:21" x14ac:dyDescent="0.2">
      <c r="B6" s="151" t="s">
        <v>110</v>
      </c>
      <c r="C6" s="152" t="s">
        <v>90</v>
      </c>
      <c r="D6" s="153">
        <v>828</v>
      </c>
      <c r="E6" s="153">
        <v>28</v>
      </c>
      <c r="F6" s="153">
        <v>55</v>
      </c>
      <c r="G6" s="153">
        <v>486</v>
      </c>
      <c r="H6" s="153">
        <v>62</v>
      </c>
      <c r="I6" s="153">
        <v>671</v>
      </c>
      <c r="J6" s="153">
        <v>2335</v>
      </c>
      <c r="K6" s="153">
        <v>1123</v>
      </c>
      <c r="L6" s="153">
        <v>1519</v>
      </c>
      <c r="M6" s="153">
        <v>31</v>
      </c>
      <c r="N6" s="153">
        <v>718</v>
      </c>
      <c r="O6" s="153">
        <v>78</v>
      </c>
      <c r="P6" s="153">
        <v>130</v>
      </c>
      <c r="Q6" s="153">
        <v>264</v>
      </c>
      <c r="R6" s="153">
        <v>945</v>
      </c>
      <c r="S6" s="153">
        <v>913</v>
      </c>
      <c r="T6" s="153">
        <v>0</v>
      </c>
      <c r="U6" s="154">
        <v>848.83333333333337</v>
      </c>
    </row>
    <row r="7" spans="2:21" x14ac:dyDescent="0.2">
      <c r="B7" s="155"/>
      <c r="C7" s="152" t="s">
        <v>91</v>
      </c>
      <c r="D7" s="153">
        <v>150</v>
      </c>
      <c r="E7" s="153">
        <v>33</v>
      </c>
      <c r="F7" s="153">
        <v>74</v>
      </c>
      <c r="G7" s="153">
        <v>911</v>
      </c>
      <c r="H7" s="153">
        <v>25</v>
      </c>
      <c r="I7" s="153">
        <v>2048</v>
      </c>
      <c r="J7" s="153">
        <v>6479</v>
      </c>
      <c r="K7" s="153">
        <v>1988</v>
      </c>
      <c r="L7" s="153">
        <v>1750</v>
      </c>
      <c r="M7" s="153">
        <v>106</v>
      </c>
      <c r="N7" s="153">
        <v>2120</v>
      </c>
      <c r="O7" s="153">
        <v>137</v>
      </c>
      <c r="P7" s="153">
        <v>824</v>
      </c>
      <c r="Q7" s="153">
        <v>2545</v>
      </c>
      <c r="R7" s="153">
        <v>865</v>
      </c>
      <c r="S7" s="153">
        <v>1728</v>
      </c>
      <c r="T7" s="153">
        <v>8</v>
      </c>
      <c r="U7" s="154">
        <v>1815.9166666666667</v>
      </c>
    </row>
    <row r="8" spans="2:21" x14ac:dyDescent="0.2">
      <c r="B8" s="155"/>
      <c r="C8" s="152" t="s">
        <v>92</v>
      </c>
      <c r="D8" s="153">
        <v>129</v>
      </c>
      <c r="E8" s="153">
        <v>96</v>
      </c>
      <c r="F8" s="153">
        <v>6613</v>
      </c>
      <c r="G8" s="153">
        <v>1363</v>
      </c>
      <c r="H8" s="153">
        <v>52</v>
      </c>
      <c r="I8" s="153">
        <v>3207</v>
      </c>
      <c r="J8" s="153">
        <v>4095</v>
      </c>
      <c r="K8" s="153">
        <v>2968</v>
      </c>
      <c r="L8" s="153">
        <v>2749</v>
      </c>
      <c r="M8" s="153">
        <v>125</v>
      </c>
      <c r="N8" s="153">
        <v>3241</v>
      </c>
      <c r="O8" s="153">
        <v>52</v>
      </c>
      <c r="P8" s="153">
        <v>572</v>
      </c>
      <c r="Q8" s="153">
        <v>948</v>
      </c>
      <c r="R8" s="153">
        <v>2446</v>
      </c>
      <c r="S8" s="153">
        <v>2865</v>
      </c>
      <c r="T8" s="153">
        <v>8</v>
      </c>
      <c r="U8" s="154">
        <v>2627.4166666666665</v>
      </c>
    </row>
    <row r="9" spans="2:21" x14ac:dyDescent="0.2">
      <c r="B9" s="155"/>
      <c r="C9" s="152" t="s">
        <v>93</v>
      </c>
      <c r="D9" s="153">
        <v>1400</v>
      </c>
      <c r="E9" s="153">
        <v>69</v>
      </c>
      <c r="F9" s="153">
        <v>2970</v>
      </c>
      <c r="G9" s="153">
        <v>697</v>
      </c>
      <c r="H9" s="153">
        <v>123</v>
      </c>
      <c r="I9" s="153">
        <v>965</v>
      </c>
      <c r="J9" s="153">
        <v>1699</v>
      </c>
      <c r="K9" s="153">
        <v>1369</v>
      </c>
      <c r="L9" s="153">
        <v>872</v>
      </c>
      <c r="M9" s="153">
        <v>48</v>
      </c>
      <c r="N9" s="153">
        <v>1003</v>
      </c>
      <c r="O9" s="153">
        <v>52</v>
      </c>
      <c r="P9" s="153">
        <v>215</v>
      </c>
      <c r="Q9" s="153">
        <v>336</v>
      </c>
      <c r="R9" s="153">
        <v>886</v>
      </c>
      <c r="S9" s="153">
        <v>1231</v>
      </c>
      <c r="T9" s="153">
        <v>1</v>
      </c>
      <c r="U9" s="154">
        <v>1161.3333333333333</v>
      </c>
    </row>
    <row r="10" spans="2:21" x14ac:dyDescent="0.2">
      <c r="B10" s="155"/>
      <c r="C10" s="152" t="s">
        <v>94</v>
      </c>
      <c r="D10" s="153">
        <v>4172</v>
      </c>
      <c r="E10" s="153">
        <v>69</v>
      </c>
      <c r="F10" s="153">
        <v>595</v>
      </c>
      <c r="G10" s="153">
        <v>1103</v>
      </c>
      <c r="H10" s="153">
        <v>173</v>
      </c>
      <c r="I10" s="153">
        <v>2030</v>
      </c>
      <c r="J10" s="153">
        <v>4302</v>
      </c>
      <c r="K10" s="153">
        <v>2310</v>
      </c>
      <c r="L10" s="153">
        <v>2158</v>
      </c>
      <c r="M10" s="153">
        <v>101</v>
      </c>
      <c r="N10" s="153">
        <v>2015</v>
      </c>
      <c r="O10" s="153">
        <v>96</v>
      </c>
      <c r="P10" s="153">
        <v>903</v>
      </c>
      <c r="Q10" s="153">
        <v>799</v>
      </c>
      <c r="R10" s="153">
        <v>1879</v>
      </c>
      <c r="S10" s="153">
        <v>3838</v>
      </c>
      <c r="T10" s="153">
        <v>6</v>
      </c>
      <c r="U10" s="154">
        <v>2212.4166666666665</v>
      </c>
    </row>
    <row r="11" spans="2:21" x14ac:dyDescent="0.2">
      <c r="B11" s="155"/>
      <c r="C11" s="152" t="s">
        <v>95</v>
      </c>
      <c r="D11" s="153">
        <v>7491</v>
      </c>
      <c r="E11" s="153">
        <v>78</v>
      </c>
      <c r="F11" s="153">
        <v>1915</v>
      </c>
      <c r="G11" s="153">
        <v>2875</v>
      </c>
      <c r="H11" s="153">
        <v>303</v>
      </c>
      <c r="I11" s="153">
        <v>4200</v>
      </c>
      <c r="J11" s="153">
        <v>11215</v>
      </c>
      <c r="K11" s="153">
        <v>5547</v>
      </c>
      <c r="L11" s="153">
        <v>5509</v>
      </c>
      <c r="M11" s="153">
        <v>769</v>
      </c>
      <c r="N11" s="153">
        <v>6275</v>
      </c>
      <c r="O11" s="153">
        <v>2992</v>
      </c>
      <c r="P11" s="153">
        <v>1681</v>
      </c>
      <c r="Q11" s="153">
        <v>2277</v>
      </c>
      <c r="R11" s="153">
        <v>7046</v>
      </c>
      <c r="S11" s="153">
        <v>14350</v>
      </c>
      <c r="T11" s="153">
        <v>23</v>
      </c>
      <c r="U11" s="154">
        <v>6212.166666666667</v>
      </c>
    </row>
    <row r="12" spans="2:21" x14ac:dyDescent="0.2">
      <c r="B12" s="155"/>
      <c r="C12" s="152" t="s">
        <v>96</v>
      </c>
      <c r="D12" s="153">
        <v>10432</v>
      </c>
      <c r="E12" s="153">
        <v>4</v>
      </c>
      <c r="F12" s="153">
        <v>4986</v>
      </c>
      <c r="G12" s="153">
        <v>1569</v>
      </c>
      <c r="H12" s="153">
        <v>333</v>
      </c>
      <c r="I12" s="153">
        <v>1992</v>
      </c>
      <c r="J12" s="153">
        <v>6326</v>
      </c>
      <c r="K12" s="153">
        <v>1790</v>
      </c>
      <c r="L12" s="153">
        <v>2747</v>
      </c>
      <c r="M12" s="153">
        <v>168</v>
      </c>
      <c r="N12" s="153">
        <v>2777</v>
      </c>
      <c r="O12" s="153">
        <v>4965</v>
      </c>
      <c r="P12" s="153">
        <v>659</v>
      </c>
      <c r="Q12" s="153">
        <v>877</v>
      </c>
      <c r="R12" s="153">
        <v>2531</v>
      </c>
      <c r="S12" s="153">
        <v>5999</v>
      </c>
      <c r="T12" s="153">
        <v>5</v>
      </c>
      <c r="U12" s="154">
        <v>4013.3333333333335</v>
      </c>
    </row>
    <row r="13" spans="2:21" x14ac:dyDescent="0.2">
      <c r="B13" s="155"/>
      <c r="C13" s="152" t="s">
        <v>97</v>
      </c>
      <c r="D13" s="153">
        <v>8760</v>
      </c>
      <c r="E13" s="153">
        <v>33</v>
      </c>
      <c r="F13" s="153">
        <v>87</v>
      </c>
      <c r="G13" s="153">
        <v>2142</v>
      </c>
      <c r="H13" s="153">
        <v>411</v>
      </c>
      <c r="I13" s="153">
        <v>2590</v>
      </c>
      <c r="J13" s="153">
        <v>5887</v>
      </c>
      <c r="K13" s="153">
        <v>1717</v>
      </c>
      <c r="L13" s="153">
        <v>3611</v>
      </c>
      <c r="M13" s="153">
        <v>159</v>
      </c>
      <c r="N13" s="153">
        <v>2555</v>
      </c>
      <c r="O13" s="153">
        <v>115</v>
      </c>
      <c r="P13" s="153">
        <v>884</v>
      </c>
      <c r="Q13" s="153">
        <v>7458</v>
      </c>
      <c r="R13" s="153">
        <v>3096</v>
      </c>
      <c r="S13" s="153">
        <v>6391</v>
      </c>
      <c r="T13" s="153">
        <v>6</v>
      </c>
      <c r="U13" s="154">
        <v>3825.1666666666665</v>
      </c>
    </row>
    <row r="14" spans="2:21" x14ac:dyDescent="0.2">
      <c r="B14" s="155"/>
      <c r="C14" s="152" t="s">
        <v>98</v>
      </c>
      <c r="D14" s="153">
        <v>7994</v>
      </c>
      <c r="E14" s="153">
        <v>366</v>
      </c>
      <c r="F14" s="153">
        <v>275</v>
      </c>
      <c r="G14" s="153">
        <v>4137</v>
      </c>
      <c r="H14" s="153">
        <v>459</v>
      </c>
      <c r="I14" s="153">
        <v>4894</v>
      </c>
      <c r="J14" s="153">
        <v>11876</v>
      </c>
      <c r="K14" s="153">
        <v>3041</v>
      </c>
      <c r="L14" s="153">
        <v>6485</v>
      </c>
      <c r="M14" s="153">
        <v>356</v>
      </c>
      <c r="N14" s="153">
        <v>5602</v>
      </c>
      <c r="O14" s="153">
        <v>10963</v>
      </c>
      <c r="P14" s="153">
        <v>1707</v>
      </c>
      <c r="Q14" s="153">
        <v>2043</v>
      </c>
      <c r="R14" s="153">
        <v>4609</v>
      </c>
      <c r="S14" s="153">
        <v>11343</v>
      </c>
      <c r="T14" s="153">
        <v>31</v>
      </c>
      <c r="U14" s="154">
        <v>6348.416666666667</v>
      </c>
    </row>
    <row r="15" spans="2:21" x14ac:dyDescent="0.2">
      <c r="B15" s="155"/>
      <c r="C15" s="152" t="s">
        <v>99</v>
      </c>
      <c r="D15" s="153">
        <v>5572</v>
      </c>
      <c r="E15" s="153">
        <v>21</v>
      </c>
      <c r="F15" s="153">
        <v>89</v>
      </c>
      <c r="G15" s="153">
        <v>1816</v>
      </c>
      <c r="H15" s="153">
        <v>187</v>
      </c>
      <c r="I15" s="153">
        <v>2479</v>
      </c>
      <c r="J15" s="153">
        <v>5437</v>
      </c>
      <c r="K15" s="153">
        <v>2416</v>
      </c>
      <c r="L15" s="153">
        <v>2757</v>
      </c>
      <c r="M15" s="153">
        <v>213</v>
      </c>
      <c r="N15" s="153">
        <v>2579</v>
      </c>
      <c r="O15" s="153">
        <v>71</v>
      </c>
      <c r="P15" s="153">
        <v>1397</v>
      </c>
      <c r="Q15" s="153">
        <v>7787</v>
      </c>
      <c r="R15" s="153">
        <v>2943</v>
      </c>
      <c r="S15" s="153">
        <v>5265</v>
      </c>
      <c r="T15" s="153">
        <v>6</v>
      </c>
      <c r="U15" s="154">
        <v>3419.5833333333335</v>
      </c>
    </row>
    <row r="16" spans="2:21" x14ac:dyDescent="0.2">
      <c r="B16" s="155"/>
      <c r="C16" s="152" t="s">
        <v>100</v>
      </c>
      <c r="D16" s="153">
        <v>2160</v>
      </c>
      <c r="E16" s="153">
        <v>31</v>
      </c>
      <c r="F16" s="153">
        <v>34</v>
      </c>
      <c r="G16" s="153">
        <v>845</v>
      </c>
      <c r="H16" s="153">
        <v>113</v>
      </c>
      <c r="I16" s="153">
        <v>1422</v>
      </c>
      <c r="J16" s="153">
        <v>1970</v>
      </c>
      <c r="K16" s="153">
        <v>838</v>
      </c>
      <c r="L16" s="153">
        <v>1177</v>
      </c>
      <c r="M16" s="153">
        <v>58</v>
      </c>
      <c r="N16" s="153">
        <v>924</v>
      </c>
      <c r="O16" s="153">
        <v>212</v>
      </c>
      <c r="P16" s="153">
        <v>587</v>
      </c>
      <c r="Q16" s="153">
        <v>3373</v>
      </c>
      <c r="R16" s="153">
        <v>1549</v>
      </c>
      <c r="S16" s="153">
        <v>2079</v>
      </c>
      <c r="T16" s="153">
        <v>4</v>
      </c>
      <c r="U16" s="154">
        <v>1448</v>
      </c>
    </row>
    <row r="17" spans="2:21" x14ac:dyDescent="0.2">
      <c r="B17" s="155"/>
      <c r="C17" s="152" t="s">
        <v>101</v>
      </c>
      <c r="D17" s="153">
        <v>3539</v>
      </c>
      <c r="E17" s="153">
        <v>1134</v>
      </c>
      <c r="F17" s="153">
        <v>41</v>
      </c>
      <c r="G17" s="153">
        <v>1681</v>
      </c>
      <c r="H17" s="153">
        <v>247</v>
      </c>
      <c r="I17" s="153">
        <v>2984</v>
      </c>
      <c r="J17" s="153">
        <v>5241</v>
      </c>
      <c r="K17" s="153">
        <v>2306</v>
      </c>
      <c r="L17" s="153">
        <v>3255</v>
      </c>
      <c r="M17" s="153">
        <v>173</v>
      </c>
      <c r="N17" s="153">
        <v>2773</v>
      </c>
      <c r="O17" s="153">
        <v>122</v>
      </c>
      <c r="P17" s="153">
        <v>732</v>
      </c>
      <c r="Q17" s="153">
        <v>5912</v>
      </c>
      <c r="R17" s="153">
        <v>2151</v>
      </c>
      <c r="S17" s="153">
        <v>4852</v>
      </c>
      <c r="T17" s="153">
        <v>6</v>
      </c>
      <c r="U17" s="154">
        <v>3095.75</v>
      </c>
    </row>
    <row r="18" spans="2:21" x14ac:dyDescent="0.2">
      <c r="B18" s="155"/>
      <c r="C18" s="152" t="s">
        <v>102</v>
      </c>
      <c r="D18" s="153">
        <v>449</v>
      </c>
      <c r="E18" s="153">
        <v>83</v>
      </c>
      <c r="F18" s="153">
        <v>0</v>
      </c>
      <c r="G18" s="153">
        <v>162</v>
      </c>
      <c r="H18" s="153">
        <v>30</v>
      </c>
      <c r="I18" s="153">
        <v>452</v>
      </c>
      <c r="J18" s="153">
        <v>821</v>
      </c>
      <c r="K18" s="153">
        <v>311</v>
      </c>
      <c r="L18" s="153">
        <v>381</v>
      </c>
      <c r="M18" s="153">
        <v>8</v>
      </c>
      <c r="N18" s="153">
        <v>306</v>
      </c>
      <c r="O18" s="153">
        <v>61</v>
      </c>
      <c r="P18" s="153">
        <v>74</v>
      </c>
      <c r="Q18" s="153">
        <v>69</v>
      </c>
      <c r="R18" s="153">
        <v>198</v>
      </c>
      <c r="S18" s="153">
        <v>631</v>
      </c>
      <c r="T18" s="153">
        <v>0</v>
      </c>
      <c r="U18" s="154">
        <v>336.33333333333331</v>
      </c>
    </row>
    <row r="19" spans="2:21" x14ac:dyDescent="0.2">
      <c r="B19" s="155"/>
      <c r="C19" s="152" t="s">
        <v>103</v>
      </c>
      <c r="D19" s="153">
        <v>473</v>
      </c>
      <c r="E19" s="153">
        <v>205</v>
      </c>
      <c r="F19" s="153">
        <v>31</v>
      </c>
      <c r="G19" s="153">
        <v>397</v>
      </c>
      <c r="H19" s="153">
        <v>6</v>
      </c>
      <c r="I19" s="153">
        <v>938</v>
      </c>
      <c r="J19" s="153">
        <v>1544</v>
      </c>
      <c r="K19" s="153">
        <v>993</v>
      </c>
      <c r="L19" s="153">
        <v>991</v>
      </c>
      <c r="M19" s="153">
        <v>63</v>
      </c>
      <c r="N19" s="153">
        <v>1026</v>
      </c>
      <c r="O19" s="153">
        <v>185</v>
      </c>
      <c r="P19" s="153">
        <v>114</v>
      </c>
      <c r="Q19" s="153">
        <v>1933</v>
      </c>
      <c r="R19" s="153">
        <v>467</v>
      </c>
      <c r="S19" s="153">
        <v>1365</v>
      </c>
      <c r="T19" s="153">
        <v>2</v>
      </c>
      <c r="U19" s="154">
        <v>894.41666666666663</v>
      </c>
    </row>
    <row r="20" spans="2:21" x14ac:dyDescent="0.2">
      <c r="B20" s="155"/>
      <c r="C20" s="152" t="s">
        <v>104</v>
      </c>
      <c r="D20" s="153">
        <v>11697</v>
      </c>
      <c r="E20" s="153">
        <v>84</v>
      </c>
      <c r="F20" s="153">
        <v>876</v>
      </c>
      <c r="G20" s="153">
        <v>16177</v>
      </c>
      <c r="H20" s="153">
        <v>370</v>
      </c>
      <c r="I20" s="153">
        <v>19200</v>
      </c>
      <c r="J20" s="153">
        <v>46935</v>
      </c>
      <c r="K20" s="153">
        <v>12118</v>
      </c>
      <c r="L20" s="153">
        <v>15776</v>
      </c>
      <c r="M20" s="153">
        <v>7993</v>
      </c>
      <c r="N20" s="153">
        <v>40028</v>
      </c>
      <c r="O20" s="153">
        <v>14302</v>
      </c>
      <c r="P20" s="153">
        <v>16917</v>
      </c>
      <c r="Q20" s="153">
        <v>24407</v>
      </c>
      <c r="R20" s="153">
        <v>21434</v>
      </c>
      <c r="S20" s="153">
        <v>87172</v>
      </c>
      <c r="T20" s="153">
        <v>234</v>
      </c>
      <c r="U20" s="154">
        <v>27976.666666666668</v>
      </c>
    </row>
    <row r="21" spans="2:21" x14ac:dyDescent="0.2">
      <c r="B21" s="156"/>
      <c r="C21" s="157" t="s">
        <v>22</v>
      </c>
      <c r="D21" s="158">
        <v>65246</v>
      </c>
      <c r="E21" s="158">
        <v>2334</v>
      </c>
      <c r="F21" s="158">
        <v>18641</v>
      </c>
      <c r="G21" s="158">
        <v>36361</v>
      </c>
      <c r="H21" s="158">
        <v>2894</v>
      </c>
      <c r="I21" s="158">
        <v>50072</v>
      </c>
      <c r="J21" s="158">
        <v>116162</v>
      </c>
      <c r="K21" s="158">
        <v>40835</v>
      </c>
      <c r="L21" s="158">
        <v>51737</v>
      </c>
      <c r="M21" s="158">
        <v>10371</v>
      </c>
      <c r="N21" s="158">
        <v>73942</v>
      </c>
      <c r="O21" s="158">
        <v>34403</v>
      </c>
      <c r="P21" s="158">
        <v>27396</v>
      </c>
      <c r="Q21" s="158">
        <v>61028</v>
      </c>
      <c r="R21" s="158">
        <v>53045</v>
      </c>
      <c r="S21" s="158">
        <v>150022</v>
      </c>
      <c r="T21" s="158">
        <v>340</v>
      </c>
      <c r="U21" s="159">
        <v>794829</v>
      </c>
    </row>
    <row r="22" spans="2:21" x14ac:dyDescent="0.2">
      <c r="B22" s="151" t="s">
        <v>111</v>
      </c>
      <c r="C22" s="152" t="s">
        <v>90</v>
      </c>
      <c r="D22" s="153">
        <v>827</v>
      </c>
      <c r="E22" s="153">
        <v>26</v>
      </c>
      <c r="F22" s="153">
        <v>51</v>
      </c>
      <c r="G22" s="153">
        <v>469</v>
      </c>
      <c r="H22" s="153">
        <v>69</v>
      </c>
      <c r="I22" s="153">
        <v>741</v>
      </c>
      <c r="J22" s="153">
        <v>2342</v>
      </c>
      <c r="K22" s="153">
        <v>1180</v>
      </c>
      <c r="L22" s="153">
        <v>1508</v>
      </c>
      <c r="M22" s="153">
        <v>34</v>
      </c>
      <c r="N22" s="153">
        <v>766</v>
      </c>
      <c r="O22" s="153">
        <v>88</v>
      </c>
      <c r="P22" s="153">
        <v>179</v>
      </c>
      <c r="Q22" s="153">
        <v>266</v>
      </c>
      <c r="R22" s="153">
        <v>1012</v>
      </c>
      <c r="S22" s="153">
        <v>934</v>
      </c>
      <c r="T22" s="153">
        <v>0</v>
      </c>
      <c r="U22" s="154">
        <v>874.33333333333337</v>
      </c>
    </row>
    <row r="23" spans="2:21" x14ac:dyDescent="0.2">
      <c r="B23" s="155"/>
      <c r="C23" s="152" t="s">
        <v>91</v>
      </c>
      <c r="D23" s="153">
        <v>150</v>
      </c>
      <c r="E23" s="153">
        <v>24</v>
      </c>
      <c r="F23" s="153">
        <v>68</v>
      </c>
      <c r="G23" s="153">
        <v>942</v>
      </c>
      <c r="H23" s="153">
        <v>28</v>
      </c>
      <c r="I23" s="153">
        <v>2043</v>
      </c>
      <c r="J23" s="153">
        <v>6523</v>
      </c>
      <c r="K23" s="153">
        <v>2032</v>
      </c>
      <c r="L23" s="153">
        <v>1734</v>
      </c>
      <c r="M23" s="153">
        <v>101</v>
      </c>
      <c r="N23" s="153">
        <v>2244</v>
      </c>
      <c r="O23" s="153">
        <v>137</v>
      </c>
      <c r="P23" s="153">
        <v>834</v>
      </c>
      <c r="Q23" s="153">
        <v>2590</v>
      </c>
      <c r="R23" s="153">
        <v>953</v>
      </c>
      <c r="S23" s="153">
        <v>1759</v>
      </c>
      <c r="T23" s="153">
        <v>9</v>
      </c>
      <c r="U23" s="154">
        <v>1847.5833333333333</v>
      </c>
    </row>
    <row r="24" spans="2:21" x14ac:dyDescent="0.2">
      <c r="B24" s="155"/>
      <c r="C24" s="152" t="s">
        <v>92</v>
      </c>
      <c r="D24" s="153">
        <v>145</v>
      </c>
      <c r="E24" s="153">
        <v>102</v>
      </c>
      <c r="F24" s="153">
        <v>6582</v>
      </c>
      <c r="G24" s="153">
        <v>1422</v>
      </c>
      <c r="H24" s="153">
        <v>51</v>
      </c>
      <c r="I24" s="153">
        <v>3165</v>
      </c>
      <c r="J24" s="153">
        <v>4320</v>
      </c>
      <c r="K24" s="153">
        <v>2981</v>
      </c>
      <c r="L24" s="153">
        <v>2908</v>
      </c>
      <c r="M24" s="153">
        <v>130</v>
      </c>
      <c r="N24" s="153">
        <v>3449</v>
      </c>
      <c r="O24" s="153">
        <v>63</v>
      </c>
      <c r="P24" s="153">
        <v>620</v>
      </c>
      <c r="Q24" s="153">
        <v>964</v>
      </c>
      <c r="R24" s="153">
        <v>2766</v>
      </c>
      <c r="S24" s="153">
        <v>2979</v>
      </c>
      <c r="T24" s="153">
        <v>9</v>
      </c>
      <c r="U24" s="154">
        <v>2721.3333333333335</v>
      </c>
    </row>
    <row r="25" spans="2:21" x14ac:dyDescent="0.2">
      <c r="B25" s="155"/>
      <c r="C25" s="152" t="s">
        <v>93</v>
      </c>
      <c r="D25" s="153">
        <v>1237</v>
      </c>
      <c r="E25" s="153">
        <v>83</v>
      </c>
      <c r="F25" s="153">
        <v>2389</v>
      </c>
      <c r="G25" s="153">
        <v>631</v>
      </c>
      <c r="H25" s="153">
        <v>130</v>
      </c>
      <c r="I25" s="153">
        <v>1025</v>
      </c>
      <c r="J25" s="153">
        <v>1786</v>
      </c>
      <c r="K25" s="153">
        <v>1338</v>
      </c>
      <c r="L25" s="153">
        <v>900</v>
      </c>
      <c r="M25" s="153">
        <v>48</v>
      </c>
      <c r="N25" s="153">
        <v>1059</v>
      </c>
      <c r="O25" s="153">
        <v>52</v>
      </c>
      <c r="P25" s="153">
        <v>211</v>
      </c>
      <c r="Q25" s="153">
        <v>336</v>
      </c>
      <c r="R25" s="153">
        <v>1056</v>
      </c>
      <c r="S25" s="153">
        <v>1316</v>
      </c>
      <c r="T25" s="153">
        <v>1</v>
      </c>
      <c r="U25" s="154">
        <v>1133.1666666666667</v>
      </c>
    </row>
    <row r="26" spans="2:21" x14ac:dyDescent="0.2">
      <c r="B26" s="155"/>
      <c r="C26" s="152" t="s">
        <v>94</v>
      </c>
      <c r="D26" s="153">
        <v>3613</v>
      </c>
      <c r="E26" s="153">
        <v>41</v>
      </c>
      <c r="F26" s="153">
        <v>698</v>
      </c>
      <c r="G26" s="153">
        <v>1107</v>
      </c>
      <c r="H26" s="153">
        <v>181</v>
      </c>
      <c r="I26" s="153">
        <v>2070</v>
      </c>
      <c r="J26" s="153">
        <v>4460</v>
      </c>
      <c r="K26" s="153">
        <v>2396</v>
      </c>
      <c r="L26" s="153">
        <v>2145</v>
      </c>
      <c r="M26" s="153">
        <v>103</v>
      </c>
      <c r="N26" s="153">
        <v>1987</v>
      </c>
      <c r="O26" s="153">
        <v>84</v>
      </c>
      <c r="P26" s="153">
        <v>828</v>
      </c>
      <c r="Q26" s="153">
        <v>776</v>
      </c>
      <c r="R26" s="153">
        <v>2176</v>
      </c>
      <c r="S26" s="153">
        <v>3962</v>
      </c>
      <c r="T26" s="153">
        <v>5</v>
      </c>
      <c r="U26" s="154">
        <v>2219.3333333333335</v>
      </c>
    </row>
    <row r="27" spans="2:21" x14ac:dyDescent="0.2">
      <c r="B27" s="155"/>
      <c r="C27" s="152" t="s">
        <v>95</v>
      </c>
      <c r="D27" s="153">
        <v>7787</v>
      </c>
      <c r="E27" s="153">
        <v>79</v>
      </c>
      <c r="F27" s="153">
        <v>1910</v>
      </c>
      <c r="G27" s="153">
        <v>3042</v>
      </c>
      <c r="H27" s="153">
        <v>291</v>
      </c>
      <c r="I27" s="153">
        <v>4356</v>
      </c>
      <c r="J27" s="153">
        <v>11406</v>
      </c>
      <c r="K27" s="153">
        <v>5349</v>
      </c>
      <c r="L27" s="153">
        <v>5709</v>
      </c>
      <c r="M27" s="153">
        <v>783</v>
      </c>
      <c r="N27" s="153">
        <v>6516</v>
      </c>
      <c r="O27" s="153">
        <v>3651</v>
      </c>
      <c r="P27" s="153">
        <v>1720</v>
      </c>
      <c r="Q27" s="153">
        <v>2247</v>
      </c>
      <c r="R27" s="153">
        <v>7534</v>
      </c>
      <c r="S27" s="153">
        <v>14591</v>
      </c>
      <c r="T27" s="153">
        <v>23</v>
      </c>
      <c r="U27" s="154">
        <v>6416.166666666667</v>
      </c>
    </row>
    <row r="28" spans="2:21" x14ac:dyDescent="0.2">
      <c r="B28" s="155"/>
      <c r="C28" s="152" t="s">
        <v>96</v>
      </c>
      <c r="D28" s="153">
        <v>11347</v>
      </c>
      <c r="E28" s="153">
        <v>6</v>
      </c>
      <c r="F28" s="153">
        <v>5032</v>
      </c>
      <c r="G28" s="153">
        <v>1626</v>
      </c>
      <c r="H28" s="153">
        <v>331</v>
      </c>
      <c r="I28" s="153">
        <v>1966</v>
      </c>
      <c r="J28" s="153">
        <v>6606</v>
      </c>
      <c r="K28" s="153">
        <v>1820</v>
      </c>
      <c r="L28" s="153">
        <v>2846</v>
      </c>
      <c r="M28" s="153">
        <v>159</v>
      </c>
      <c r="N28" s="153">
        <v>2830</v>
      </c>
      <c r="O28" s="153">
        <v>5055</v>
      </c>
      <c r="P28" s="153">
        <v>646</v>
      </c>
      <c r="Q28" s="153">
        <v>921</v>
      </c>
      <c r="R28" s="153">
        <v>3116</v>
      </c>
      <c r="S28" s="153">
        <v>6168</v>
      </c>
      <c r="T28" s="153">
        <v>6</v>
      </c>
      <c r="U28" s="154">
        <v>4206.75</v>
      </c>
    </row>
    <row r="29" spans="2:21" x14ac:dyDescent="0.2">
      <c r="B29" s="155"/>
      <c r="C29" s="152" t="s">
        <v>97</v>
      </c>
      <c r="D29" s="153">
        <v>8969</v>
      </c>
      <c r="E29" s="153">
        <v>55</v>
      </c>
      <c r="F29" s="153">
        <v>84</v>
      </c>
      <c r="G29" s="153">
        <v>2150</v>
      </c>
      <c r="H29" s="153">
        <v>411</v>
      </c>
      <c r="I29" s="153">
        <v>2683</v>
      </c>
      <c r="J29" s="153">
        <v>6215</v>
      </c>
      <c r="K29" s="153">
        <v>1767</v>
      </c>
      <c r="L29" s="153">
        <v>3771</v>
      </c>
      <c r="M29" s="153">
        <v>168</v>
      </c>
      <c r="N29" s="153">
        <v>2565</v>
      </c>
      <c r="O29" s="153">
        <v>125</v>
      </c>
      <c r="P29" s="153">
        <v>895</v>
      </c>
      <c r="Q29" s="153">
        <v>7761</v>
      </c>
      <c r="R29" s="153">
        <v>3623</v>
      </c>
      <c r="S29" s="153">
        <v>6387</v>
      </c>
      <c r="T29" s="153">
        <v>8</v>
      </c>
      <c r="U29" s="154">
        <v>3969.75</v>
      </c>
    </row>
    <row r="30" spans="2:21" x14ac:dyDescent="0.2">
      <c r="B30" s="155"/>
      <c r="C30" s="152" t="s">
        <v>98</v>
      </c>
      <c r="D30" s="153">
        <v>7295</v>
      </c>
      <c r="E30" s="153">
        <v>395</v>
      </c>
      <c r="F30" s="153">
        <v>267</v>
      </c>
      <c r="G30" s="153">
        <v>4207</v>
      </c>
      <c r="H30" s="153">
        <v>456</v>
      </c>
      <c r="I30" s="153">
        <v>5174</v>
      </c>
      <c r="J30" s="153">
        <v>11878</v>
      </c>
      <c r="K30" s="153">
        <v>3060</v>
      </c>
      <c r="L30" s="153">
        <v>6544</v>
      </c>
      <c r="M30" s="153">
        <v>373</v>
      </c>
      <c r="N30" s="153">
        <v>5819</v>
      </c>
      <c r="O30" s="153">
        <v>11367</v>
      </c>
      <c r="P30" s="153">
        <v>1678</v>
      </c>
      <c r="Q30" s="153">
        <v>2147</v>
      </c>
      <c r="R30" s="153">
        <v>5181</v>
      </c>
      <c r="S30" s="153">
        <v>11664</v>
      </c>
      <c r="T30" s="153">
        <v>33</v>
      </c>
      <c r="U30" s="154">
        <v>6461.5</v>
      </c>
    </row>
    <row r="31" spans="2:21" x14ac:dyDescent="0.2">
      <c r="B31" s="155"/>
      <c r="C31" s="152" t="s">
        <v>99</v>
      </c>
      <c r="D31" s="153">
        <v>5287</v>
      </c>
      <c r="E31" s="153">
        <v>20</v>
      </c>
      <c r="F31" s="153">
        <v>66</v>
      </c>
      <c r="G31" s="153">
        <v>1905</v>
      </c>
      <c r="H31" s="153">
        <v>203</v>
      </c>
      <c r="I31" s="153">
        <v>2668</v>
      </c>
      <c r="J31" s="153">
        <v>5492</v>
      </c>
      <c r="K31" s="153">
        <v>2462</v>
      </c>
      <c r="L31" s="153">
        <v>2784</v>
      </c>
      <c r="M31" s="153">
        <v>217</v>
      </c>
      <c r="N31" s="153">
        <v>2610</v>
      </c>
      <c r="O31" s="153">
        <v>79</v>
      </c>
      <c r="P31" s="153">
        <v>1357</v>
      </c>
      <c r="Q31" s="153">
        <v>8765</v>
      </c>
      <c r="R31" s="153">
        <v>3143</v>
      </c>
      <c r="S31" s="153">
        <v>5307</v>
      </c>
      <c r="T31" s="153">
        <v>7</v>
      </c>
      <c r="U31" s="154">
        <v>3531</v>
      </c>
    </row>
    <row r="32" spans="2:21" x14ac:dyDescent="0.2">
      <c r="B32" s="155"/>
      <c r="C32" s="152" t="s">
        <v>100</v>
      </c>
      <c r="D32" s="153">
        <v>2160</v>
      </c>
      <c r="E32" s="153">
        <v>48</v>
      </c>
      <c r="F32" s="153">
        <v>34</v>
      </c>
      <c r="G32" s="153">
        <v>858</v>
      </c>
      <c r="H32" s="153">
        <v>115</v>
      </c>
      <c r="I32" s="153">
        <v>1413</v>
      </c>
      <c r="J32" s="153">
        <v>2038</v>
      </c>
      <c r="K32" s="153">
        <v>882</v>
      </c>
      <c r="L32" s="153">
        <v>1220</v>
      </c>
      <c r="M32" s="153">
        <v>52</v>
      </c>
      <c r="N32" s="153">
        <v>939</v>
      </c>
      <c r="O32" s="153">
        <v>202</v>
      </c>
      <c r="P32" s="153">
        <v>601</v>
      </c>
      <c r="Q32" s="153">
        <v>3457</v>
      </c>
      <c r="R32" s="153">
        <v>1811</v>
      </c>
      <c r="S32" s="153">
        <v>2132</v>
      </c>
      <c r="T32" s="153">
        <v>4</v>
      </c>
      <c r="U32" s="154">
        <v>1497.1666666666667</v>
      </c>
    </row>
    <row r="33" spans="2:21" x14ac:dyDescent="0.2">
      <c r="B33" s="155"/>
      <c r="C33" s="152" t="s">
        <v>101</v>
      </c>
      <c r="D33" s="153">
        <v>3655</v>
      </c>
      <c r="E33" s="153">
        <v>1169</v>
      </c>
      <c r="F33" s="153">
        <v>37</v>
      </c>
      <c r="G33" s="153">
        <v>1594</v>
      </c>
      <c r="H33" s="153">
        <v>251</v>
      </c>
      <c r="I33" s="153">
        <v>3093</v>
      </c>
      <c r="J33" s="153">
        <v>5271</v>
      </c>
      <c r="K33" s="153">
        <v>2382</v>
      </c>
      <c r="L33" s="153">
        <v>3254</v>
      </c>
      <c r="M33" s="153">
        <v>180</v>
      </c>
      <c r="N33" s="153">
        <v>2807</v>
      </c>
      <c r="O33" s="153">
        <v>124</v>
      </c>
      <c r="P33" s="153">
        <v>738</v>
      </c>
      <c r="Q33" s="153">
        <v>6049</v>
      </c>
      <c r="R33" s="153">
        <v>2337</v>
      </c>
      <c r="S33" s="153">
        <v>4917</v>
      </c>
      <c r="T33" s="153">
        <v>6</v>
      </c>
      <c r="U33" s="154">
        <v>3155.3333333333335</v>
      </c>
    </row>
    <row r="34" spans="2:21" x14ac:dyDescent="0.2">
      <c r="B34" s="155"/>
      <c r="C34" s="152" t="s">
        <v>102</v>
      </c>
      <c r="D34" s="153">
        <v>320</v>
      </c>
      <c r="E34" s="153">
        <v>53</v>
      </c>
      <c r="F34" s="153">
        <v>2</v>
      </c>
      <c r="G34" s="153">
        <v>157</v>
      </c>
      <c r="H34" s="153">
        <v>46</v>
      </c>
      <c r="I34" s="153">
        <v>449</v>
      </c>
      <c r="J34" s="153">
        <v>810</v>
      </c>
      <c r="K34" s="153">
        <v>342</v>
      </c>
      <c r="L34" s="153">
        <v>390</v>
      </c>
      <c r="M34" s="153">
        <v>10</v>
      </c>
      <c r="N34" s="153">
        <v>295</v>
      </c>
      <c r="O34" s="153">
        <v>62</v>
      </c>
      <c r="P34" s="153">
        <v>44</v>
      </c>
      <c r="Q34" s="153">
        <v>85</v>
      </c>
      <c r="R34" s="153">
        <v>217</v>
      </c>
      <c r="S34" s="153">
        <v>685</v>
      </c>
      <c r="T34" s="153">
        <v>0</v>
      </c>
      <c r="U34" s="154">
        <v>330.58333333333331</v>
      </c>
    </row>
    <row r="35" spans="2:21" x14ac:dyDescent="0.2">
      <c r="B35" s="155"/>
      <c r="C35" s="152" t="s">
        <v>103</v>
      </c>
      <c r="D35" s="153">
        <v>474</v>
      </c>
      <c r="E35" s="153">
        <v>221</v>
      </c>
      <c r="F35" s="153">
        <v>32</v>
      </c>
      <c r="G35" s="153">
        <v>381</v>
      </c>
      <c r="H35" s="153">
        <v>6</v>
      </c>
      <c r="I35" s="153">
        <v>912</v>
      </c>
      <c r="J35" s="153">
        <v>1500</v>
      </c>
      <c r="K35" s="153">
        <v>958</v>
      </c>
      <c r="L35" s="153">
        <v>994</v>
      </c>
      <c r="M35" s="153">
        <v>60</v>
      </c>
      <c r="N35" s="153">
        <v>1041</v>
      </c>
      <c r="O35" s="153">
        <v>185</v>
      </c>
      <c r="P35" s="153">
        <v>124</v>
      </c>
      <c r="Q35" s="153">
        <v>1978</v>
      </c>
      <c r="R35" s="153">
        <v>493</v>
      </c>
      <c r="S35" s="153">
        <v>1369</v>
      </c>
      <c r="T35" s="153">
        <v>2</v>
      </c>
      <c r="U35" s="154">
        <v>894.16666666666663</v>
      </c>
    </row>
    <row r="36" spans="2:21" x14ac:dyDescent="0.2">
      <c r="B36" s="155"/>
      <c r="C36" s="152" t="s">
        <v>104</v>
      </c>
      <c r="D36" s="153">
        <v>12914</v>
      </c>
      <c r="E36" s="153">
        <v>94</v>
      </c>
      <c r="F36" s="153">
        <v>928</v>
      </c>
      <c r="G36" s="153">
        <v>16527</v>
      </c>
      <c r="H36" s="153">
        <v>357</v>
      </c>
      <c r="I36" s="153">
        <v>18790</v>
      </c>
      <c r="J36" s="153">
        <v>47862</v>
      </c>
      <c r="K36" s="153">
        <v>12267</v>
      </c>
      <c r="L36" s="153">
        <v>15666</v>
      </c>
      <c r="M36" s="153">
        <v>7972</v>
      </c>
      <c r="N36" s="153">
        <v>40755</v>
      </c>
      <c r="O36" s="153">
        <v>15138</v>
      </c>
      <c r="P36" s="153">
        <v>16505</v>
      </c>
      <c r="Q36" s="153">
        <v>24682</v>
      </c>
      <c r="R36" s="153">
        <v>23562</v>
      </c>
      <c r="S36" s="153">
        <v>88763</v>
      </c>
      <c r="T36" s="153">
        <v>259</v>
      </c>
      <c r="U36" s="154">
        <v>28586.75</v>
      </c>
    </row>
    <row r="37" spans="2:21" x14ac:dyDescent="0.2">
      <c r="B37" s="156"/>
      <c r="C37" s="157" t="s">
        <v>22</v>
      </c>
      <c r="D37" s="158">
        <v>66180</v>
      </c>
      <c r="E37" s="158">
        <v>2416</v>
      </c>
      <c r="F37" s="158">
        <v>18180</v>
      </c>
      <c r="G37" s="158">
        <v>37018</v>
      </c>
      <c r="H37" s="158">
        <v>2926</v>
      </c>
      <c r="I37" s="158">
        <v>50548</v>
      </c>
      <c r="J37" s="158">
        <v>118509</v>
      </c>
      <c r="K37" s="158">
        <v>41216</v>
      </c>
      <c r="L37" s="158">
        <v>52373</v>
      </c>
      <c r="M37" s="158">
        <v>10390</v>
      </c>
      <c r="N37" s="158">
        <v>75682</v>
      </c>
      <c r="O37" s="158">
        <v>36412</v>
      </c>
      <c r="P37" s="158">
        <v>26980</v>
      </c>
      <c r="Q37" s="158">
        <v>63024</v>
      </c>
      <c r="R37" s="158">
        <v>58980</v>
      </c>
      <c r="S37" s="158">
        <v>152933</v>
      </c>
      <c r="T37" s="158">
        <v>372</v>
      </c>
      <c r="U37" s="159">
        <v>814139</v>
      </c>
    </row>
    <row r="38" spans="2:21" x14ac:dyDescent="0.2">
      <c r="B38" s="151" t="s">
        <v>112</v>
      </c>
      <c r="C38" s="152" t="s">
        <v>90</v>
      </c>
      <c r="D38" s="153">
        <v>806</v>
      </c>
      <c r="E38" s="153">
        <v>43</v>
      </c>
      <c r="F38" s="153">
        <v>49</v>
      </c>
      <c r="G38" s="153">
        <v>456</v>
      </c>
      <c r="H38" s="153">
        <v>67</v>
      </c>
      <c r="I38" s="153">
        <v>693</v>
      </c>
      <c r="J38" s="153">
        <v>2337</v>
      </c>
      <c r="K38" s="153">
        <v>1132</v>
      </c>
      <c r="L38" s="153">
        <v>1451</v>
      </c>
      <c r="M38" s="153">
        <v>32</v>
      </c>
      <c r="N38" s="153">
        <v>773</v>
      </c>
      <c r="O38" s="153">
        <v>79</v>
      </c>
      <c r="P38" s="153">
        <v>195</v>
      </c>
      <c r="Q38" s="153">
        <v>267</v>
      </c>
      <c r="R38" s="153">
        <v>875</v>
      </c>
      <c r="S38" s="153">
        <v>914</v>
      </c>
      <c r="T38" s="153">
        <v>0</v>
      </c>
      <c r="U38" s="154">
        <v>847.41666666666663</v>
      </c>
    </row>
    <row r="39" spans="2:21" x14ac:dyDescent="0.2">
      <c r="B39" s="155"/>
      <c r="C39" s="152" t="s">
        <v>91</v>
      </c>
      <c r="D39" s="153">
        <v>143</v>
      </c>
      <c r="E39" s="153">
        <v>45</v>
      </c>
      <c r="F39" s="153">
        <v>70</v>
      </c>
      <c r="G39" s="153">
        <v>889</v>
      </c>
      <c r="H39" s="153">
        <v>26</v>
      </c>
      <c r="I39" s="153">
        <v>1946</v>
      </c>
      <c r="J39" s="153">
        <v>6370</v>
      </c>
      <c r="K39" s="153">
        <v>2015</v>
      </c>
      <c r="L39" s="153">
        <v>1688</v>
      </c>
      <c r="M39" s="153">
        <v>101</v>
      </c>
      <c r="N39" s="153">
        <v>2165</v>
      </c>
      <c r="O39" s="153">
        <v>50</v>
      </c>
      <c r="P39" s="153">
        <v>986</v>
      </c>
      <c r="Q39" s="153">
        <v>2565</v>
      </c>
      <c r="R39" s="153">
        <v>838</v>
      </c>
      <c r="S39" s="153">
        <v>1768</v>
      </c>
      <c r="T39" s="153">
        <v>8</v>
      </c>
      <c r="U39" s="154">
        <v>1806.0833333333333</v>
      </c>
    </row>
    <row r="40" spans="2:21" x14ac:dyDescent="0.2">
      <c r="B40" s="155"/>
      <c r="C40" s="152" t="s">
        <v>92</v>
      </c>
      <c r="D40" s="153">
        <v>129</v>
      </c>
      <c r="E40" s="153">
        <v>103</v>
      </c>
      <c r="F40" s="153">
        <v>7935</v>
      </c>
      <c r="G40" s="153">
        <v>1363</v>
      </c>
      <c r="H40" s="153">
        <v>59</v>
      </c>
      <c r="I40" s="153">
        <v>2876</v>
      </c>
      <c r="J40" s="153">
        <v>4205</v>
      </c>
      <c r="K40" s="153">
        <v>2814</v>
      </c>
      <c r="L40" s="153">
        <v>2903</v>
      </c>
      <c r="M40" s="153">
        <v>136</v>
      </c>
      <c r="N40" s="153">
        <v>3192</v>
      </c>
      <c r="O40" s="153">
        <v>59</v>
      </c>
      <c r="P40" s="153">
        <v>815</v>
      </c>
      <c r="Q40" s="153">
        <v>927</v>
      </c>
      <c r="R40" s="153">
        <v>2459</v>
      </c>
      <c r="S40" s="153">
        <v>2913</v>
      </c>
      <c r="T40" s="153">
        <v>8</v>
      </c>
      <c r="U40" s="154">
        <v>2741.3333333333335</v>
      </c>
    </row>
    <row r="41" spans="2:21" x14ac:dyDescent="0.2">
      <c r="B41" s="155"/>
      <c r="C41" s="152" t="s">
        <v>93</v>
      </c>
      <c r="D41" s="153">
        <v>877</v>
      </c>
      <c r="E41" s="153">
        <v>72</v>
      </c>
      <c r="F41" s="153">
        <v>1951</v>
      </c>
      <c r="G41" s="153">
        <v>524</v>
      </c>
      <c r="H41" s="153">
        <v>129</v>
      </c>
      <c r="I41" s="153">
        <v>859</v>
      </c>
      <c r="J41" s="153">
        <v>1575</v>
      </c>
      <c r="K41" s="153">
        <v>1045</v>
      </c>
      <c r="L41" s="153">
        <v>762</v>
      </c>
      <c r="M41" s="153">
        <v>40</v>
      </c>
      <c r="N41" s="153">
        <v>914</v>
      </c>
      <c r="O41" s="153">
        <v>53</v>
      </c>
      <c r="P41" s="153">
        <v>226</v>
      </c>
      <c r="Q41" s="153">
        <v>316</v>
      </c>
      <c r="R41" s="153">
        <v>832</v>
      </c>
      <c r="S41" s="153">
        <v>1210</v>
      </c>
      <c r="T41" s="153">
        <v>1</v>
      </c>
      <c r="U41" s="154">
        <v>948.83333333333337</v>
      </c>
    </row>
    <row r="42" spans="2:21" x14ac:dyDescent="0.2">
      <c r="B42" s="155"/>
      <c r="C42" s="152" t="s">
        <v>94</v>
      </c>
      <c r="D42" s="153">
        <v>3262</v>
      </c>
      <c r="E42" s="153">
        <v>51</v>
      </c>
      <c r="F42" s="153">
        <v>654</v>
      </c>
      <c r="G42" s="153">
        <v>1032</v>
      </c>
      <c r="H42" s="153">
        <v>181</v>
      </c>
      <c r="I42" s="153">
        <v>2048</v>
      </c>
      <c r="J42" s="153">
        <v>4392</v>
      </c>
      <c r="K42" s="153">
        <v>2169</v>
      </c>
      <c r="L42" s="153">
        <v>2069</v>
      </c>
      <c r="M42" s="153">
        <v>118</v>
      </c>
      <c r="N42" s="153">
        <v>1943</v>
      </c>
      <c r="O42" s="153">
        <v>50</v>
      </c>
      <c r="P42" s="153">
        <v>1003</v>
      </c>
      <c r="Q42" s="153">
        <v>872</v>
      </c>
      <c r="R42" s="153">
        <v>1885</v>
      </c>
      <c r="S42" s="153">
        <v>3861</v>
      </c>
      <c r="T42" s="153">
        <v>3</v>
      </c>
      <c r="U42" s="154">
        <v>2132.75</v>
      </c>
    </row>
    <row r="43" spans="2:21" x14ac:dyDescent="0.2">
      <c r="B43" s="155"/>
      <c r="C43" s="152" t="s">
        <v>95</v>
      </c>
      <c r="D43" s="153">
        <v>6710</v>
      </c>
      <c r="E43" s="153">
        <v>78</v>
      </c>
      <c r="F43" s="153">
        <v>1924</v>
      </c>
      <c r="G43" s="153">
        <v>2873</v>
      </c>
      <c r="H43" s="153">
        <v>278</v>
      </c>
      <c r="I43" s="153">
        <v>4333</v>
      </c>
      <c r="J43" s="153">
        <v>10846</v>
      </c>
      <c r="K43" s="153">
        <v>4858</v>
      </c>
      <c r="L43" s="153">
        <v>5479</v>
      </c>
      <c r="M43" s="153">
        <v>787</v>
      </c>
      <c r="N43" s="153">
        <v>6348</v>
      </c>
      <c r="O43" s="153">
        <v>3024</v>
      </c>
      <c r="P43" s="153">
        <v>1918</v>
      </c>
      <c r="Q43" s="153">
        <v>2263</v>
      </c>
      <c r="R43" s="153">
        <v>6849</v>
      </c>
      <c r="S43" s="153">
        <v>14523</v>
      </c>
      <c r="T43" s="153">
        <v>28</v>
      </c>
      <c r="U43" s="154">
        <v>6093.25</v>
      </c>
    </row>
    <row r="44" spans="2:21" x14ac:dyDescent="0.2">
      <c r="B44" s="155"/>
      <c r="C44" s="152" t="s">
        <v>96</v>
      </c>
      <c r="D44" s="153">
        <v>9690</v>
      </c>
      <c r="E44" s="153">
        <v>3</v>
      </c>
      <c r="F44" s="153">
        <v>5036</v>
      </c>
      <c r="G44" s="153">
        <v>1473</v>
      </c>
      <c r="H44" s="153">
        <v>299</v>
      </c>
      <c r="I44" s="153">
        <v>1963</v>
      </c>
      <c r="J44" s="153">
        <v>6172</v>
      </c>
      <c r="K44" s="153">
        <v>1601</v>
      </c>
      <c r="L44" s="153">
        <v>2706</v>
      </c>
      <c r="M44" s="153">
        <v>146</v>
      </c>
      <c r="N44" s="153">
        <v>2682</v>
      </c>
      <c r="O44" s="153">
        <v>5137</v>
      </c>
      <c r="P44" s="153">
        <v>747</v>
      </c>
      <c r="Q44" s="153">
        <v>961</v>
      </c>
      <c r="R44" s="153">
        <v>2454</v>
      </c>
      <c r="S44" s="153">
        <v>6023</v>
      </c>
      <c r="T44" s="153">
        <v>5</v>
      </c>
      <c r="U44" s="154">
        <v>3924.8333333333335</v>
      </c>
    </row>
    <row r="45" spans="2:21" x14ac:dyDescent="0.2">
      <c r="B45" s="155"/>
      <c r="C45" s="152" t="s">
        <v>97</v>
      </c>
      <c r="D45" s="153">
        <v>8193</v>
      </c>
      <c r="E45" s="153">
        <v>27</v>
      </c>
      <c r="F45" s="153">
        <v>82</v>
      </c>
      <c r="G45" s="153">
        <v>2089</v>
      </c>
      <c r="H45" s="153">
        <v>396</v>
      </c>
      <c r="I45" s="153">
        <v>2697</v>
      </c>
      <c r="J45" s="153">
        <v>5740</v>
      </c>
      <c r="K45" s="153">
        <v>1653</v>
      </c>
      <c r="L45" s="153">
        <v>3569</v>
      </c>
      <c r="M45" s="153">
        <v>159</v>
      </c>
      <c r="N45" s="153">
        <v>2496</v>
      </c>
      <c r="O45" s="153">
        <v>140</v>
      </c>
      <c r="P45" s="153">
        <v>1083</v>
      </c>
      <c r="Q45" s="153">
        <v>7789</v>
      </c>
      <c r="R45" s="153">
        <v>3138</v>
      </c>
      <c r="S45" s="153">
        <v>6275</v>
      </c>
      <c r="T45" s="153">
        <v>6</v>
      </c>
      <c r="U45" s="154">
        <v>3794.3333333333335</v>
      </c>
    </row>
    <row r="46" spans="2:21" x14ac:dyDescent="0.2">
      <c r="B46" s="155"/>
      <c r="C46" s="152" t="s">
        <v>98</v>
      </c>
      <c r="D46" s="153">
        <v>6477</v>
      </c>
      <c r="E46" s="153">
        <v>377</v>
      </c>
      <c r="F46" s="153">
        <v>164</v>
      </c>
      <c r="G46" s="153">
        <v>3955</v>
      </c>
      <c r="H46" s="153">
        <v>441</v>
      </c>
      <c r="I46" s="153">
        <v>4856</v>
      </c>
      <c r="J46" s="153">
        <v>11413</v>
      </c>
      <c r="K46" s="153">
        <v>3126</v>
      </c>
      <c r="L46" s="153">
        <v>6569</v>
      </c>
      <c r="M46" s="153">
        <v>355</v>
      </c>
      <c r="N46" s="153">
        <v>5620</v>
      </c>
      <c r="O46" s="153">
        <v>11334</v>
      </c>
      <c r="P46" s="153">
        <v>2077</v>
      </c>
      <c r="Q46" s="153">
        <v>2184</v>
      </c>
      <c r="R46" s="153">
        <v>4687</v>
      </c>
      <c r="S46" s="153">
        <v>11561</v>
      </c>
      <c r="T46" s="153">
        <v>40</v>
      </c>
      <c r="U46" s="154">
        <v>6269.666666666667</v>
      </c>
    </row>
    <row r="47" spans="2:21" x14ac:dyDescent="0.2">
      <c r="B47" s="155"/>
      <c r="C47" s="152" t="s">
        <v>99</v>
      </c>
      <c r="D47" s="153">
        <v>3808</v>
      </c>
      <c r="E47" s="153">
        <v>19</v>
      </c>
      <c r="F47" s="153">
        <v>43</v>
      </c>
      <c r="G47" s="153">
        <v>1714</v>
      </c>
      <c r="H47" s="153">
        <v>182</v>
      </c>
      <c r="I47" s="153">
        <v>2783</v>
      </c>
      <c r="J47" s="153">
        <v>5231</v>
      </c>
      <c r="K47" s="153">
        <v>1822</v>
      </c>
      <c r="L47" s="153">
        <v>2674</v>
      </c>
      <c r="M47" s="153">
        <v>211</v>
      </c>
      <c r="N47" s="153">
        <v>2650</v>
      </c>
      <c r="O47" s="153">
        <v>75</v>
      </c>
      <c r="P47" s="153">
        <v>1493</v>
      </c>
      <c r="Q47" s="153">
        <v>8742</v>
      </c>
      <c r="R47" s="153">
        <v>2705</v>
      </c>
      <c r="S47" s="153">
        <v>5300</v>
      </c>
      <c r="T47" s="153">
        <v>6</v>
      </c>
      <c r="U47" s="154">
        <v>3288.1666666666665</v>
      </c>
    </row>
    <row r="48" spans="2:21" x14ac:dyDescent="0.2">
      <c r="B48" s="155"/>
      <c r="C48" s="152" t="s">
        <v>100</v>
      </c>
      <c r="D48" s="153">
        <v>1864</v>
      </c>
      <c r="E48" s="153">
        <v>46</v>
      </c>
      <c r="F48" s="153">
        <v>32</v>
      </c>
      <c r="G48" s="153">
        <v>797</v>
      </c>
      <c r="H48" s="153">
        <v>111</v>
      </c>
      <c r="I48" s="153">
        <v>1358</v>
      </c>
      <c r="J48" s="153">
        <v>1946</v>
      </c>
      <c r="K48" s="153">
        <v>828</v>
      </c>
      <c r="L48" s="153">
        <v>1166</v>
      </c>
      <c r="M48" s="153">
        <v>52</v>
      </c>
      <c r="N48" s="153">
        <v>878</v>
      </c>
      <c r="O48" s="153">
        <v>204</v>
      </c>
      <c r="P48" s="153">
        <v>650</v>
      </c>
      <c r="Q48" s="153">
        <v>3346</v>
      </c>
      <c r="R48" s="153">
        <v>1099</v>
      </c>
      <c r="S48" s="153">
        <v>2115</v>
      </c>
      <c r="T48" s="153">
        <v>4</v>
      </c>
      <c r="U48" s="154">
        <v>1374.6666666666667</v>
      </c>
    </row>
    <row r="49" spans="2:21" x14ac:dyDescent="0.2">
      <c r="B49" s="155"/>
      <c r="C49" s="152" t="s">
        <v>101</v>
      </c>
      <c r="D49" s="153">
        <v>3400</v>
      </c>
      <c r="E49" s="153">
        <v>1113</v>
      </c>
      <c r="F49" s="153">
        <v>35</v>
      </c>
      <c r="G49" s="153">
        <v>1674</v>
      </c>
      <c r="H49" s="153">
        <v>251</v>
      </c>
      <c r="I49" s="153">
        <v>2924</v>
      </c>
      <c r="J49" s="153">
        <v>5093</v>
      </c>
      <c r="K49" s="153">
        <v>2176</v>
      </c>
      <c r="L49" s="153">
        <v>3131</v>
      </c>
      <c r="M49" s="153">
        <v>155</v>
      </c>
      <c r="N49" s="153">
        <v>2671</v>
      </c>
      <c r="O49" s="153">
        <v>123</v>
      </c>
      <c r="P49" s="153">
        <v>764</v>
      </c>
      <c r="Q49" s="153">
        <v>6039</v>
      </c>
      <c r="R49" s="153">
        <v>2110</v>
      </c>
      <c r="S49" s="153">
        <v>4959</v>
      </c>
      <c r="T49" s="153">
        <v>6</v>
      </c>
      <c r="U49" s="154">
        <v>3052</v>
      </c>
    </row>
    <row r="50" spans="2:21" x14ac:dyDescent="0.2">
      <c r="B50" s="155"/>
      <c r="C50" s="152" t="s">
        <v>102</v>
      </c>
      <c r="D50" s="153">
        <v>311</v>
      </c>
      <c r="E50" s="153">
        <v>59</v>
      </c>
      <c r="F50" s="153">
        <v>3</v>
      </c>
      <c r="G50" s="153">
        <v>168</v>
      </c>
      <c r="H50" s="153">
        <v>30</v>
      </c>
      <c r="I50" s="153">
        <v>451</v>
      </c>
      <c r="J50" s="153">
        <v>832</v>
      </c>
      <c r="K50" s="153">
        <v>338</v>
      </c>
      <c r="L50" s="153">
        <v>395</v>
      </c>
      <c r="M50" s="153">
        <v>10</v>
      </c>
      <c r="N50" s="153">
        <v>304</v>
      </c>
      <c r="O50" s="153">
        <v>73</v>
      </c>
      <c r="P50" s="153">
        <v>25</v>
      </c>
      <c r="Q50" s="153">
        <v>85</v>
      </c>
      <c r="R50" s="153">
        <v>212</v>
      </c>
      <c r="S50" s="153">
        <v>666</v>
      </c>
      <c r="T50" s="153">
        <v>0</v>
      </c>
      <c r="U50" s="154">
        <v>330.16666666666669</v>
      </c>
    </row>
    <row r="51" spans="2:21" x14ac:dyDescent="0.2">
      <c r="B51" s="155"/>
      <c r="C51" s="152" t="s">
        <v>103</v>
      </c>
      <c r="D51" s="153">
        <v>468</v>
      </c>
      <c r="E51" s="153">
        <v>288</v>
      </c>
      <c r="F51" s="153">
        <v>32</v>
      </c>
      <c r="G51" s="153">
        <v>400</v>
      </c>
      <c r="H51" s="153">
        <v>9</v>
      </c>
      <c r="I51" s="153">
        <v>884</v>
      </c>
      <c r="J51" s="153">
        <v>1518</v>
      </c>
      <c r="K51" s="153">
        <v>922</v>
      </c>
      <c r="L51" s="153">
        <v>939</v>
      </c>
      <c r="M51" s="153">
        <v>58</v>
      </c>
      <c r="N51" s="153">
        <v>1001</v>
      </c>
      <c r="O51" s="153">
        <v>188</v>
      </c>
      <c r="P51" s="153">
        <v>221</v>
      </c>
      <c r="Q51" s="153">
        <v>1977</v>
      </c>
      <c r="R51" s="153">
        <v>490</v>
      </c>
      <c r="S51" s="153">
        <v>1387</v>
      </c>
      <c r="T51" s="153">
        <v>2</v>
      </c>
      <c r="U51" s="154">
        <v>898.66666666666663</v>
      </c>
    </row>
    <row r="52" spans="2:21" x14ac:dyDescent="0.2">
      <c r="B52" s="155"/>
      <c r="C52" s="152" t="s">
        <v>104</v>
      </c>
      <c r="D52" s="153">
        <v>11051</v>
      </c>
      <c r="E52" s="153">
        <v>82</v>
      </c>
      <c r="F52" s="153">
        <v>655</v>
      </c>
      <c r="G52" s="153">
        <v>15972</v>
      </c>
      <c r="H52" s="153">
        <v>367</v>
      </c>
      <c r="I52" s="153">
        <v>18180</v>
      </c>
      <c r="J52" s="153">
        <v>46325</v>
      </c>
      <c r="K52" s="153">
        <v>13112</v>
      </c>
      <c r="L52" s="153">
        <v>15430</v>
      </c>
      <c r="M52" s="153">
        <v>7927</v>
      </c>
      <c r="N52" s="153">
        <v>40740</v>
      </c>
      <c r="O52" s="153">
        <v>16724</v>
      </c>
      <c r="P52" s="153">
        <v>17529</v>
      </c>
      <c r="Q52" s="153">
        <v>27571</v>
      </c>
      <c r="R52" s="153">
        <v>21017</v>
      </c>
      <c r="S52" s="153">
        <v>89769</v>
      </c>
      <c r="T52" s="153">
        <v>252</v>
      </c>
      <c r="U52" s="154">
        <v>28558.583333333332</v>
      </c>
    </row>
    <row r="53" spans="2:21" x14ac:dyDescent="0.2">
      <c r="B53" s="156"/>
      <c r="C53" s="157" t="s">
        <v>22</v>
      </c>
      <c r="D53" s="158">
        <v>57189</v>
      </c>
      <c r="E53" s="158">
        <v>2406</v>
      </c>
      <c r="F53" s="158">
        <v>18665</v>
      </c>
      <c r="G53" s="158">
        <v>35379</v>
      </c>
      <c r="H53" s="158">
        <v>2826</v>
      </c>
      <c r="I53" s="158">
        <v>48851</v>
      </c>
      <c r="J53" s="158">
        <v>113995</v>
      </c>
      <c r="K53" s="158">
        <v>39611</v>
      </c>
      <c r="L53" s="158">
        <v>50931</v>
      </c>
      <c r="M53" s="158">
        <v>10287</v>
      </c>
      <c r="N53" s="158">
        <v>74377</v>
      </c>
      <c r="O53" s="158">
        <v>37313</v>
      </c>
      <c r="P53" s="158">
        <v>29732</v>
      </c>
      <c r="Q53" s="158">
        <v>65904</v>
      </c>
      <c r="R53" s="158">
        <v>51650</v>
      </c>
      <c r="S53" s="158">
        <v>153244</v>
      </c>
      <c r="T53" s="158">
        <v>369</v>
      </c>
      <c r="U53" s="159">
        <v>792729</v>
      </c>
    </row>
    <row r="54" spans="2:21" x14ac:dyDescent="0.2">
      <c r="B54" s="151" t="s">
        <v>113</v>
      </c>
      <c r="C54" s="152" t="s">
        <v>90</v>
      </c>
      <c r="D54" s="153">
        <v>830</v>
      </c>
      <c r="E54" s="153">
        <v>44</v>
      </c>
      <c r="F54" s="153">
        <v>36</v>
      </c>
      <c r="G54" s="153">
        <v>461</v>
      </c>
      <c r="H54" s="153">
        <v>73</v>
      </c>
      <c r="I54" s="153">
        <v>684</v>
      </c>
      <c r="J54" s="153">
        <v>2403</v>
      </c>
      <c r="K54" s="153">
        <v>1183</v>
      </c>
      <c r="L54" s="153">
        <v>1476</v>
      </c>
      <c r="M54" s="153">
        <v>32</v>
      </c>
      <c r="N54" s="153">
        <v>945</v>
      </c>
      <c r="O54" s="153">
        <v>77</v>
      </c>
      <c r="P54" s="153">
        <v>196</v>
      </c>
      <c r="Q54" s="153">
        <v>263</v>
      </c>
      <c r="R54" s="153">
        <v>969</v>
      </c>
      <c r="S54" s="153">
        <v>915</v>
      </c>
      <c r="T54" s="153">
        <v>4</v>
      </c>
      <c r="U54" s="154">
        <v>882.58333333333337</v>
      </c>
    </row>
    <row r="55" spans="2:21" x14ac:dyDescent="0.2">
      <c r="B55" s="155"/>
      <c r="C55" s="152" t="s">
        <v>91</v>
      </c>
      <c r="D55" s="153">
        <v>138</v>
      </c>
      <c r="E55" s="153">
        <v>43</v>
      </c>
      <c r="F55" s="153">
        <v>63</v>
      </c>
      <c r="G55" s="153">
        <v>886</v>
      </c>
      <c r="H55" s="153">
        <v>23</v>
      </c>
      <c r="I55" s="153">
        <v>2063</v>
      </c>
      <c r="J55" s="153">
        <v>6370</v>
      </c>
      <c r="K55" s="153">
        <v>2060</v>
      </c>
      <c r="L55" s="153">
        <v>1751</v>
      </c>
      <c r="M55" s="153">
        <v>102</v>
      </c>
      <c r="N55" s="153">
        <v>1939</v>
      </c>
      <c r="O55" s="153">
        <v>156</v>
      </c>
      <c r="P55" s="153">
        <v>1001</v>
      </c>
      <c r="Q55" s="153">
        <v>2503</v>
      </c>
      <c r="R55" s="153">
        <v>904</v>
      </c>
      <c r="S55" s="153">
        <v>1776</v>
      </c>
      <c r="T55" s="153">
        <v>9</v>
      </c>
      <c r="U55" s="154">
        <v>1815.5833333333333</v>
      </c>
    </row>
    <row r="56" spans="2:21" x14ac:dyDescent="0.2">
      <c r="B56" s="155"/>
      <c r="C56" s="152" t="s">
        <v>92</v>
      </c>
      <c r="D56" s="153">
        <v>130</v>
      </c>
      <c r="E56" s="153">
        <v>108</v>
      </c>
      <c r="F56" s="153">
        <v>6631</v>
      </c>
      <c r="G56" s="153">
        <v>1423</v>
      </c>
      <c r="H56" s="153">
        <v>49</v>
      </c>
      <c r="I56" s="153">
        <v>3091</v>
      </c>
      <c r="J56" s="153">
        <v>4171</v>
      </c>
      <c r="K56" s="153">
        <v>2900</v>
      </c>
      <c r="L56" s="153">
        <v>3041</v>
      </c>
      <c r="M56" s="153">
        <v>157</v>
      </c>
      <c r="N56" s="153">
        <v>3378</v>
      </c>
      <c r="O56" s="153">
        <v>68</v>
      </c>
      <c r="P56" s="153">
        <v>831</v>
      </c>
      <c r="Q56" s="153">
        <v>957</v>
      </c>
      <c r="R56" s="153">
        <v>2769</v>
      </c>
      <c r="S56" s="153">
        <v>2971</v>
      </c>
      <c r="T56" s="153">
        <v>8</v>
      </c>
      <c r="U56" s="154">
        <v>2723.5833333333335</v>
      </c>
    </row>
    <row r="57" spans="2:21" x14ac:dyDescent="0.2">
      <c r="B57" s="155"/>
      <c r="C57" s="152" t="s">
        <v>93</v>
      </c>
      <c r="D57" s="153">
        <v>604</v>
      </c>
      <c r="E57" s="153">
        <v>72</v>
      </c>
      <c r="F57" s="153">
        <v>1930</v>
      </c>
      <c r="G57" s="153">
        <v>556</v>
      </c>
      <c r="H57" s="153">
        <v>121</v>
      </c>
      <c r="I57" s="153">
        <v>992</v>
      </c>
      <c r="J57" s="153">
        <v>1638</v>
      </c>
      <c r="K57" s="153">
        <v>1056</v>
      </c>
      <c r="L57" s="153">
        <v>806</v>
      </c>
      <c r="M57" s="153">
        <v>43</v>
      </c>
      <c r="N57" s="153">
        <v>893</v>
      </c>
      <c r="O57" s="153">
        <v>53</v>
      </c>
      <c r="P57" s="153">
        <v>253</v>
      </c>
      <c r="Q57" s="153">
        <v>320</v>
      </c>
      <c r="R57" s="153">
        <v>1035</v>
      </c>
      <c r="S57" s="153">
        <v>1248</v>
      </c>
      <c r="T57" s="153">
        <v>2</v>
      </c>
      <c r="U57" s="154">
        <v>968.5</v>
      </c>
    </row>
    <row r="58" spans="2:21" x14ac:dyDescent="0.2">
      <c r="B58" s="155"/>
      <c r="C58" s="152" t="s">
        <v>94</v>
      </c>
      <c r="D58" s="153">
        <v>2996</v>
      </c>
      <c r="E58" s="153">
        <v>58</v>
      </c>
      <c r="F58" s="153">
        <v>598</v>
      </c>
      <c r="G58" s="153">
        <v>1117</v>
      </c>
      <c r="H58" s="153">
        <v>177</v>
      </c>
      <c r="I58" s="153">
        <v>2142</v>
      </c>
      <c r="J58" s="153">
        <v>4445</v>
      </c>
      <c r="K58" s="153">
        <v>2140</v>
      </c>
      <c r="L58" s="153">
        <v>2158</v>
      </c>
      <c r="M58" s="153">
        <v>117</v>
      </c>
      <c r="N58" s="153">
        <v>1978</v>
      </c>
      <c r="O58" s="153">
        <v>32</v>
      </c>
      <c r="P58" s="153">
        <v>1064</v>
      </c>
      <c r="Q58" s="153">
        <v>809</v>
      </c>
      <c r="R58" s="153">
        <v>2083</v>
      </c>
      <c r="S58" s="153">
        <v>3887</v>
      </c>
      <c r="T58" s="153">
        <v>4</v>
      </c>
      <c r="U58" s="154">
        <v>2150.4166666666665</v>
      </c>
    </row>
    <row r="59" spans="2:21" x14ac:dyDescent="0.2">
      <c r="B59" s="155"/>
      <c r="C59" s="152" t="s">
        <v>95</v>
      </c>
      <c r="D59" s="153">
        <v>6496</v>
      </c>
      <c r="E59" s="153">
        <v>90</v>
      </c>
      <c r="F59" s="153">
        <v>1859</v>
      </c>
      <c r="G59" s="153">
        <v>3056</v>
      </c>
      <c r="H59" s="153">
        <v>289</v>
      </c>
      <c r="I59" s="153">
        <v>4616</v>
      </c>
      <c r="J59" s="153">
        <v>11087</v>
      </c>
      <c r="K59" s="153">
        <v>4841</v>
      </c>
      <c r="L59" s="153">
        <v>5600</v>
      </c>
      <c r="M59" s="153">
        <v>742</v>
      </c>
      <c r="N59" s="153">
        <v>6611</v>
      </c>
      <c r="O59" s="153">
        <v>3952</v>
      </c>
      <c r="P59" s="153">
        <v>1993</v>
      </c>
      <c r="Q59" s="153">
        <v>2370</v>
      </c>
      <c r="R59" s="153">
        <v>7325</v>
      </c>
      <c r="S59" s="153">
        <v>14807</v>
      </c>
      <c r="T59" s="153">
        <v>24</v>
      </c>
      <c r="U59" s="154">
        <v>6313.166666666667</v>
      </c>
    </row>
    <row r="60" spans="2:21" x14ac:dyDescent="0.2">
      <c r="B60" s="155"/>
      <c r="C60" s="152" t="s">
        <v>96</v>
      </c>
      <c r="D60" s="153">
        <v>8750</v>
      </c>
      <c r="E60" s="153">
        <v>5</v>
      </c>
      <c r="F60" s="153">
        <v>18865</v>
      </c>
      <c r="G60" s="153">
        <v>1523</v>
      </c>
      <c r="H60" s="153">
        <v>301</v>
      </c>
      <c r="I60" s="153">
        <v>2030</v>
      </c>
      <c r="J60" s="153">
        <v>6334</v>
      </c>
      <c r="K60" s="153">
        <v>1607</v>
      </c>
      <c r="L60" s="153">
        <v>2858</v>
      </c>
      <c r="M60" s="153">
        <v>153</v>
      </c>
      <c r="N60" s="153">
        <v>2601</v>
      </c>
      <c r="O60" s="153">
        <v>4688</v>
      </c>
      <c r="P60" s="153">
        <v>790</v>
      </c>
      <c r="Q60" s="153">
        <v>1012</v>
      </c>
      <c r="R60" s="153">
        <v>2597</v>
      </c>
      <c r="S60" s="153">
        <v>6165</v>
      </c>
      <c r="T60" s="153">
        <v>5</v>
      </c>
      <c r="U60" s="154">
        <v>5023.666666666667</v>
      </c>
    </row>
    <row r="61" spans="2:21" x14ac:dyDescent="0.2">
      <c r="B61" s="155"/>
      <c r="C61" s="152" t="s">
        <v>97</v>
      </c>
      <c r="D61" s="153">
        <v>8298</v>
      </c>
      <c r="E61" s="153">
        <v>47</v>
      </c>
      <c r="F61" s="153">
        <v>80</v>
      </c>
      <c r="G61" s="153">
        <v>2135</v>
      </c>
      <c r="H61" s="153">
        <v>407</v>
      </c>
      <c r="I61" s="153">
        <v>2728</v>
      </c>
      <c r="J61" s="153">
        <v>5973</v>
      </c>
      <c r="K61" s="153">
        <v>1627</v>
      </c>
      <c r="L61" s="153">
        <v>3692</v>
      </c>
      <c r="M61" s="153">
        <v>178</v>
      </c>
      <c r="N61" s="153">
        <v>2690</v>
      </c>
      <c r="O61" s="153">
        <v>148</v>
      </c>
      <c r="P61" s="153">
        <v>1124</v>
      </c>
      <c r="Q61" s="153">
        <v>7611</v>
      </c>
      <c r="R61" s="153">
        <v>3741</v>
      </c>
      <c r="S61" s="153">
        <v>6464</v>
      </c>
      <c r="T61" s="153">
        <v>6</v>
      </c>
      <c r="U61" s="154">
        <v>3912.4166666666665</v>
      </c>
    </row>
    <row r="62" spans="2:21" x14ac:dyDescent="0.2">
      <c r="B62" s="155"/>
      <c r="C62" s="152" t="s">
        <v>98</v>
      </c>
      <c r="D62" s="153">
        <v>6567</v>
      </c>
      <c r="E62" s="153">
        <v>399</v>
      </c>
      <c r="F62" s="153">
        <v>193</v>
      </c>
      <c r="G62" s="153">
        <v>4278</v>
      </c>
      <c r="H62" s="153">
        <v>462</v>
      </c>
      <c r="I62" s="153">
        <v>4860</v>
      </c>
      <c r="J62" s="153">
        <v>11999</v>
      </c>
      <c r="K62" s="153">
        <v>3116</v>
      </c>
      <c r="L62" s="153">
        <v>6791</v>
      </c>
      <c r="M62" s="153">
        <v>367</v>
      </c>
      <c r="N62" s="153">
        <v>5794</v>
      </c>
      <c r="O62" s="153">
        <v>12125</v>
      </c>
      <c r="P62" s="153">
        <v>2161</v>
      </c>
      <c r="Q62" s="153">
        <v>2431</v>
      </c>
      <c r="R62" s="153">
        <v>5088</v>
      </c>
      <c r="S62" s="153">
        <v>11805</v>
      </c>
      <c r="T62" s="153">
        <v>40</v>
      </c>
      <c r="U62" s="154">
        <v>6539.666666666667</v>
      </c>
    </row>
    <row r="63" spans="2:21" x14ac:dyDescent="0.2">
      <c r="B63" s="155"/>
      <c r="C63" s="152" t="s">
        <v>99</v>
      </c>
      <c r="D63" s="153">
        <v>3862</v>
      </c>
      <c r="E63" s="153">
        <v>11</v>
      </c>
      <c r="F63" s="153">
        <v>23</v>
      </c>
      <c r="G63" s="153">
        <v>1777</v>
      </c>
      <c r="H63" s="153">
        <v>193</v>
      </c>
      <c r="I63" s="153">
        <v>2648</v>
      </c>
      <c r="J63" s="153">
        <v>5431</v>
      </c>
      <c r="K63" s="153">
        <v>1831</v>
      </c>
      <c r="L63" s="153">
        <v>2750</v>
      </c>
      <c r="M63" s="153">
        <v>203</v>
      </c>
      <c r="N63" s="153">
        <v>2701</v>
      </c>
      <c r="O63" s="153">
        <v>70</v>
      </c>
      <c r="P63" s="153">
        <v>1476</v>
      </c>
      <c r="Q63" s="153">
        <v>8572</v>
      </c>
      <c r="R63" s="153">
        <v>2892</v>
      </c>
      <c r="S63" s="153">
        <v>5509</v>
      </c>
      <c r="T63" s="153">
        <v>7</v>
      </c>
      <c r="U63" s="154">
        <v>3329.6666666666665</v>
      </c>
    </row>
    <row r="64" spans="2:21" x14ac:dyDescent="0.2">
      <c r="B64" s="155"/>
      <c r="C64" s="152" t="s">
        <v>100</v>
      </c>
      <c r="D64" s="153">
        <v>1925</v>
      </c>
      <c r="E64" s="153">
        <v>28</v>
      </c>
      <c r="F64" s="153">
        <v>27</v>
      </c>
      <c r="G64" s="153">
        <v>816</v>
      </c>
      <c r="H64" s="153">
        <v>108</v>
      </c>
      <c r="I64" s="153">
        <v>1302</v>
      </c>
      <c r="J64" s="153">
        <v>2017</v>
      </c>
      <c r="K64" s="153">
        <v>858</v>
      </c>
      <c r="L64" s="153">
        <v>1180</v>
      </c>
      <c r="M64" s="153">
        <v>59</v>
      </c>
      <c r="N64" s="153">
        <v>880</v>
      </c>
      <c r="O64" s="153">
        <v>209</v>
      </c>
      <c r="P64" s="153">
        <v>631</v>
      </c>
      <c r="Q64" s="153">
        <v>3283</v>
      </c>
      <c r="R64" s="153">
        <v>1095</v>
      </c>
      <c r="S64" s="153">
        <v>2220</v>
      </c>
      <c r="T64" s="153">
        <v>4</v>
      </c>
      <c r="U64" s="154">
        <v>1386.8333333333333</v>
      </c>
    </row>
    <row r="65" spans="2:21" x14ac:dyDescent="0.2">
      <c r="B65" s="155"/>
      <c r="C65" s="152" t="s">
        <v>101</v>
      </c>
      <c r="D65" s="153">
        <v>3416</v>
      </c>
      <c r="E65" s="153">
        <v>1202</v>
      </c>
      <c r="F65" s="153">
        <v>32</v>
      </c>
      <c r="G65" s="153">
        <v>1719</v>
      </c>
      <c r="H65" s="153">
        <v>259</v>
      </c>
      <c r="I65" s="153">
        <v>3035</v>
      </c>
      <c r="J65" s="153">
        <v>5327</v>
      </c>
      <c r="K65" s="153">
        <v>2109</v>
      </c>
      <c r="L65" s="153">
        <v>3238</v>
      </c>
      <c r="M65" s="153">
        <v>155</v>
      </c>
      <c r="N65" s="153">
        <v>2746</v>
      </c>
      <c r="O65" s="153">
        <v>120</v>
      </c>
      <c r="P65" s="153">
        <v>803</v>
      </c>
      <c r="Q65" s="153">
        <v>5955</v>
      </c>
      <c r="R65" s="153">
        <v>2249</v>
      </c>
      <c r="S65" s="153">
        <v>5099</v>
      </c>
      <c r="T65" s="153">
        <v>6</v>
      </c>
      <c r="U65" s="154">
        <v>3122.5</v>
      </c>
    </row>
    <row r="66" spans="2:21" x14ac:dyDescent="0.2">
      <c r="B66" s="155"/>
      <c r="C66" s="152" t="s">
        <v>102</v>
      </c>
      <c r="D66" s="153">
        <v>314</v>
      </c>
      <c r="E66" s="153">
        <v>58</v>
      </c>
      <c r="F66" s="153">
        <v>3</v>
      </c>
      <c r="G66" s="153">
        <v>137</v>
      </c>
      <c r="H66" s="153">
        <v>31</v>
      </c>
      <c r="I66" s="153">
        <v>435</v>
      </c>
      <c r="J66" s="153">
        <v>832</v>
      </c>
      <c r="K66" s="153">
        <v>330</v>
      </c>
      <c r="L66" s="153">
        <v>431</v>
      </c>
      <c r="M66" s="153">
        <v>10</v>
      </c>
      <c r="N66" s="153">
        <v>301</v>
      </c>
      <c r="O66" s="153">
        <v>61</v>
      </c>
      <c r="P66" s="153">
        <v>29</v>
      </c>
      <c r="Q66" s="153">
        <v>95</v>
      </c>
      <c r="R66" s="153">
        <v>259</v>
      </c>
      <c r="S66" s="153">
        <v>676</v>
      </c>
      <c r="T66" s="153">
        <v>0</v>
      </c>
      <c r="U66" s="154">
        <v>333.5</v>
      </c>
    </row>
    <row r="67" spans="2:21" x14ac:dyDescent="0.2">
      <c r="B67" s="155"/>
      <c r="C67" s="152" t="s">
        <v>103</v>
      </c>
      <c r="D67" s="153">
        <v>464</v>
      </c>
      <c r="E67" s="153">
        <v>324</v>
      </c>
      <c r="F67" s="153">
        <v>32</v>
      </c>
      <c r="G67" s="153">
        <v>404</v>
      </c>
      <c r="H67" s="153">
        <v>10</v>
      </c>
      <c r="I67" s="153">
        <v>885</v>
      </c>
      <c r="J67" s="153">
        <v>1624</v>
      </c>
      <c r="K67" s="153">
        <v>879</v>
      </c>
      <c r="L67" s="153">
        <v>942</v>
      </c>
      <c r="M67" s="153">
        <v>52</v>
      </c>
      <c r="N67" s="153">
        <v>1002</v>
      </c>
      <c r="O67" s="153">
        <v>185</v>
      </c>
      <c r="P67" s="153">
        <v>248</v>
      </c>
      <c r="Q67" s="153">
        <v>1950</v>
      </c>
      <c r="R67" s="153">
        <v>533</v>
      </c>
      <c r="S67" s="153">
        <v>1393</v>
      </c>
      <c r="T67" s="153">
        <v>2</v>
      </c>
      <c r="U67" s="154">
        <v>910.75</v>
      </c>
    </row>
    <row r="68" spans="2:21" x14ac:dyDescent="0.2">
      <c r="B68" s="155"/>
      <c r="C68" s="152" t="s">
        <v>104</v>
      </c>
      <c r="D68" s="153">
        <v>10536</v>
      </c>
      <c r="E68" s="153">
        <v>89</v>
      </c>
      <c r="F68" s="153">
        <v>786</v>
      </c>
      <c r="G68" s="153">
        <v>17863</v>
      </c>
      <c r="H68" s="153">
        <v>408</v>
      </c>
      <c r="I68" s="153">
        <v>18557</v>
      </c>
      <c r="J68" s="153">
        <v>47397</v>
      </c>
      <c r="K68" s="153">
        <v>13869</v>
      </c>
      <c r="L68" s="153">
        <v>15716</v>
      </c>
      <c r="M68" s="153">
        <v>8044</v>
      </c>
      <c r="N68" s="153">
        <v>42007</v>
      </c>
      <c r="O68" s="153">
        <v>18246</v>
      </c>
      <c r="P68" s="153">
        <v>17381</v>
      </c>
      <c r="Q68" s="153">
        <v>24468</v>
      </c>
      <c r="R68" s="153">
        <v>22616</v>
      </c>
      <c r="S68" s="153">
        <v>92931</v>
      </c>
      <c r="T68" s="153">
        <v>285</v>
      </c>
      <c r="U68" s="154">
        <v>29266.583333333332</v>
      </c>
    </row>
    <row r="69" spans="2:21" x14ac:dyDescent="0.2">
      <c r="B69" s="156"/>
      <c r="C69" s="157" t="s">
        <v>22</v>
      </c>
      <c r="D69" s="158">
        <v>55326</v>
      </c>
      <c r="E69" s="158">
        <v>2578</v>
      </c>
      <c r="F69" s="158">
        <v>31158</v>
      </c>
      <c r="G69" s="158">
        <v>38151</v>
      </c>
      <c r="H69" s="158">
        <v>2911</v>
      </c>
      <c r="I69" s="158">
        <v>50068</v>
      </c>
      <c r="J69" s="158">
        <v>117048</v>
      </c>
      <c r="K69" s="158">
        <v>40406</v>
      </c>
      <c r="L69" s="158">
        <v>52430</v>
      </c>
      <c r="M69" s="158">
        <v>10414</v>
      </c>
      <c r="N69" s="158">
        <v>76466</v>
      </c>
      <c r="O69" s="158">
        <v>40190</v>
      </c>
      <c r="P69" s="158">
        <v>29981</v>
      </c>
      <c r="Q69" s="158">
        <v>62599</v>
      </c>
      <c r="R69" s="158">
        <v>56155</v>
      </c>
      <c r="S69" s="158">
        <v>157866</v>
      </c>
      <c r="T69" s="158">
        <v>406</v>
      </c>
      <c r="U69" s="159">
        <v>824153</v>
      </c>
    </row>
    <row r="70" spans="2:21" x14ac:dyDescent="0.2">
      <c r="B70" s="151" t="s">
        <v>114</v>
      </c>
      <c r="C70" s="152" t="s">
        <v>90</v>
      </c>
      <c r="D70" s="153">
        <v>905</v>
      </c>
      <c r="E70" s="153">
        <v>31</v>
      </c>
      <c r="F70" s="153">
        <v>41</v>
      </c>
      <c r="G70" s="153">
        <v>496</v>
      </c>
      <c r="H70" s="153">
        <v>69</v>
      </c>
      <c r="I70" s="153">
        <v>765</v>
      </c>
      <c r="J70" s="153">
        <v>2420</v>
      </c>
      <c r="K70" s="153">
        <v>1187</v>
      </c>
      <c r="L70" s="153">
        <v>1520</v>
      </c>
      <c r="M70" s="153">
        <v>37</v>
      </c>
      <c r="N70" s="153">
        <v>830</v>
      </c>
      <c r="O70" s="153">
        <v>74</v>
      </c>
      <c r="P70" s="153">
        <v>193</v>
      </c>
      <c r="Q70" s="153">
        <v>272</v>
      </c>
      <c r="R70" s="153">
        <v>1060</v>
      </c>
      <c r="S70" s="153">
        <v>931</v>
      </c>
      <c r="T70" s="153">
        <v>3</v>
      </c>
      <c r="U70" s="154">
        <v>902.83333333333337</v>
      </c>
    </row>
    <row r="71" spans="2:21" x14ac:dyDescent="0.2">
      <c r="B71" s="155"/>
      <c r="C71" s="152" t="s">
        <v>91</v>
      </c>
      <c r="D71" s="153">
        <v>147</v>
      </c>
      <c r="E71" s="153">
        <v>45</v>
      </c>
      <c r="F71" s="153">
        <v>80</v>
      </c>
      <c r="G71" s="153">
        <v>884</v>
      </c>
      <c r="H71" s="153">
        <v>23</v>
      </c>
      <c r="I71" s="153">
        <v>2113</v>
      </c>
      <c r="J71" s="153">
        <v>6235</v>
      </c>
      <c r="K71" s="153">
        <v>2050</v>
      </c>
      <c r="L71" s="153">
        <v>1755</v>
      </c>
      <c r="M71" s="153">
        <v>112</v>
      </c>
      <c r="N71" s="153">
        <v>1938</v>
      </c>
      <c r="O71" s="153">
        <v>212</v>
      </c>
      <c r="P71" s="153">
        <v>986</v>
      </c>
      <c r="Q71" s="153">
        <v>2498</v>
      </c>
      <c r="R71" s="153">
        <v>910</v>
      </c>
      <c r="S71" s="153">
        <v>1822</v>
      </c>
      <c r="T71" s="153">
        <v>14</v>
      </c>
      <c r="U71" s="154">
        <v>1818.6666666666667</v>
      </c>
    </row>
    <row r="72" spans="2:21" x14ac:dyDescent="0.2">
      <c r="B72" s="155"/>
      <c r="C72" s="152" t="s">
        <v>92</v>
      </c>
      <c r="D72" s="153">
        <v>132</v>
      </c>
      <c r="E72" s="153">
        <v>110</v>
      </c>
      <c r="F72" s="153">
        <v>6789</v>
      </c>
      <c r="G72" s="153">
        <v>1477</v>
      </c>
      <c r="H72" s="153">
        <v>42</v>
      </c>
      <c r="I72" s="153">
        <v>3209</v>
      </c>
      <c r="J72" s="153">
        <v>4279</v>
      </c>
      <c r="K72" s="153">
        <v>2817</v>
      </c>
      <c r="L72" s="153">
        <v>3018</v>
      </c>
      <c r="M72" s="153">
        <v>147</v>
      </c>
      <c r="N72" s="153">
        <v>3438</v>
      </c>
      <c r="O72" s="153">
        <v>66</v>
      </c>
      <c r="P72" s="153">
        <v>785</v>
      </c>
      <c r="Q72" s="153">
        <v>962</v>
      </c>
      <c r="R72" s="153">
        <v>2718</v>
      </c>
      <c r="S72" s="153">
        <v>3064</v>
      </c>
      <c r="T72" s="153">
        <v>9</v>
      </c>
      <c r="U72" s="154">
        <v>2755.1666666666665</v>
      </c>
    </row>
    <row r="73" spans="2:21" x14ac:dyDescent="0.2">
      <c r="B73" s="155"/>
      <c r="C73" s="152" t="s">
        <v>93</v>
      </c>
      <c r="D73" s="153">
        <v>609</v>
      </c>
      <c r="E73" s="153">
        <v>66</v>
      </c>
      <c r="F73" s="153">
        <v>1901</v>
      </c>
      <c r="G73" s="153">
        <v>616</v>
      </c>
      <c r="H73" s="153">
        <v>131</v>
      </c>
      <c r="I73" s="153">
        <v>992</v>
      </c>
      <c r="J73" s="153">
        <v>1660</v>
      </c>
      <c r="K73" s="153">
        <v>1160</v>
      </c>
      <c r="L73" s="153">
        <v>834</v>
      </c>
      <c r="M73" s="153">
        <v>38</v>
      </c>
      <c r="N73" s="153">
        <v>994</v>
      </c>
      <c r="O73" s="153">
        <v>56</v>
      </c>
      <c r="P73" s="153">
        <v>271</v>
      </c>
      <c r="Q73" s="153">
        <v>308</v>
      </c>
      <c r="R73" s="153">
        <v>993</v>
      </c>
      <c r="S73" s="153">
        <v>1312</v>
      </c>
      <c r="T73" s="153">
        <v>0</v>
      </c>
      <c r="U73" s="154">
        <v>995.08333333333337</v>
      </c>
    </row>
    <row r="74" spans="2:21" x14ac:dyDescent="0.2">
      <c r="B74" s="155"/>
      <c r="C74" s="152" t="s">
        <v>94</v>
      </c>
      <c r="D74" s="153">
        <v>2966</v>
      </c>
      <c r="E74" s="153">
        <v>66</v>
      </c>
      <c r="F74" s="153">
        <v>673</v>
      </c>
      <c r="G74" s="153">
        <v>1094</v>
      </c>
      <c r="H74" s="153">
        <v>180</v>
      </c>
      <c r="I74" s="153">
        <v>2023</v>
      </c>
      <c r="J74" s="153">
        <v>4363</v>
      </c>
      <c r="K74" s="153">
        <v>2158</v>
      </c>
      <c r="L74" s="153">
        <v>2276</v>
      </c>
      <c r="M74" s="153">
        <v>128</v>
      </c>
      <c r="N74" s="153">
        <v>2066</v>
      </c>
      <c r="O74" s="153">
        <v>31</v>
      </c>
      <c r="P74" s="153">
        <v>1072</v>
      </c>
      <c r="Q74" s="153">
        <v>913</v>
      </c>
      <c r="R74" s="153">
        <v>2155</v>
      </c>
      <c r="S74" s="153">
        <v>4078</v>
      </c>
      <c r="T74" s="153">
        <v>5</v>
      </c>
      <c r="U74" s="154">
        <v>2187.25</v>
      </c>
    </row>
    <row r="75" spans="2:21" x14ac:dyDescent="0.2">
      <c r="B75" s="155"/>
      <c r="C75" s="152" t="s">
        <v>95</v>
      </c>
      <c r="D75" s="153">
        <v>5581</v>
      </c>
      <c r="E75" s="153">
        <v>90</v>
      </c>
      <c r="F75" s="153">
        <v>1844</v>
      </c>
      <c r="G75" s="153">
        <v>2992</v>
      </c>
      <c r="H75" s="153">
        <v>267</v>
      </c>
      <c r="I75" s="153">
        <v>4603</v>
      </c>
      <c r="J75" s="153">
        <v>11365</v>
      </c>
      <c r="K75" s="153">
        <v>4897</v>
      </c>
      <c r="L75" s="153">
        <v>5681</v>
      </c>
      <c r="M75" s="153">
        <v>726</v>
      </c>
      <c r="N75" s="153">
        <v>6912</v>
      </c>
      <c r="O75" s="153">
        <v>3033</v>
      </c>
      <c r="P75" s="153">
        <v>2064</v>
      </c>
      <c r="Q75" s="153">
        <v>2407</v>
      </c>
      <c r="R75" s="153">
        <v>7808</v>
      </c>
      <c r="S75" s="153">
        <v>15256</v>
      </c>
      <c r="T75" s="153">
        <v>23</v>
      </c>
      <c r="U75" s="154">
        <v>6295.75</v>
      </c>
    </row>
    <row r="76" spans="2:21" x14ac:dyDescent="0.2">
      <c r="B76" s="155"/>
      <c r="C76" s="152" t="s">
        <v>96</v>
      </c>
      <c r="D76" s="153">
        <v>7263</v>
      </c>
      <c r="E76" s="153">
        <v>5</v>
      </c>
      <c r="F76" s="153">
        <v>4912</v>
      </c>
      <c r="G76" s="153">
        <v>1612</v>
      </c>
      <c r="H76" s="153">
        <v>315</v>
      </c>
      <c r="I76" s="153">
        <v>1954</v>
      </c>
      <c r="J76" s="153">
        <v>6515</v>
      </c>
      <c r="K76" s="153">
        <v>1619</v>
      </c>
      <c r="L76" s="153">
        <v>2798</v>
      </c>
      <c r="M76" s="153">
        <v>139</v>
      </c>
      <c r="N76" s="153">
        <v>2667</v>
      </c>
      <c r="O76" s="153">
        <v>5099</v>
      </c>
      <c r="P76" s="153">
        <v>734</v>
      </c>
      <c r="Q76" s="153">
        <v>1048</v>
      </c>
      <c r="R76" s="153">
        <v>2652</v>
      </c>
      <c r="S76" s="153">
        <v>6401</v>
      </c>
      <c r="T76" s="153">
        <v>6</v>
      </c>
      <c r="U76" s="154">
        <v>3811.5833333333335</v>
      </c>
    </row>
    <row r="77" spans="2:21" x14ac:dyDescent="0.2">
      <c r="B77" s="155"/>
      <c r="C77" s="152" t="s">
        <v>97</v>
      </c>
      <c r="D77" s="153">
        <v>7431</v>
      </c>
      <c r="E77" s="153">
        <v>42</v>
      </c>
      <c r="F77" s="153">
        <v>79</v>
      </c>
      <c r="G77" s="153">
        <v>2145</v>
      </c>
      <c r="H77" s="153">
        <v>409</v>
      </c>
      <c r="I77" s="153">
        <v>2606</v>
      </c>
      <c r="J77" s="153">
        <v>5997</v>
      </c>
      <c r="K77" s="153">
        <v>1661</v>
      </c>
      <c r="L77" s="153">
        <v>3778</v>
      </c>
      <c r="M77" s="153">
        <v>182</v>
      </c>
      <c r="N77" s="153">
        <v>2837</v>
      </c>
      <c r="O77" s="153">
        <v>146</v>
      </c>
      <c r="P77" s="153">
        <v>1061</v>
      </c>
      <c r="Q77" s="153">
        <v>7579</v>
      </c>
      <c r="R77" s="153">
        <v>3677</v>
      </c>
      <c r="S77" s="153">
        <v>6652</v>
      </c>
      <c r="T77" s="153">
        <v>7</v>
      </c>
      <c r="U77" s="154">
        <v>3857.4166666666665</v>
      </c>
    </row>
    <row r="78" spans="2:21" x14ac:dyDescent="0.2">
      <c r="B78" s="155"/>
      <c r="C78" s="152" t="s">
        <v>98</v>
      </c>
      <c r="D78" s="153">
        <v>6144</v>
      </c>
      <c r="E78" s="153">
        <v>448</v>
      </c>
      <c r="F78" s="153">
        <v>299</v>
      </c>
      <c r="G78" s="153">
        <v>4206</v>
      </c>
      <c r="H78" s="153">
        <v>458</v>
      </c>
      <c r="I78" s="153">
        <v>4739</v>
      </c>
      <c r="J78" s="153">
        <v>12010</v>
      </c>
      <c r="K78" s="153">
        <v>3163</v>
      </c>
      <c r="L78" s="153">
        <v>6727</v>
      </c>
      <c r="M78" s="153">
        <v>390</v>
      </c>
      <c r="N78" s="153">
        <v>6215</v>
      </c>
      <c r="O78" s="153">
        <v>9343</v>
      </c>
      <c r="P78" s="153">
        <v>2099</v>
      </c>
      <c r="Q78" s="153">
        <v>2484</v>
      </c>
      <c r="R78" s="153">
        <v>5330</v>
      </c>
      <c r="S78" s="153">
        <v>12207</v>
      </c>
      <c r="T78" s="153">
        <v>34</v>
      </c>
      <c r="U78" s="154">
        <v>6358</v>
      </c>
    </row>
    <row r="79" spans="2:21" x14ac:dyDescent="0.2">
      <c r="B79" s="155"/>
      <c r="C79" s="152" t="s">
        <v>99</v>
      </c>
      <c r="D79" s="153">
        <v>4072</v>
      </c>
      <c r="E79" s="153">
        <v>9</v>
      </c>
      <c r="F79" s="153">
        <v>19</v>
      </c>
      <c r="G79" s="153">
        <v>1922</v>
      </c>
      <c r="H79" s="153">
        <v>201</v>
      </c>
      <c r="I79" s="153">
        <v>2576</v>
      </c>
      <c r="J79" s="153">
        <v>5465</v>
      </c>
      <c r="K79" s="153">
        <v>1766</v>
      </c>
      <c r="L79" s="153">
        <v>2879</v>
      </c>
      <c r="M79" s="153">
        <v>214</v>
      </c>
      <c r="N79" s="153">
        <v>2767</v>
      </c>
      <c r="O79" s="153">
        <v>74</v>
      </c>
      <c r="P79" s="153">
        <v>1449</v>
      </c>
      <c r="Q79" s="153">
        <v>8123</v>
      </c>
      <c r="R79" s="153">
        <v>2524</v>
      </c>
      <c r="S79" s="153">
        <v>5692</v>
      </c>
      <c r="T79" s="153">
        <v>5</v>
      </c>
      <c r="U79" s="154">
        <v>3313.0833333333335</v>
      </c>
    </row>
    <row r="80" spans="2:21" x14ac:dyDescent="0.2">
      <c r="B80" s="155"/>
      <c r="C80" s="152" t="s">
        <v>100</v>
      </c>
      <c r="D80" s="153">
        <v>1877</v>
      </c>
      <c r="E80" s="153">
        <v>46</v>
      </c>
      <c r="F80" s="153">
        <v>18</v>
      </c>
      <c r="G80" s="153">
        <v>818</v>
      </c>
      <c r="H80" s="153">
        <v>114</v>
      </c>
      <c r="I80" s="153">
        <v>1378</v>
      </c>
      <c r="J80" s="153">
        <v>2030</v>
      </c>
      <c r="K80" s="153">
        <v>866</v>
      </c>
      <c r="L80" s="153">
        <v>1185</v>
      </c>
      <c r="M80" s="153">
        <v>62</v>
      </c>
      <c r="N80" s="153">
        <v>945</v>
      </c>
      <c r="O80" s="153">
        <v>207</v>
      </c>
      <c r="P80" s="153">
        <v>651</v>
      </c>
      <c r="Q80" s="153">
        <v>3290</v>
      </c>
      <c r="R80" s="153">
        <v>1212</v>
      </c>
      <c r="S80" s="153">
        <v>2299</v>
      </c>
      <c r="T80" s="153">
        <v>0</v>
      </c>
      <c r="U80" s="154">
        <v>1416.5</v>
      </c>
    </row>
    <row r="81" spans="2:21" x14ac:dyDescent="0.2">
      <c r="B81" s="155"/>
      <c r="C81" s="152" t="s">
        <v>101</v>
      </c>
      <c r="D81" s="153">
        <v>3344</v>
      </c>
      <c r="E81" s="153">
        <v>1305</v>
      </c>
      <c r="F81" s="153">
        <v>30</v>
      </c>
      <c r="G81" s="153">
        <v>1762</v>
      </c>
      <c r="H81" s="153">
        <v>255</v>
      </c>
      <c r="I81" s="153">
        <v>2959</v>
      </c>
      <c r="J81" s="153">
        <v>5374</v>
      </c>
      <c r="K81" s="153">
        <v>2064</v>
      </c>
      <c r="L81" s="153">
        <v>3289</v>
      </c>
      <c r="M81" s="153">
        <v>160</v>
      </c>
      <c r="N81" s="153">
        <v>2897</v>
      </c>
      <c r="O81" s="153">
        <v>122</v>
      </c>
      <c r="P81" s="153">
        <v>755</v>
      </c>
      <c r="Q81" s="153">
        <v>6032</v>
      </c>
      <c r="R81" s="153">
        <v>2336</v>
      </c>
      <c r="S81" s="153">
        <v>5259</v>
      </c>
      <c r="T81" s="153">
        <v>6</v>
      </c>
      <c r="U81" s="154">
        <v>3162.4166666666665</v>
      </c>
    </row>
    <row r="82" spans="2:21" x14ac:dyDescent="0.2">
      <c r="B82" s="155"/>
      <c r="C82" s="152" t="s">
        <v>102</v>
      </c>
      <c r="D82" s="153">
        <v>309</v>
      </c>
      <c r="E82" s="153">
        <v>104</v>
      </c>
      <c r="F82" s="153">
        <v>2</v>
      </c>
      <c r="G82" s="153">
        <v>142</v>
      </c>
      <c r="H82" s="153">
        <v>44</v>
      </c>
      <c r="I82" s="153">
        <v>403</v>
      </c>
      <c r="J82" s="153">
        <v>857</v>
      </c>
      <c r="K82" s="153">
        <v>308</v>
      </c>
      <c r="L82" s="153">
        <v>436</v>
      </c>
      <c r="M82" s="153">
        <v>9</v>
      </c>
      <c r="N82" s="153">
        <v>412</v>
      </c>
      <c r="O82" s="153">
        <v>66</v>
      </c>
      <c r="P82" s="153">
        <v>44</v>
      </c>
      <c r="Q82" s="153">
        <v>88</v>
      </c>
      <c r="R82" s="153">
        <v>239</v>
      </c>
      <c r="S82" s="153">
        <v>692</v>
      </c>
      <c r="T82" s="153">
        <v>0</v>
      </c>
      <c r="U82" s="154">
        <v>346.25</v>
      </c>
    </row>
    <row r="83" spans="2:21" x14ac:dyDescent="0.2">
      <c r="B83" s="155"/>
      <c r="C83" s="152" t="s">
        <v>103</v>
      </c>
      <c r="D83" s="153">
        <v>468</v>
      </c>
      <c r="E83" s="153">
        <v>356</v>
      </c>
      <c r="F83" s="153">
        <v>27</v>
      </c>
      <c r="G83" s="153">
        <v>403</v>
      </c>
      <c r="H83" s="153">
        <v>10</v>
      </c>
      <c r="I83" s="153">
        <v>946</v>
      </c>
      <c r="J83" s="153">
        <v>1790</v>
      </c>
      <c r="K83" s="153">
        <v>812</v>
      </c>
      <c r="L83" s="153">
        <v>925</v>
      </c>
      <c r="M83" s="153">
        <v>58</v>
      </c>
      <c r="N83" s="153">
        <v>1054</v>
      </c>
      <c r="O83" s="153">
        <v>184</v>
      </c>
      <c r="P83" s="153">
        <v>239</v>
      </c>
      <c r="Q83" s="153">
        <v>1986</v>
      </c>
      <c r="R83" s="153">
        <v>550</v>
      </c>
      <c r="S83" s="153">
        <v>1454</v>
      </c>
      <c r="T83" s="153">
        <v>2</v>
      </c>
      <c r="U83" s="154">
        <v>938.66666666666663</v>
      </c>
    </row>
    <row r="84" spans="2:21" x14ac:dyDescent="0.2">
      <c r="B84" s="155"/>
      <c r="C84" s="152" t="s">
        <v>104</v>
      </c>
      <c r="D84" s="153">
        <v>9179</v>
      </c>
      <c r="E84" s="153">
        <v>72</v>
      </c>
      <c r="F84" s="153">
        <v>538</v>
      </c>
      <c r="G84" s="153">
        <v>16553</v>
      </c>
      <c r="H84" s="153">
        <v>413</v>
      </c>
      <c r="I84" s="153">
        <v>19115</v>
      </c>
      <c r="J84" s="153">
        <v>48058</v>
      </c>
      <c r="K84" s="153">
        <v>12720</v>
      </c>
      <c r="L84" s="153">
        <v>15866</v>
      </c>
      <c r="M84" s="153">
        <v>8214</v>
      </c>
      <c r="N84" s="153">
        <v>41414</v>
      </c>
      <c r="O84" s="153">
        <v>19444</v>
      </c>
      <c r="P84" s="153">
        <v>17085</v>
      </c>
      <c r="Q84" s="153">
        <v>24473</v>
      </c>
      <c r="R84" s="153">
        <v>23416</v>
      </c>
      <c r="S84" s="153">
        <v>94663</v>
      </c>
      <c r="T84" s="153">
        <v>318</v>
      </c>
      <c r="U84" s="154">
        <v>29295.083333333332</v>
      </c>
    </row>
    <row r="85" spans="2:21" x14ac:dyDescent="0.2">
      <c r="B85" s="156"/>
      <c r="C85" s="157" t="s">
        <v>22</v>
      </c>
      <c r="D85" s="158">
        <v>50427</v>
      </c>
      <c r="E85" s="158">
        <v>2795</v>
      </c>
      <c r="F85" s="158">
        <v>17252</v>
      </c>
      <c r="G85" s="158">
        <v>37122</v>
      </c>
      <c r="H85" s="158">
        <v>2931</v>
      </c>
      <c r="I85" s="158">
        <v>50381</v>
      </c>
      <c r="J85" s="158">
        <v>118418</v>
      </c>
      <c r="K85" s="158">
        <v>39248</v>
      </c>
      <c r="L85" s="158">
        <v>52967</v>
      </c>
      <c r="M85" s="158">
        <v>10616</v>
      </c>
      <c r="N85" s="158">
        <v>77386</v>
      </c>
      <c r="O85" s="158">
        <v>38157</v>
      </c>
      <c r="P85" s="158">
        <v>29488</v>
      </c>
      <c r="Q85" s="158">
        <v>62463</v>
      </c>
      <c r="R85" s="158">
        <v>57580</v>
      </c>
      <c r="S85" s="158">
        <v>161782</v>
      </c>
      <c r="T85" s="158">
        <v>432</v>
      </c>
      <c r="U85" s="159">
        <v>809445</v>
      </c>
    </row>
    <row r="86" spans="2:21" x14ac:dyDescent="0.2">
      <c r="B86" s="151" t="s">
        <v>115</v>
      </c>
      <c r="C86" s="152" t="s">
        <v>90</v>
      </c>
      <c r="D86" s="153">
        <v>896</v>
      </c>
      <c r="E86" s="153">
        <v>34</v>
      </c>
      <c r="F86" s="153">
        <v>46</v>
      </c>
      <c r="G86" s="153">
        <v>464</v>
      </c>
      <c r="H86" s="153">
        <v>73</v>
      </c>
      <c r="I86" s="153">
        <v>761</v>
      </c>
      <c r="J86" s="153">
        <v>2449</v>
      </c>
      <c r="K86" s="153">
        <v>1164</v>
      </c>
      <c r="L86" s="153">
        <v>1532</v>
      </c>
      <c r="M86" s="153">
        <v>36</v>
      </c>
      <c r="N86" s="153">
        <v>801</v>
      </c>
      <c r="O86" s="153">
        <v>45</v>
      </c>
      <c r="P86" s="153">
        <v>195</v>
      </c>
      <c r="Q86" s="153">
        <v>262</v>
      </c>
      <c r="R86" s="153">
        <v>969</v>
      </c>
      <c r="S86" s="153">
        <v>924</v>
      </c>
      <c r="T86" s="153">
        <v>4</v>
      </c>
      <c r="U86" s="154">
        <v>887.91666666666663</v>
      </c>
    </row>
    <row r="87" spans="2:21" x14ac:dyDescent="0.2">
      <c r="B87" s="155"/>
      <c r="C87" s="152" t="s">
        <v>91</v>
      </c>
      <c r="D87" s="153">
        <v>155</v>
      </c>
      <c r="E87" s="153">
        <v>42</v>
      </c>
      <c r="F87" s="153">
        <v>72</v>
      </c>
      <c r="G87" s="153">
        <v>854</v>
      </c>
      <c r="H87" s="153">
        <v>24</v>
      </c>
      <c r="I87" s="153">
        <v>2059</v>
      </c>
      <c r="J87" s="153">
        <v>6142</v>
      </c>
      <c r="K87" s="153">
        <v>2028</v>
      </c>
      <c r="L87" s="153">
        <v>1707</v>
      </c>
      <c r="M87" s="153">
        <v>109</v>
      </c>
      <c r="N87" s="153">
        <v>1987</v>
      </c>
      <c r="O87" s="153">
        <v>180</v>
      </c>
      <c r="P87" s="153">
        <v>912</v>
      </c>
      <c r="Q87" s="153">
        <v>2596</v>
      </c>
      <c r="R87" s="153">
        <v>900</v>
      </c>
      <c r="S87" s="153">
        <v>1825</v>
      </c>
      <c r="T87" s="153">
        <v>11</v>
      </c>
      <c r="U87" s="154">
        <v>1800.25</v>
      </c>
    </row>
    <row r="88" spans="2:21" x14ac:dyDescent="0.2">
      <c r="B88" s="155"/>
      <c r="C88" s="152" t="s">
        <v>92</v>
      </c>
      <c r="D88" s="153">
        <v>126</v>
      </c>
      <c r="E88" s="153">
        <v>95</v>
      </c>
      <c r="F88" s="153">
        <v>6663</v>
      </c>
      <c r="G88" s="153">
        <v>1471</v>
      </c>
      <c r="H88" s="153">
        <v>46</v>
      </c>
      <c r="I88" s="153">
        <v>3099</v>
      </c>
      <c r="J88" s="153">
        <v>4172</v>
      </c>
      <c r="K88" s="153">
        <v>2750</v>
      </c>
      <c r="L88" s="153">
        <v>2909</v>
      </c>
      <c r="M88" s="153">
        <v>145</v>
      </c>
      <c r="N88" s="153">
        <v>3146</v>
      </c>
      <c r="O88" s="153">
        <v>93</v>
      </c>
      <c r="P88" s="153">
        <v>800</v>
      </c>
      <c r="Q88" s="153">
        <v>960</v>
      </c>
      <c r="R88" s="153">
        <v>2623</v>
      </c>
      <c r="S88" s="153">
        <v>2983</v>
      </c>
      <c r="T88" s="153">
        <v>9</v>
      </c>
      <c r="U88" s="154">
        <v>2674.1666666666665</v>
      </c>
    </row>
    <row r="89" spans="2:21" x14ac:dyDescent="0.2">
      <c r="B89" s="155"/>
      <c r="C89" s="152" t="s">
        <v>93</v>
      </c>
      <c r="D89" s="153">
        <v>921</v>
      </c>
      <c r="E89" s="153">
        <v>60</v>
      </c>
      <c r="F89" s="153">
        <v>1897</v>
      </c>
      <c r="G89" s="153">
        <v>648</v>
      </c>
      <c r="H89" s="153">
        <v>122</v>
      </c>
      <c r="I89" s="153">
        <v>878</v>
      </c>
      <c r="J89" s="153">
        <v>1704</v>
      </c>
      <c r="K89" s="153">
        <v>1230</v>
      </c>
      <c r="L89" s="153">
        <v>794</v>
      </c>
      <c r="M89" s="153">
        <v>38</v>
      </c>
      <c r="N89" s="153">
        <v>1119</v>
      </c>
      <c r="O89" s="153">
        <v>11</v>
      </c>
      <c r="P89" s="153">
        <v>271</v>
      </c>
      <c r="Q89" s="153">
        <v>319</v>
      </c>
      <c r="R89" s="153">
        <v>974</v>
      </c>
      <c r="S89" s="153">
        <v>1316</v>
      </c>
      <c r="T89" s="153">
        <v>1</v>
      </c>
      <c r="U89" s="154">
        <v>1025.25</v>
      </c>
    </row>
    <row r="90" spans="2:21" x14ac:dyDescent="0.2">
      <c r="B90" s="155"/>
      <c r="C90" s="152" t="s">
        <v>94</v>
      </c>
      <c r="D90" s="153">
        <v>3275</v>
      </c>
      <c r="E90" s="153">
        <v>65</v>
      </c>
      <c r="F90" s="153">
        <v>629</v>
      </c>
      <c r="G90" s="153">
        <v>1140</v>
      </c>
      <c r="H90" s="153">
        <v>183</v>
      </c>
      <c r="I90" s="153">
        <v>1975</v>
      </c>
      <c r="J90" s="153">
        <v>4404</v>
      </c>
      <c r="K90" s="153">
        <v>2169</v>
      </c>
      <c r="L90" s="153">
        <v>2255</v>
      </c>
      <c r="M90" s="153">
        <v>123</v>
      </c>
      <c r="N90" s="153">
        <v>2012</v>
      </c>
      <c r="O90" s="153">
        <v>38</v>
      </c>
      <c r="P90" s="153">
        <v>1084</v>
      </c>
      <c r="Q90" s="153">
        <v>825</v>
      </c>
      <c r="R90" s="153">
        <v>2087</v>
      </c>
      <c r="S90" s="153">
        <v>4018</v>
      </c>
      <c r="T90" s="153">
        <v>5</v>
      </c>
      <c r="U90" s="154">
        <v>2190.5833333333335</v>
      </c>
    </row>
    <row r="91" spans="2:21" x14ac:dyDescent="0.2">
      <c r="B91" s="155"/>
      <c r="C91" s="152" t="s">
        <v>95</v>
      </c>
      <c r="D91" s="153">
        <v>5979</v>
      </c>
      <c r="E91" s="153">
        <v>92</v>
      </c>
      <c r="F91" s="153">
        <v>1833</v>
      </c>
      <c r="G91" s="153">
        <v>2925</v>
      </c>
      <c r="H91" s="153">
        <v>285</v>
      </c>
      <c r="I91" s="153">
        <v>4587</v>
      </c>
      <c r="J91" s="153">
        <v>11062</v>
      </c>
      <c r="K91" s="153">
        <v>4616</v>
      </c>
      <c r="L91" s="153">
        <v>5625</v>
      </c>
      <c r="M91" s="153">
        <v>768</v>
      </c>
      <c r="N91" s="153">
        <v>6730</v>
      </c>
      <c r="O91" s="153">
        <v>3078</v>
      </c>
      <c r="P91" s="153">
        <v>1943</v>
      </c>
      <c r="Q91" s="153">
        <v>2317</v>
      </c>
      <c r="R91" s="153">
        <v>7427</v>
      </c>
      <c r="S91" s="153">
        <v>15149</v>
      </c>
      <c r="T91" s="153">
        <v>25</v>
      </c>
      <c r="U91" s="154">
        <v>6203.416666666667</v>
      </c>
    </row>
    <row r="92" spans="2:21" x14ac:dyDescent="0.2">
      <c r="B92" s="155"/>
      <c r="C92" s="152" t="s">
        <v>96</v>
      </c>
      <c r="D92" s="153">
        <v>7379</v>
      </c>
      <c r="E92" s="153">
        <v>5</v>
      </c>
      <c r="F92" s="153">
        <v>18862</v>
      </c>
      <c r="G92" s="153">
        <v>1503</v>
      </c>
      <c r="H92" s="153">
        <v>311</v>
      </c>
      <c r="I92" s="153">
        <v>2045</v>
      </c>
      <c r="J92" s="153">
        <v>6112</v>
      </c>
      <c r="K92" s="153">
        <v>1556</v>
      </c>
      <c r="L92" s="153">
        <v>2755</v>
      </c>
      <c r="M92" s="153">
        <v>146</v>
      </c>
      <c r="N92" s="153">
        <v>2554</v>
      </c>
      <c r="O92" s="153">
        <v>4873</v>
      </c>
      <c r="P92" s="153">
        <v>678</v>
      </c>
      <c r="Q92" s="153">
        <v>1034</v>
      </c>
      <c r="R92" s="153">
        <v>2692</v>
      </c>
      <c r="S92" s="153">
        <v>6345</v>
      </c>
      <c r="T92" s="153">
        <v>6</v>
      </c>
      <c r="U92" s="154">
        <v>4904.666666666667</v>
      </c>
    </row>
    <row r="93" spans="2:21" x14ac:dyDescent="0.2">
      <c r="B93" s="155"/>
      <c r="C93" s="152" t="s">
        <v>97</v>
      </c>
      <c r="D93" s="153">
        <v>7208</v>
      </c>
      <c r="E93" s="153">
        <v>24</v>
      </c>
      <c r="F93" s="153">
        <v>72</v>
      </c>
      <c r="G93" s="153">
        <v>2050</v>
      </c>
      <c r="H93" s="153">
        <v>405</v>
      </c>
      <c r="I93" s="153">
        <v>2565</v>
      </c>
      <c r="J93" s="153">
        <v>5972</v>
      </c>
      <c r="K93" s="153">
        <v>1572</v>
      </c>
      <c r="L93" s="153">
        <v>3616</v>
      </c>
      <c r="M93" s="153">
        <v>187</v>
      </c>
      <c r="N93" s="153">
        <v>2820</v>
      </c>
      <c r="O93" s="153">
        <v>76</v>
      </c>
      <c r="P93" s="153">
        <v>1018</v>
      </c>
      <c r="Q93" s="153">
        <v>7605</v>
      </c>
      <c r="R93" s="153">
        <v>3570</v>
      </c>
      <c r="S93" s="153">
        <v>6685</v>
      </c>
      <c r="T93" s="153">
        <v>7</v>
      </c>
      <c r="U93" s="154">
        <v>3787.6666666666665</v>
      </c>
    </row>
    <row r="94" spans="2:21" x14ac:dyDescent="0.2">
      <c r="B94" s="155"/>
      <c r="C94" s="152" t="s">
        <v>98</v>
      </c>
      <c r="D94" s="153">
        <v>6135</v>
      </c>
      <c r="E94" s="153">
        <v>444</v>
      </c>
      <c r="F94" s="153">
        <v>151</v>
      </c>
      <c r="G94" s="153">
        <v>4171</v>
      </c>
      <c r="H94" s="153">
        <v>459</v>
      </c>
      <c r="I94" s="153">
        <v>4638</v>
      </c>
      <c r="J94" s="153">
        <v>11718</v>
      </c>
      <c r="K94" s="153">
        <v>3140</v>
      </c>
      <c r="L94" s="153">
        <v>6562</v>
      </c>
      <c r="M94" s="153">
        <v>401</v>
      </c>
      <c r="N94" s="153">
        <v>5770</v>
      </c>
      <c r="O94" s="153">
        <v>10803</v>
      </c>
      <c r="P94" s="153">
        <v>2066</v>
      </c>
      <c r="Q94" s="153">
        <v>2321</v>
      </c>
      <c r="R94" s="153">
        <v>5215</v>
      </c>
      <c r="S94" s="153">
        <v>12109</v>
      </c>
      <c r="T94" s="153">
        <v>30</v>
      </c>
      <c r="U94" s="154">
        <v>6344.416666666667</v>
      </c>
    </row>
    <row r="95" spans="2:21" x14ac:dyDescent="0.2">
      <c r="B95" s="155"/>
      <c r="C95" s="152" t="s">
        <v>99</v>
      </c>
      <c r="D95" s="153">
        <v>3740</v>
      </c>
      <c r="E95" s="153">
        <v>9</v>
      </c>
      <c r="F95" s="153">
        <v>23</v>
      </c>
      <c r="G95" s="153">
        <v>1793</v>
      </c>
      <c r="H95" s="153">
        <v>199</v>
      </c>
      <c r="I95" s="153">
        <v>2754</v>
      </c>
      <c r="J95" s="153">
        <v>5476</v>
      </c>
      <c r="K95" s="153">
        <v>1668</v>
      </c>
      <c r="L95" s="153">
        <v>2809</v>
      </c>
      <c r="M95" s="153">
        <v>205</v>
      </c>
      <c r="N95" s="153">
        <v>2935</v>
      </c>
      <c r="O95" s="153">
        <v>11</v>
      </c>
      <c r="P95" s="153">
        <v>1375</v>
      </c>
      <c r="Q95" s="153">
        <v>8602</v>
      </c>
      <c r="R95" s="153">
        <v>2295</v>
      </c>
      <c r="S95" s="153">
        <v>5687</v>
      </c>
      <c r="T95" s="153">
        <v>3</v>
      </c>
      <c r="U95" s="154">
        <v>3298.6666666666665</v>
      </c>
    </row>
    <row r="96" spans="2:21" x14ac:dyDescent="0.2">
      <c r="B96" s="155"/>
      <c r="C96" s="152" t="s">
        <v>100</v>
      </c>
      <c r="D96" s="153">
        <v>1821</v>
      </c>
      <c r="E96" s="153">
        <v>28</v>
      </c>
      <c r="F96" s="153">
        <v>17</v>
      </c>
      <c r="G96" s="153">
        <v>840</v>
      </c>
      <c r="H96" s="153">
        <v>114</v>
      </c>
      <c r="I96" s="153">
        <v>1362</v>
      </c>
      <c r="J96" s="153">
        <v>2022</v>
      </c>
      <c r="K96" s="153">
        <v>835</v>
      </c>
      <c r="L96" s="153">
        <v>1110</v>
      </c>
      <c r="M96" s="153">
        <v>54</v>
      </c>
      <c r="N96" s="153">
        <v>894</v>
      </c>
      <c r="O96" s="153">
        <v>203</v>
      </c>
      <c r="P96" s="153">
        <v>640</v>
      </c>
      <c r="Q96" s="153">
        <v>3312</v>
      </c>
      <c r="R96" s="153">
        <v>1079</v>
      </c>
      <c r="S96" s="153">
        <v>2279</v>
      </c>
      <c r="T96" s="153">
        <v>4</v>
      </c>
      <c r="U96" s="154">
        <v>1384.5</v>
      </c>
    </row>
    <row r="97" spans="2:21" x14ac:dyDescent="0.2">
      <c r="B97" s="155"/>
      <c r="C97" s="152" t="s">
        <v>101</v>
      </c>
      <c r="D97" s="153">
        <v>3265</v>
      </c>
      <c r="E97" s="153">
        <v>1078</v>
      </c>
      <c r="F97" s="153">
        <v>28</v>
      </c>
      <c r="G97" s="153">
        <v>1744</v>
      </c>
      <c r="H97" s="153">
        <v>262</v>
      </c>
      <c r="I97" s="153">
        <v>2869</v>
      </c>
      <c r="J97" s="153">
        <v>5358</v>
      </c>
      <c r="K97" s="153">
        <v>2014</v>
      </c>
      <c r="L97" s="153">
        <v>3241</v>
      </c>
      <c r="M97" s="153">
        <v>161</v>
      </c>
      <c r="N97" s="153">
        <v>2698</v>
      </c>
      <c r="O97" s="153">
        <v>122</v>
      </c>
      <c r="P97" s="153">
        <v>728</v>
      </c>
      <c r="Q97" s="153">
        <v>5931</v>
      </c>
      <c r="R97" s="153">
        <v>2287</v>
      </c>
      <c r="S97" s="153">
        <v>5288</v>
      </c>
      <c r="T97" s="153">
        <v>5</v>
      </c>
      <c r="U97" s="154">
        <v>3089.9166666666665</v>
      </c>
    </row>
    <row r="98" spans="2:21" x14ac:dyDescent="0.2">
      <c r="B98" s="155"/>
      <c r="C98" s="152" t="s">
        <v>102</v>
      </c>
      <c r="D98" s="153">
        <v>327</v>
      </c>
      <c r="E98" s="153">
        <v>99</v>
      </c>
      <c r="F98" s="153">
        <v>2</v>
      </c>
      <c r="G98" s="153">
        <v>140</v>
      </c>
      <c r="H98" s="153">
        <v>28</v>
      </c>
      <c r="I98" s="153">
        <v>434</v>
      </c>
      <c r="J98" s="153">
        <v>783</v>
      </c>
      <c r="K98" s="153">
        <v>308</v>
      </c>
      <c r="L98" s="153">
        <v>421</v>
      </c>
      <c r="M98" s="153">
        <v>9</v>
      </c>
      <c r="N98" s="153">
        <v>322</v>
      </c>
      <c r="O98" s="153">
        <v>63</v>
      </c>
      <c r="P98" s="153">
        <v>60</v>
      </c>
      <c r="Q98" s="153">
        <v>82</v>
      </c>
      <c r="R98" s="153">
        <v>230</v>
      </c>
      <c r="S98" s="153">
        <v>707</v>
      </c>
      <c r="T98" s="153">
        <v>0</v>
      </c>
      <c r="U98" s="154">
        <v>334.58333333333331</v>
      </c>
    </row>
    <row r="99" spans="2:21" x14ac:dyDescent="0.2">
      <c r="B99" s="155"/>
      <c r="C99" s="152" t="s">
        <v>103</v>
      </c>
      <c r="D99" s="153">
        <v>430</v>
      </c>
      <c r="E99" s="153">
        <v>367</v>
      </c>
      <c r="F99" s="153">
        <v>21</v>
      </c>
      <c r="G99" s="153">
        <v>405</v>
      </c>
      <c r="H99" s="153">
        <v>10</v>
      </c>
      <c r="I99" s="153">
        <v>896</v>
      </c>
      <c r="J99" s="153">
        <v>1766</v>
      </c>
      <c r="K99" s="153">
        <v>801</v>
      </c>
      <c r="L99" s="153">
        <v>859</v>
      </c>
      <c r="M99" s="153">
        <v>58</v>
      </c>
      <c r="N99" s="153">
        <v>1052</v>
      </c>
      <c r="O99" s="153">
        <v>158</v>
      </c>
      <c r="P99" s="153">
        <v>378</v>
      </c>
      <c r="Q99" s="153">
        <v>1926</v>
      </c>
      <c r="R99" s="153">
        <v>479</v>
      </c>
      <c r="S99" s="153">
        <v>1443</v>
      </c>
      <c r="T99" s="153">
        <v>2</v>
      </c>
      <c r="U99" s="154">
        <v>920.91666666666663</v>
      </c>
    </row>
    <row r="100" spans="2:21" x14ac:dyDescent="0.2">
      <c r="B100" s="155"/>
      <c r="C100" s="152" t="s">
        <v>104</v>
      </c>
      <c r="D100" s="153">
        <v>9770</v>
      </c>
      <c r="E100" s="153">
        <v>70</v>
      </c>
      <c r="F100" s="153">
        <v>634</v>
      </c>
      <c r="G100" s="153">
        <v>17435</v>
      </c>
      <c r="H100" s="153">
        <v>375</v>
      </c>
      <c r="I100" s="153">
        <v>18504</v>
      </c>
      <c r="J100" s="153">
        <v>47108</v>
      </c>
      <c r="K100" s="153">
        <v>12651</v>
      </c>
      <c r="L100" s="153">
        <v>15580</v>
      </c>
      <c r="M100" s="153">
        <v>8371</v>
      </c>
      <c r="N100" s="153">
        <v>41162</v>
      </c>
      <c r="O100" s="153">
        <v>18509</v>
      </c>
      <c r="P100" s="153">
        <v>17115</v>
      </c>
      <c r="Q100" s="153">
        <v>24667</v>
      </c>
      <c r="R100" s="153">
        <v>22403</v>
      </c>
      <c r="S100" s="153">
        <v>94789</v>
      </c>
      <c r="T100" s="153">
        <v>355</v>
      </c>
      <c r="U100" s="154">
        <v>29124.833333333332</v>
      </c>
    </row>
    <row r="101" spans="2:21" x14ac:dyDescent="0.2">
      <c r="B101" s="156"/>
      <c r="C101" s="157" t="s">
        <v>22</v>
      </c>
      <c r="D101" s="158">
        <v>51427</v>
      </c>
      <c r="E101" s="158">
        <v>2512</v>
      </c>
      <c r="F101" s="158">
        <v>30950</v>
      </c>
      <c r="G101" s="158">
        <v>37583</v>
      </c>
      <c r="H101" s="158">
        <v>2896</v>
      </c>
      <c r="I101" s="158">
        <v>49426</v>
      </c>
      <c r="J101" s="158">
        <v>116248</v>
      </c>
      <c r="K101" s="158">
        <v>38502</v>
      </c>
      <c r="L101" s="158">
        <v>51775</v>
      </c>
      <c r="M101" s="158">
        <v>10811</v>
      </c>
      <c r="N101" s="158">
        <v>76002</v>
      </c>
      <c r="O101" s="158">
        <v>38263</v>
      </c>
      <c r="P101" s="158">
        <v>29263</v>
      </c>
      <c r="Q101" s="158">
        <v>62759</v>
      </c>
      <c r="R101" s="158">
        <v>55230</v>
      </c>
      <c r="S101" s="158">
        <v>161547</v>
      </c>
      <c r="T101" s="158">
        <v>467</v>
      </c>
      <c r="U101" s="159">
        <v>815661</v>
      </c>
    </row>
    <row r="102" spans="2:21" x14ac:dyDescent="0.2">
      <c r="B102" s="151" t="s">
        <v>116</v>
      </c>
      <c r="C102" s="152" t="s">
        <v>90</v>
      </c>
      <c r="D102" s="153">
        <v>963</v>
      </c>
      <c r="E102" s="153">
        <v>46</v>
      </c>
      <c r="F102" s="153">
        <v>47</v>
      </c>
      <c r="G102" s="153">
        <v>470</v>
      </c>
      <c r="H102" s="153">
        <v>57</v>
      </c>
      <c r="I102" s="153">
        <v>844</v>
      </c>
      <c r="J102" s="153">
        <v>2560</v>
      </c>
      <c r="K102" s="153">
        <v>1214</v>
      </c>
      <c r="L102" s="153">
        <v>1550</v>
      </c>
      <c r="M102" s="153">
        <v>41</v>
      </c>
      <c r="N102" s="153">
        <v>819</v>
      </c>
      <c r="O102" s="153">
        <v>16</v>
      </c>
      <c r="P102" s="153">
        <v>183</v>
      </c>
      <c r="Q102" s="153">
        <v>267</v>
      </c>
      <c r="R102" s="153">
        <v>1074</v>
      </c>
      <c r="S102" s="153">
        <v>921</v>
      </c>
      <c r="T102" s="153">
        <v>4</v>
      </c>
      <c r="U102" s="154">
        <v>923</v>
      </c>
    </row>
    <row r="103" spans="2:21" x14ac:dyDescent="0.2">
      <c r="B103" s="155"/>
      <c r="C103" s="152" t="s">
        <v>91</v>
      </c>
      <c r="D103" s="153">
        <v>154</v>
      </c>
      <c r="E103" s="153">
        <v>47</v>
      </c>
      <c r="F103" s="153">
        <v>67</v>
      </c>
      <c r="G103" s="153">
        <v>852</v>
      </c>
      <c r="H103" s="153">
        <v>28</v>
      </c>
      <c r="I103" s="153">
        <v>2042</v>
      </c>
      <c r="J103" s="153">
        <v>6333</v>
      </c>
      <c r="K103" s="153">
        <v>2065</v>
      </c>
      <c r="L103" s="153">
        <v>1688</v>
      </c>
      <c r="M103" s="153">
        <v>122</v>
      </c>
      <c r="N103" s="153">
        <v>1998</v>
      </c>
      <c r="O103" s="153">
        <v>213</v>
      </c>
      <c r="P103" s="153">
        <v>894</v>
      </c>
      <c r="Q103" s="153">
        <v>2631</v>
      </c>
      <c r="R103" s="153">
        <v>960</v>
      </c>
      <c r="S103" s="153">
        <v>1814</v>
      </c>
      <c r="T103" s="153">
        <v>13</v>
      </c>
      <c r="U103" s="154">
        <v>1826.75</v>
      </c>
    </row>
    <row r="104" spans="2:21" x14ac:dyDescent="0.2">
      <c r="B104" s="155"/>
      <c r="C104" s="152" t="s">
        <v>92</v>
      </c>
      <c r="D104" s="153">
        <v>126</v>
      </c>
      <c r="E104" s="153">
        <v>101</v>
      </c>
      <c r="F104" s="153">
        <v>6721</v>
      </c>
      <c r="G104" s="153">
        <v>1413</v>
      </c>
      <c r="H104" s="153">
        <v>54</v>
      </c>
      <c r="I104" s="153">
        <v>3020</v>
      </c>
      <c r="J104" s="153">
        <v>4468</v>
      </c>
      <c r="K104" s="153">
        <v>2901</v>
      </c>
      <c r="L104" s="153">
        <v>3055</v>
      </c>
      <c r="M104" s="153">
        <v>150</v>
      </c>
      <c r="N104" s="153">
        <v>3226</v>
      </c>
      <c r="O104" s="153">
        <v>65</v>
      </c>
      <c r="P104" s="153">
        <v>801</v>
      </c>
      <c r="Q104" s="153">
        <v>982</v>
      </c>
      <c r="R104" s="153">
        <v>2953</v>
      </c>
      <c r="S104" s="153">
        <v>2997</v>
      </c>
      <c r="T104" s="153">
        <v>8</v>
      </c>
      <c r="U104" s="154">
        <v>2753.4166666666665</v>
      </c>
    </row>
    <row r="105" spans="2:21" x14ac:dyDescent="0.2">
      <c r="B105" s="155"/>
      <c r="C105" s="152" t="s">
        <v>93</v>
      </c>
      <c r="D105" s="153">
        <v>849</v>
      </c>
      <c r="E105" s="153">
        <v>47</v>
      </c>
      <c r="F105" s="153">
        <v>1876</v>
      </c>
      <c r="G105" s="153">
        <v>689</v>
      </c>
      <c r="H105" s="153">
        <v>133</v>
      </c>
      <c r="I105" s="153">
        <v>932</v>
      </c>
      <c r="J105" s="153">
        <v>1754</v>
      </c>
      <c r="K105" s="153">
        <v>1247</v>
      </c>
      <c r="L105" s="153">
        <v>888</v>
      </c>
      <c r="M105" s="153">
        <v>53</v>
      </c>
      <c r="N105" s="153">
        <v>1134</v>
      </c>
      <c r="O105" s="153">
        <v>8</v>
      </c>
      <c r="P105" s="153">
        <v>262</v>
      </c>
      <c r="Q105" s="153">
        <v>316</v>
      </c>
      <c r="R105" s="153">
        <v>1185</v>
      </c>
      <c r="S105" s="153">
        <v>1270</v>
      </c>
      <c r="T105" s="153">
        <v>1</v>
      </c>
      <c r="U105" s="154">
        <v>1053.6666666666667</v>
      </c>
    </row>
    <row r="106" spans="2:21" x14ac:dyDescent="0.2">
      <c r="B106" s="155"/>
      <c r="C106" s="152" t="s">
        <v>94</v>
      </c>
      <c r="D106" s="153">
        <v>3428</v>
      </c>
      <c r="E106" s="153">
        <v>65</v>
      </c>
      <c r="F106" s="153">
        <v>580</v>
      </c>
      <c r="G106" s="153">
        <v>1140</v>
      </c>
      <c r="H106" s="153">
        <v>183</v>
      </c>
      <c r="I106" s="153">
        <v>2109</v>
      </c>
      <c r="J106" s="153">
        <v>4389</v>
      </c>
      <c r="K106" s="153">
        <v>2224</v>
      </c>
      <c r="L106" s="153">
        <v>2311</v>
      </c>
      <c r="M106" s="153">
        <v>126</v>
      </c>
      <c r="N106" s="153">
        <v>2034</v>
      </c>
      <c r="O106" s="153">
        <v>40</v>
      </c>
      <c r="P106" s="153">
        <v>1196</v>
      </c>
      <c r="Q106" s="153">
        <v>896</v>
      </c>
      <c r="R106" s="153">
        <v>2310</v>
      </c>
      <c r="S106" s="153">
        <v>3869</v>
      </c>
      <c r="T106" s="153">
        <v>3</v>
      </c>
      <c r="U106" s="154">
        <v>2241.9166666666665</v>
      </c>
    </row>
    <row r="107" spans="2:21" x14ac:dyDescent="0.2">
      <c r="B107" s="155"/>
      <c r="C107" s="152" t="s">
        <v>95</v>
      </c>
      <c r="D107" s="153">
        <v>6072</v>
      </c>
      <c r="E107" s="153">
        <v>91</v>
      </c>
      <c r="F107" s="153">
        <v>1865</v>
      </c>
      <c r="G107" s="153">
        <v>3107</v>
      </c>
      <c r="H107" s="153">
        <v>282</v>
      </c>
      <c r="I107" s="153">
        <v>4530</v>
      </c>
      <c r="J107" s="153">
        <v>11270</v>
      </c>
      <c r="K107" s="153">
        <v>4640</v>
      </c>
      <c r="L107" s="153">
        <v>5664</v>
      </c>
      <c r="M107" s="153">
        <v>739</v>
      </c>
      <c r="N107" s="153">
        <v>6806</v>
      </c>
      <c r="O107" s="153">
        <v>4268</v>
      </c>
      <c r="P107" s="153">
        <v>1924</v>
      </c>
      <c r="Q107" s="153">
        <v>2327</v>
      </c>
      <c r="R107" s="153">
        <v>7946</v>
      </c>
      <c r="S107" s="153">
        <v>14594</v>
      </c>
      <c r="T107" s="153">
        <v>23</v>
      </c>
      <c r="U107" s="154">
        <v>6345.666666666667</v>
      </c>
    </row>
    <row r="108" spans="2:21" x14ac:dyDescent="0.2">
      <c r="B108" s="155"/>
      <c r="C108" s="152" t="s">
        <v>96</v>
      </c>
      <c r="D108" s="153">
        <v>7898</v>
      </c>
      <c r="E108" s="153">
        <v>11</v>
      </c>
      <c r="F108" s="153">
        <v>4890</v>
      </c>
      <c r="G108" s="153">
        <v>1600</v>
      </c>
      <c r="H108" s="153">
        <v>342</v>
      </c>
      <c r="I108" s="153">
        <v>2006</v>
      </c>
      <c r="J108" s="153">
        <v>6344</v>
      </c>
      <c r="K108" s="153">
        <v>1559</v>
      </c>
      <c r="L108" s="153">
        <v>2818</v>
      </c>
      <c r="M108" s="153">
        <v>151</v>
      </c>
      <c r="N108" s="153">
        <v>2701</v>
      </c>
      <c r="O108" s="153">
        <v>4857</v>
      </c>
      <c r="P108" s="153">
        <v>632</v>
      </c>
      <c r="Q108" s="153">
        <v>1073</v>
      </c>
      <c r="R108" s="153">
        <v>2999</v>
      </c>
      <c r="S108" s="153">
        <v>6208</v>
      </c>
      <c r="T108" s="153">
        <v>6</v>
      </c>
      <c r="U108" s="154">
        <v>3841.25</v>
      </c>
    </row>
    <row r="109" spans="2:21" x14ac:dyDescent="0.2">
      <c r="B109" s="155"/>
      <c r="C109" s="152" t="s">
        <v>97</v>
      </c>
      <c r="D109" s="153">
        <v>7265</v>
      </c>
      <c r="E109" s="153">
        <v>27</v>
      </c>
      <c r="F109" s="153">
        <v>72</v>
      </c>
      <c r="G109" s="153">
        <v>2043</v>
      </c>
      <c r="H109" s="153">
        <v>396</v>
      </c>
      <c r="I109" s="153">
        <v>2553</v>
      </c>
      <c r="J109" s="153">
        <v>6049</v>
      </c>
      <c r="K109" s="153">
        <v>1585</v>
      </c>
      <c r="L109" s="153">
        <v>3680</v>
      </c>
      <c r="M109" s="153">
        <v>182</v>
      </c>
      <c r="N109" s="153">
        <v>2801</v>
      </c>
      <c r="O109" s="153">
        <v>56</v>
      </c>
      <c r="P109" s="153">
        <v>957</v>
      </c>
      <c r="Q109" s="153">
        <v>7626</v>
      </c>
      <c r="R109" s="153">
        <v>3734</v>
      </c>
      <c r="S109" s="153">
        <v>6563</v>
      </c>
      <c r="T109" s="153">
        <v>7</v>
      </c>
      <c r="U109" s="154">
        <v>3799.6666666666665</v>
      </c>
    </row>
    <row r="110" spans="2:21" x14ac:dyDescent="0.2">
      <c r="B110" s="155"/>
      <c r="C110" s="152" t="s">
        <v>98</v>
      </c>
      <c r="D110" s="153">
        <v>6200</v>
      </c>
      <c r="E110" s="153">
        <v>421</v>
      </c>
      <c r="F110" s="153">
        <v>163</v>
      </c>
      <c r="G110" s="153">
        <v>4128</v>
      </c>
      <c r="H110" s="153">
        <v>433</v>
      </c>
      <c r="I110" s="153">
        <v>4488</v>
      </c>
      <c r="J110" s="153">
        <v>11748</v>
      </c>
      <c r="K110" s="153">
        <v>3094</v>
      </c>
      <c r="L110" s="153">
        <v>6620</v>
      </c>
      <c r="M110" s="153">
        <v>398</v>
      </c>
      <c r="N110" s="153">
        <v>5702</v>
      </c>
      <c r="O110" s="153">
        <v>11096</v>
      </c>
      <c r="P110" s="153">
        <v>1849</v>
      </c>
      <c r="Q110" s="153">
        <v>2298</v>
      </c>
      <c r="R110" s="153">
        <v>5414</v>
      </c>
      <c r="S110" s="153">
        <v>11728</v>
      </c>
      <c r="T110" s="153">
        <v>30</v>
      </c>
      <c r="U110" s="154">
        <v>6317.5</v>
      </c>
    </row>
    <row r="111" spans="2:21" x14ac:dyDescent="0.2">
      <c r="B111" s="155"/>
      <c r="C111" s="152" t="s">
        <v>99</v>
      </c>
      <c r="D111" s="153">
        <v>3944</v>
      </c>
      <c r="E111" s="153">
        <v>9</v>
      </c>
      <c r="F111" s="153">
        <v>21</v>
      </c>
      <c r="G111" s="153">
        <v>1871</v>
      </c>
      <c r="H111" s="153">
        <v>196</v>
      </c>
      <c r="I111" s="153">
        <v>2835</v>
      </c>
      <c r="J111" s="153">
        <v>5753</v>
      </c>
      <c r="K111" s="153">
        <v>1750</v>
      </c>
      <c r="L111" s="153">
        <v>2793</v>
      </c>
      <c r="M111" s="153">
        <v>201</v>
      </c>
      <c r="N111" s="153">
        <v>2688</v>
      </c>
      <c r="O111" s="153">
        <v>13</v>
      </c>
      <c r="P111" s="153">
        <v>1280</v>
      </c>
      <c r="Q111" s="153">
        <v>8605</v>
      </c>
      <c r="R111" s="153">
        <v>2580</v>
      </c>
      <c r="S111" s="153">
        <v>5518</v>
      </c>
      <c r="T111" s="153">
        <v>6</v>
      </c>
      <c r="U111" s="154">
        <v>3338.5833333333335</v>
      </c>
    </row>
    <row r="112" spans="2:21" x14ac:dyDescent="0.2">
      <c r="B112" s="155"/>
      <c r="C112" s="152" t="s">
        <v>100</v>
      </c>
      <c r="D112" s="153">
        <v>1816</v>
      </c>
      <c r="E112" s="153">
        <v>43</v>
      </c>
      <c r="F112" s="153">
        <v>19</v>
      </c>
      <c r="G112" s="153">
        <v>768</v>
      </c>
      <c r="H112" s="153">
        <v>114</v>
      </c>
      <c r="I112" s="153">
        <v>1496</v>
      </c>
      <c r="J112" s="153">
        <v>2013</v>
      </c>
      <c r="K112" s="153">
        <v>866</v>
      </c>
      <c r="L112" s="153">
        <v>1158</v>
      </c>
      <c r="M112" s="153">
        <v>70</v>
      </c>
      <c r="N112" s="153">
        <v>889</v>
      </c>
      <c r="O112" s="153">
        <v>201</v>
      </c>
      <c r="P112" s="153">
        <v>574</v>
      </c>
      <c r="Q112" s="153">
        <v>3379</v>
      </c>
      <c r="R112" s="153">
        <v>1219</v>
      </c>
      <c r="S112" s="153">
        <v>2168</v>
      </c>
      <c r="T112" s="153">
        <v>5</v>
      </c>
      <c r="U112" s="154">
        <v>1399.8333333333333</v>
      </c>
    </row>
    <row r="113" spans="2:21" x14ac:dyDescent="0.2">
      <c r="B113" s="155"/>
      <c r="C113" s="152" t="s">
        <v>101</v>
      </c>
      <c r="D113" s="153">
        <v>3386</v>
      </c>
      <c r="E113" s="153">
        <v>1151</v>
      </c>
      <c r="F113" s="153">
        <v>31</v>
      </c>
      <c r="G113" s="153">
        <v>1675</v>
      </c>
      <c r="H113" s="153">
        <v>246</v>
      </c>
      <c r="I113" s="153">
        <v>2995</v>
      </c>
      <c r="J113" s="153">
        <v>5434</v>
      </c>
      <c r="K113" s="153">
        <v>2032</v>
      </c>
      <c r="L113" s="153">
        <v>3303</v>
      </c>
      <c r="M113" s="153">
        <v>166</v>
      </c>
      <c r="N113" s="153">
        <v>2711</v>
      </c>
      <c r="O113" s="153">
        <v>121</v>
      </c>
      <c r="P113" s="153">
        <v>689</v>
      </c>
      <c r="Q113" s="153">
        <v>5944</v>
      </c>
      <c r="R113" s="153">
        <v>2428</v>
      </c>
      <c r="S113" s="153">
        <v>5138</v>
      </c>
      <c r="T113" s="153">
        <v>2</v>
      </c>
      <c r="U113" s="154">
        <v>3121</v>
      </c>
    </row>
    <row r="114" spans="2:21" x14ac:dyDescent="0.2">
      <c r="B114" s="155"/>
      <c r="C114" s="152" t="s">
        <v>102</v>
      </c>
      <c r="D114" s="153">
        <v>316</v>
      </c>
      <c r="E114" s="153">
        <v>93</v>
      </c>
      <c r="F114" s="153">
        <v>3</v>
      </c>
      <c r="G114" s="153">
        <v>142</v>
      </c>
      <c r="H114" s="153">
        <v>43</v>
      </c>
      <c r="I114" s="153">
        <v>409</v>
      </c>
      <c r="J114" s="153">
        <v>743</v>
      </c>
      <c r="K114" s="153">
        <v>304</v>
      </c>
      <c r="L114" s="153">
        <v>411</v>
      </c>
      <c r="M114" s="153">
        <v>8</v>
      </c>
      <c r="N114" s="153">
        <v>336</v>
      </c>
      <c r="O114" s="153">
        <v>66</v>
      </c>
      <c r="P114" s="153">
        <v>67</v>
      </c>
      <c r="Q114" s="153">
        <v>84</v>
      </c>
      <c r="R114" s="153">
        <v>230</v>
      </c>
      <c r="S114" s="153">
        <v>651</v>
      </c>
      <c r="T114" s="153">
        <v>0</v>
      </c>
      <c r="U114" s="154">
        <v>325.5</v>
      </c>
    </row>
    <row r="115" spans="2:21" x14ac:dyDescent="0.2">
      <c r="B115" s="155"/>
      <c r="C115" s="152" t="s">
        <v>103</v>
      </c>
      <c r="D115" s="153">
        <v>470</v>
      </c>
      <c r="E115" s="153">
        <v>715</v>
      </c>
      <c r="F115" s="153">
        <v>15</v>
      </c>
      <c r="G115" s="153">
        <v>428</v>
      </c>
      <c r="H115" s="153">
        <v>10</v>
      </c>
      <c r="I115" s="153">
        <v>816</v>
      </c>
      <c r="J115" s="153">
        <v>1635</v>
      </c>
      <c r="K115" s="153">
        <v>843</v>
      </c>
      <c r="L115" s="153">
        <v>865</v>
      </c>
      <c r="M115" s="153">
        <v>56</v>
      </c>
      <c r="N115" s="153">
        <v>1069</v>
      </c>
      <c r="O115" s="153">
        <v>158</v>
      </c>
      <c r="P115" s="153">
        <v>233</v>
      </c>
      <c r="Q115" s="153">
        <v>1947</v>
      </c>
      <c r="R115" s="153">
        <v>502</v>
      </c>
      <c r="S115" s="153">
        <v>1378</v>
      </c>
      <c r="T115" s="153">
        <v>2</v>
      </c>
      <c r="U115" s="154">
        <v>928.5</v>
      </c>
    </row>
    <row r="116" spans="2:21" x14ac:dyDescent="0.2">
      <c r="B116" s="155"/>
      <c r="C116" s="152" t="s">
        <v>104</v>
      </c>
      <c r="D116" s="153">
        <v>9903</v>
      </c>
      <c r="E116" s="153">
        <v>73</v>
      </c>
      <c r="F116" s="153">
        <v>594</v>
      </c>
      <c r="G116" s="153">
        <v>17577</v>
      </c>
      <c r="H116" s="153">
        <v>381</v>
      </c>
      <c r="I116" s="153">
        <v>18628</v>
      </c>
      <c r="J116" s="153">
        <v>48556</v>
      </c>
      <c r="K116" s="153">
        <v>13284</v>
      </c>
      <c r="L116" s="153">
        <v>15894</v>
      </c>
      <c r="M116" s="153">
        <v>8042</v>
      </c>
      <c r="N116" s="153">
        <v>40634</v>
      </c>
      <c r="O116" s="153">
        <v>17520</v>
      </c>
      <c r="P116" s="153">
        <v>16821</v>
      </c>
      <c r="Q116" s="153">
        <v>30373</v>
      </c>
      <c r="R116" s="153">
        <v>24319</v>
      </c>
      <c r="S116" s="153">
        <v>90089</v>
      </c>
      <c r="T116" s="153">
        <v>210</v>
      </c>
      <c r="U116" s="154">
        <v>29408.166666666668</v>
      </c>
    </row>
    <row r="117" spans="2:21" x14ac:dyDescent="0.2">
      <c r="B117" s="156"/>
      <c r="C117" s="157" t="s">
        <v>22</v>
      </c>
      <c r="D117" s="158">
        <v>52790</v>
      </c>
      <c r="E117" s="158">
        <v>2940</v>
      </c>
      <c r="F117" s="158">
        <v>16964</v>
      </c>
      <c r="G117" s="158">
        <v>37903</v>
      </c>
      <c r="H117" s="158">
        <v>2898</v>
      </c>
      <c r="I117" s="158">
        <v>49703</v>
      </c>
      <c r="J117" s="158">
        <v>119049</v>
      </c>
      <c r="K117" s="158">
        <v>39608</v>
      </c>
      <c r="L117" s="158">
        <v>52698</v>
      </c>
      <c r="M117" s="158">
        <v>10505</v>
      </c>
      <c r="N117" s="158">
        <v>75548</v>
      </c>
      <c r="O117" s="158">
        <v>38698</v>
      </c>
      <c r="P117" s="158">
        <v>28362</v>
      </c>
      <c r="Q117" s="158">
        <v>68748</v>
      </c>
      <c r="R117" s="158">
        <v>59853</v>
      </c>
      <c r="S117" s="158">
        <v>154906</v>
      </c>
      <c r="T117" s="158">
        <v>320</v>
      </c>
      <c r="U117" s="159">
        <v>811493</v>
      </c>
    </row>
    <row r="118" spans="2:21" x14ac:dyDescent="0.2">
      <c r="B118" s="151" t="s">
        <v>117</v>
      </c>
      <c r="C118" s="152" t="s">
        <v>90</v>
      </c>
      <c r="D118" s="153">
        <v>943</v>
      </c>
      <c r="E118" s="153">
        <v>35</v>
      </c>
      <c r="F118" s="153">
        <v>45</v>
      </c>
      <c r="G118" s="153">
        <v>485</v>
      </c>
      <c r="H118" s="153">
        <v>53</v>
      </c>
      <c r="I118" s="153">
        <v>864</v>
      </c>
      <c r="J118" s="153">
        <v>2577</v>
      </c>
      <c r="K118" s="153">
        <v>1237</v>
      </c>
      <c r="L118" s="153">
        <v>1573</v>
      </c>
      <c r="M118" s="153">
        <v>38</v>
      </c>
      <c r="N118" s="153">
        <v>856</v>
      </c>
      <c r="O118" s="153">
        <v>17</v>
      </c>
      <c r="P118" s="153">
        <v>169</v>
      </c>
      <c r="Q118" s="153">
        <v>270</v>
      </c>
      <c r="R118" s="153">
        <v>1069</v>
      </c>
      <c r="S118" s="153">
        <v>950</v>
      </c>
      <c r="T118" s="153">
        <v>3</v>
      </c>
      <c r="U118" s="154">
        <v>932</v>
      </c>
    </row>
    <row r="119" spans="2:21" x14ac:dyDescent="0.2">
      <c r="B119" s="155"/>
      <c r="C119" s="152" t="s">
        <v>91</v>
      </c>
      <c r="D119" s="153">
        <v>154</v>
      </c>
      <c r="E119" s="153">
        <v>45</v>
      </c>
      <c r="F119" s="153">
        <v>74</v>
      </c>
      <c r="G119" s="153">
        <v>813</v>
      </c>
      <c r="H119" s="153">
        <v>27</v>
      </c>
      <c r="I119" s="153">
        <v>2017</v>
      </c>
      <c r="J119" s="153">
        <v>6302</v>
      </c>
      <c r="K119" s="153">
        <v>2003</v>
      </c>
      <c r="L119" s="153">
        <v>1598</v>
      </c>
      <c r="M119" s="153">
        <v>117</v>
      </c>
      <c r="N119" s="153">
        <v>2024</v>
      </c>
      <c r="O119" s="153">
        <v>185</v>
      </c>
      <c r="P119" s="153">
        <v>820</v>
      </c>
      <c r="Q119" s="153">
        <v>2635</v>
      </c>
      <c r="R119" s="153">
        <v>936</v>
      </c>
      <c r="S119" s="153">
        <v>1825</v>
      </c>
      <c r="T119" s="153">
        <v>12</v>
      </c>
      <c r="U119" s="154">
        <v>1798.9166666666667</v>
      </c>
    </row>
    <row r="120" spans="2:21" x14ac:dyDescent="0.2">
      <c r="B120" s="155"/>
      <c r="C120" s="152" t="s">
        <v>92</v>
      </c>
      <c r="D120" s="153">
        <v>118</v>
      </c>
      <c r="E120" s="153">
        <v>90</v>
      </c>
      <c r="F120" s="153">
        <v>6781</v>
      </c>
      <c r="G120" s="153">
        <v>1343</v>
      </c>
      <c r="H120" s="153">
        <v>43</v>
      </c>
      <c r="I120" s="153">
        <v>2856</v>
      </c>
      <c r="J120" s="153">
        <v>4458</v>
      </c>
      <c r="K120" s="153">
        <v>2663</v>
      </c>
      <c r="L120" s="153">
        <v>2920</v>
      </c>
      <c r="M120" s="153">
        <v>160</v>
      </c>
      <c r="N120" s="153">
        <v>3178</v>
      </c>
      <c r="O120" s="153">
        <v>77</v>
      </c>
      <c r="P120" s="153">
        <v>768</v>
      </c>
      <c r="Q120" s="153">
        <v>972</v>
      </c>
      <c r="R120" s="153">
        <v>2607</v>
      </c>
      <c r="S120" s="153">
        <v>3050</v>
      </c>
      <c r="T120" s="153">
        <v>8</v>
      </c>
      <c r="U120" s="154">
        <v>2674.3333333333335</v>
      </c>
    </row>
    <row r="121" spans="2:21" x14ac:dyDescent="0.2">
      <c r="B121" s="155"/>
      <c r="C121" s="152" t="s">
        <v>93</v>
      </c>
      <c r="D121" s="153">
        <v>665</v>
      </c>
      <c r="E121" s="153">
        <v>46</v>
      </c>
      <c r="F121" s="153">
        <v>1908</v>
      </c>
      <c r="G121" s="153">
        <v>698</v>
      </c>
      <c r="H121" s="153">
        <v>109</v>
      </c>
      <c r="I121" s="153">
        <v>823</v>
      </c>
      <c r="J121" s="153">
        <v>1783</v>
      </c>
      <c r="K121" s="153">
        <v>1266</v>
      </c>
      <c r="L121" s="153">
        <v>889</v>
      </c>
      <c r="M121" s="153">
        <v>54</v>
      </c>
      <c r="N121" s="153">
        <v>1187</v>
      </c>
      <c r="O121" s="153">
        <v>16</v>
      </c>
      <c r="P121" s="153">
        <v>258</v>
      </c>
      <c r="Q121" s="153">
        <v>323</v>
      </c>
      <c r="R121" s="153">
        <v>1134</v>
      </c>
      <c r="S121" s="153">
        <v>1283</v>
      </c>
      <c r="T121" s="153">
        <v>0</v>
      </c>
      <c r="U121" s="154">
        <v>1036.8333333333333</v>
      </c>
    </row>
    <row r="122" spans="2:21" x14ac:dyDescent="0.2">
      <c r="B122" s="155"/>
      <c r="C122" s="152" t="s">
        <v>94</v>
      </c>
      <c r="D122" s="153">
        <v>3193</v>
      </c>
      <c r="E122" s="153">
        <v>69</v>
      </c>
      <c r="F122" s="153">
        <v>565</v>
      </c>
      <c r="G122" s="153">
        <v>1125</v>
      </c>
      <c r="H122" s="153">
        <v>182</v>
      </c>
      <c r="I122" s="153">
        <v>2186</v>
      </c>
      <c r="J122" s="153">
        <v>4327</v>
      </c>
      <c r="K122" s="153">
        <v>2127</v>
      </c>
      <c r="L122" s="153">
        <v>2216</v>
      </c>
      <c r="M122" s="153">
        <v>132</v>
      </c>
      <c r="N122" s="153">
        <v>2001</v>
      </c>
      <c r="O122" s="153">
        <v>51</v>
      </c>
      <c r="P122" s="153">
        <v>1073</v>
      </c>
      <c r="Q122" s="153">
        <v>914</v>
      </c>
      <c r="R122" s="153">
        <v>2165</v>
      </c>
      <c r="S122" s="153">
        <v>3945</v>
      </c>
      <c r="T122" s="153">
        <v>4</v>
      </c>
      <c r="U122" s="154">
        <v>2189.5833333333335</v>
      </c>
    </row>
    <row r="123" spans="2:21" x14ac:dyDescent="0.2">
      <c r="B123" s="155"/>
      <c r="C123" s="152" t="s">
        <v>95</v>
      </c>
      <c r="D123" s="153">
        <v>5902</v>
      </c>
      <c r="E123" s="153">
        <v>90</v>
      </c>
      <c r="F123" s="153">
        <v>1837</v>
      </c>
      <c r="G123" s="153">
        <v>2864</v>
      </c>
      <c r="H123" s="153">
        <v>293</v>
      </c>
      <c r="I123" s="153">
        <v>4429</v>
      </c>
      <c r="J123" s="153">
        <v>11243</v>
      </c>
      <c r="K123" s="153">
        <v>4435</v>
      </c>
      <c r="L123" s="153">
        <v>5502</v>
      </c>
      <c r="M123" s="153">
        <v>764</v>
      </c>
      <c r="N123" s="153">
        <v>6822</v>
      </c>
      <c r="O123" s="153">
        <v>3114</v>
      </c>
      <c r="P123" s="153">
        <v>1908</v>
      </c>
      <c r="Q123" s="153">
        <v>2414</v>
      </c>
      <c r="R123" s="153">
        <v>7521</v>
      </c>
      <c r="S123" s="153">
        <v>15254</v>
      </c>
      <c r="T123" s="153">
        <v>26</v>
      </c>
      <c r="U123" s="154">
        <v>6201.5</v>
      </c>
    </row>
    <row r="124" spans="2:21" x14ac:dyDescent="0.2">
      <c r="B124" s="155"/>
      <c r="C124" s="152" t="s">
        <v>96</v>
      </c>
      <c r="D124" s="153">
        <v>7428</v>
      </c>
      <c r="E124" s="153">
        <v>5</v>
      </c>
      <c r="F124" s="153">
        <v>4885</v>
      </c>
      <c r="G124" s="153">
        <v>1551</v>
      </c>
      <c r="H124" s="153">
        <v>340</v>
      </c>
      <c r="I124" s="153">
        <v>2033</v>
      </c>
      <c r="J124" s="153">
        <v>6044</v>
      </c>
      <c r="K124" s="153">
        <v>1513</v>
      </c>
      <c r="L124" s="153">
        <v>2687</v>
      </c>
      <c r="M124" s="153">
        <v>152</v>
      </c>
      <c r="N124" s="153">
        <v>2682</v>
      </c>
      <c r="O124" s="153">
        <v>5058</v>
      </c>
      <c r="P124" s="153">
        <v>696</v>
      </c>
      <c r="Q124" s="153">
        <v>1089</v>
      </c>
      <c r="R124" s="153">
        <v>2776</v>
      </c>
      <c r="S124" s="153">
        <v>6423</v>
      </c>
      <c r="T124" s="153">
        <v>5</v>
      </c>
      <c r="U124" s="154">
        <v>3780.5833333333335</v>
      </c>
    </row>
    <row r="125" spans="2:21" x14ac:dyDescent="0.2">
      <c r="B125" s="155"/>
      <c r="C125" s="152" t="s">
        <v>97</v>
      </c>
      <c r="D125" s="153">
        <v>7574</v>
      </c>
      <c r="E125" s="153">
        <v>28</v>
      </c>
      <c r="F125" s="153">
        <v>71</v>
      </c>
      <c r="G125" s="153">
        <v>1982</v>
      </c>
      <c r="H125" s="153">
        <v>398</v>
      </c>
      <c r="I125" s="153">
        <v>2753</v>
      </c>
      <c r="J125" s="153">
        <v>5861</v>
      </c>
      <c r="K125" s="153">
        <v>1537</v>
      </c>
      <c r="L125" s="153">
        <v>3527</v>
      </c>
      <c r="M125" s="153">
        <v>181</v>
      </c>
      <c r="N125" s="153">
        <v>2767</v>
      </c>
      <c r="O125" s="153">
        <v>76</v>
      </c>
      <c r="P125" s="153">
        <v>1002</v>
      </c>
      <c r="Q125" s="153">
        <v>7836</v>
      </c>
      <c r="R125" s="153">
        <v>3489</v>
      </c>
      <c r="S125" s="153">
        <v>6795</v>
      </c>
      <c r="T125" s="153">
        <v>6</v>
      </c>
      <c r="U125" s="154">
        <v>3823.5833333333335</v>
      </c>
    </row>
    <row r="126" spans="2:21" x14ac:dyDescent="0.2">
      <c r="B126" s="155"/>
      <c r="C126" s="152" t="s">
        <v>98</v>
      </c>
      <c r="D126" s="153">
        <v>6273</v>
      </c>
      <c r="E126" s="153">
        <v>461</v>
      </c>
      <c r="F126" s="153">
        <v>180</v>
      </c>
      <c r="G126" s="153">
        <v>3909</v>
      </c>
      <c r="H126" s="153">
        <v>440</v>
      </c>
      <c r="I126" s="153">
        <v>4498</v>
      </c>
      <c r="J126" s="153">
        <v>11739</v>
      </c>
      <c r="K126" s="153">
        <v>3054</v>
      </c>
      <c r="L126" s="153">
        <v>6536</v>
      </c>
      <c r="M126" s="153">
        <v>392</v>
      </c>
      <c r="N126" s="153">
        <v>5917</v>
      </c>
      <c r="O126" s="153">
        <v>11016</v>
      </c>
      <c r="P126" s="153">
        <v>1923</v>
      </c>
      <c r="Q126" s="153">
        <v>2516</v>
      </c>
      <c r="R126" s="153">
        <v>5247</v>
      </c>
      <c r="S126" s="153">
        <v>12227</v>
      </c>
      <c r="T126" s="153">
        <v>34</v>
      </c>
      <c r="U126" s="154">
        <v>6363.5</v>
      </c>
    </row>
    <row r="127" spans="2:21" x14ac:dyDescent="0.2">
      <c r="B127" s="155"/>
      <c r="C127" s="152" t="s">
        <v>99</v>
      </c>
      <c r="D127" s="153">
        <v>3911</v>
      </c>
      <c r="E127" s="153">
        <v>9</v>
      </c>
      <c r="F127" s="153">
        <v>19</v>
      </c>
      <c r="G127" s="153">
        <v>1804</v>
      </c>
      <c r="H127" s="153">
        <v>203</v>
      </c>
      <c r="I127" s="153">
        <v>2611</v>
      </c>
      <c r="J127" s="153">
        <v>5643</v>
      </c>
      <c r="K127" s="153">
        <v>1786</v>
      </c>
      <c r="L127" s="153">
        <v>2692</v>
      </c>
      <c r="M127" s="153">
        <v>207</v>
      </c>
      <c r="N127" s="153">
        <v>2815</v>
      </c>
      <c r="O127" s="153">
        <v>15</v>
      </c>
      <c r="P127" s="153">
        <v>1290</v>
      </c>
      <c r="Q127" s="153">
        <v>8765</v>
      </c>
      <c r="R127" s="153">
        <v>2368</v>
      </c>
      <c r="S127" s="153">
        <v>5742</v>
      </c>
      <c r="T127" s="153">
        <v>7</v>
      </c>
      <c r="U127" s="154">
        <v>3323.9166666666665</v>
      </c>
    </row>
    <row r="128" spans="2:21" x14ac:dyDescent="0.2">
      <c r="B128" s="155"/>
      <c r="C128" s="152" t="s">
        <v>100</v>
      </c>
      <c r="D128" s="153">
        <v>1806</v>
      </c>
      <c r="E128" s="153">
        <v>24</v>
      </c>
      <c r="F128" s="153">
        <v>23</v>
      </c>
      <c r="G128" s="153">
        <v>808</v>
      </c>
      <c r="H128" s="153">
        <v>116</v>
      </c>
      <c r="I128" s="153">
        <v>1414</v>
      </c>
      <c r="J128" s="153">
        <v>2129</v>
      </c>
      <c r="K128" s="153">
        <v>767</v>
      </c>
      <c r="L128" s="153">
        <v>1127</v>
      </c>
      <c r="M128" s="153">
        <v>68</v>
      </c>
      <c r="N128" s="153">
        <v>848</v>
      </c>
      <c r="O128" s="153">
        <v>208</v>
      </c>
      <c r="P128" s="153">
        <v>561</v>
      </c>
      <c r="Q128" s="153">
        <v>3358</v>
      </c>
      <c r="R128" s="153">
        <v>1119</v>
      </c>
      <c r="S128" s="153">
        <v>2264</v>
      </c>
      <c r="T128" s="153">
        <v>5</v>
      </c>
      <c r="U128" s="154">
        <v>1387.0833333333333</v>
      </c>
    </row>
    <row r="129" spans="2:21" x14ac:dyDescent="0.2">
      <c r="B129" s="155"/>
      <c r="C129" s="152" t="s">
        <v>101</v>
      </c>
      <c r="D129" s="153">
        <v>3241</v>
      </c>
      <c r="E129" s="153">
        <v>1039</v>
      </c>
      <c r="F129" s="153">
        <v>33</v>
      </c>
      <c r="G129" s="153">
        <v>1620</v>
      </c>
      <c r="H129" s="153">
        <v>261</v>
      </c>
      <c r="I129" s="153">
        <v>2907</v>
      </c>
      <c r="J129" s="153">
        <v>5346</v>
      </c>
      <c r="K129" s="153">
        <v>2024</v>
      </c>
      <c r="L129" s="153">
        <v>3112</v>
      </c>
      <c r="M129" s="153">
        <v>164</v>
      </c>
      <c r="N129" s="153">
        <v>2681</v>
      </c>
      <c r="O129" s="153">
        <v>117</v>
      </c>
      <c r="P129" s="153">
        <v>754</v>
      </c>
      <c r="Q129" s="153">
        <v>6079</v>
      </c>
      <c r="R129" s="153">
        <v>2352</v>
      </c>
      <c r="S129" s="153">
        <v>5408</v>
      </c>
      <c r="T129" s="153">
        <v>6</v>
      </c>
      <c r="U129" s="154">
        <v>3095.3333333333335</v>
      </c>
    </row>
    <row r="130" spans="2:21" x14ac:dyDescent="0.2">
      <c r="B130" s="155"/>
      <c r="C130" s="152" t="s">
        <v>102</v>
      </c>
      <c r="D130" s="153">
        <v>338</v>
      </c>
      <c r="E130" s="153">
        <v>86</v>
      </c>
      <c r="F130" s="153">
        <v>3</v>
      </c>
      <c r="G130" s="153">
        <v>145</v>
      </c>
      <c r="H130" s="153">
        <v>44</v>
      </c>
      <c r="I130" s="153">
        <v>357</v>
      </c>
      <c r="J130" s="153">
        <v>727</v>
      </c>
      <c r="K130" s="153">
        <v>313</v>
      </c>
      <c r="L130" s="153">
        <v>412</v>
      </c>
      <c r="M130" s="153">
        <v>8</v>
      </c>
      <c r="N130" s="153">
        <v>358</v>
      </c>
      <c r="O130" s="153">
        <v>68</v>
      </c>
      <c r="P130" s="153">
        <v>77</v>
      </c>
      <c r="Q130" s="153">
        <v>95</v>
      </c>
      <c r="R130" s="153">
        <v>256</v>
      </c>
      <c r="S130" s="153">
        <v>683</v>
      </c>
      <c r="T130" s="153">
        <v>0</v>
      </c>
      <c r="U130" s="154">
        <v>330.83333333333331</v>
      </c>
    </row>
    <row r="131" spans="2:21" x14ac:dyDescent="0.2">
      <c r="B131" s="155"/>
      <c r="C131" s="152" t="s">
        <v>103</v>
      </c>
      <c r="D131" s="153">
        <v>461</v>
      </c>
      <c r="E131" s="153">
        <v>720</v>
      </c>
      <c r="F131" s="153">
        <v>8</v>
      </c>
      <c r="G131" s="153">
        <v>426</v>
      </c>
      <c r="H131" s="153">
        <v>11</v>
      </c>
      <c r="I131" s="153">
        <v>825</v>
      </c>
      <c r="J131" s="153">
        <v>1624</v>
      </c>
      <c r="K131" s="153">
        <v>901</v>
      </c>
      <c r="L131" s="153">
        <v>877</v>
      </c>
      <c r="M131" s="153">
        <v>55</v>
      </c>
      <c r="N131" s="153">
        <v>1032</v>
      </c>
      <c r="O131" s="153">
        <v>162</v>
      </c>
      <c r="P131" s="153">
        <v>166</v>
      </c>
      <c r="Q131" s="153">
        <v>2021</v>
      </c>
      <c r="R131" s="153">
        <v>542</v>
      </c>
      <c r="S131" s="153">
        <v>1425</v>
      </c>
      <c r="T131" s="153">
        <v>2</v>
      </c>
      <c r="U131" s="154">
        <v>938.16666666666663</v>
      </c>
    </row>
    <row r="132" spans="2:21" x14ac:dyDescent="0.2">
      <c r="B132" s="155"/>
      <c r="C132" s="152" t="s">
        <v>104</v>
      </c>
      <c r="D132" s="153">
        <v>9448</v>
      </c>
      <c r="E132" s="153">
        <v>68</v>
      </c>
      <c r="F132" s="153">
        <v>533</v>
      </c>
      <c r="G132" s="153">
        <v>15763</v>
      </c>
      <c r="H132" s="153">
        <v>385</v>
      </c>
      <c r="I132" s="153">
        <v>17907</v>
      </c>
      <c r="J132" s="153">
        <v>47118</v>
      </c>
      <c r="K132" s="153">
        <v>12741</v>
      </c>
      <c r="L132" s="153">
        <v>15355</v>
      </c>
      <c r="M132" s="153">
        <v>7946</v>
      </c>
      <c r="N132" s="153">
        <v>40257</v>
      </c>
      <c r="O132" s="153">
        <v>17278</v>
      </c>
      <c r="P132" s="153">
        <v>16890</v>
      </c>
      <c r="Q132" s="153">
        <v>31454</v>
      </c>
      <c r="R132" s="153">
        <v>22512</v>
      </c>
      <c r="S132" s="153">
        <v>95655</v>
      </c>
      <c r="T132" s="153">
        <v>214</v>
      </c>
      <c r="U132" s="154">
        <v>29293.666666666668</v>
      </c>
    </row>
    <row r="133" spans="2:21" x14ac:dyDescent="0.2">
      <c r="B133" s="156"/>
      <c r="C133" s="157" t="s">
        <v>22</v>
      </c>
      <c r="D133" s="158">
        <v>51455</v>
      </c>
      <c r="E133" s="158">
        <v>2815</v>
      </c>
      <c r="F133" s="158">
        <v>16965</v>
      </c>
      <c r="G133" s="158">
        <v>35336</v>
      </c>
      <c r="H133" s="158">
        <v>2905</v>
      </c>
      <c r="I133" s="158">
        <v>48480</v>
      </c>
      <c r="J133" s="158">
        <v>116921</v>
      </c>
      <c r="K133" s="158">
        <v>38367</v>
      </c>
      <c r="L133" s="158">
        <v>51023</v>
      </c>
      <c r="M133" s="158">
        <v>10438</v>
      </c>
      <c r="N133" s="158">
        <v>75425</v>
      </c>
      <c r="O133" s="158">
        <v>37458</v>
      </c>
      <c r="P133" s="158">
        <v>28355</v>
      </c>
      <c r="Q133" s="158">
        <v>70741</v>
      </c>
      <c r="R133" s="158">
        <v>56093</v>
      </c>
      <c r="S133" s="158">
        <v>162929</v>
      </c>
      <c r="T133" s="158">
        <v>332</v>
      </c>
      <c r="U133" s="159">
        <v>806038</v>
      </c>
    </row>
    <row r="134" spans="2:21" x14ac:dyDescent="0.2">
      <c r="B134" s="151" t="s">
        <v>118</v>
      </c>
      <c r="C134" s="152" t="s">
        <v>90</v>
      </c>
      <c r="D134" s="153">
        <v>952</v>
      </c>
      <c r="E134" s="153">
        <v>24</v>
      </c>
      <c r="F134" s="153">
        <v>48</v>
      </c>
      <c r="G134" s="153">
        <v>492</v>
      </c>
      <c r="H134" s="153">
        <v>54</v>
      </c>
      <c r="I134" s="153">
        <v>891</v>
      </c>
      <c r="J134" s="153">
        <v>2605</v>
      </c>
      <c r="K134" s="153">
        <v>1198</v>
      </c>
      <c r="L134" s="153">
        <v>1571</v>
      </c>
      <c r="M134" s="153">
        <v>36</v>
      </c>
      <c r="N134" s="153">
        <v>829</v>
      </c>
      <c r="O134" s="153">
        <v>17</v>
      </c>
      <c r="P134" s="153">
        <v>184</v>
      </c>
      <c r="Q134" s="153">
        <v>275</v>
      </c>
      <c r="R134" s="153">
        <v>988</v>
      </c>
      <c r="S134" s="153">
        <v>948</v>
      </c>
      <c r="T134" s="153">
        <v>3</v>
      </c>
      <c r="U134" s="154">
        <v>926.25</v>
      </c>
    </row>
    <row r="135" spans="2:21" x14ac:dyDescent="0.2">
      <c r="B135" s="155"/>
      <c r="C135" s="152" t="s">
        <v>91</v>
      </c>
      <c r="D135" s="153">
        <v>154</v>
      </c>
      <c r="E135" s="153">
        <v>37</v>
      </c>
      <c r="F135" s="153">
        <v>57</v>
      </c>
      <c r="G135" s="153">
        <v>875</v>
      </c>
      <c r="H135" s="153">
        <v>26</v>
      </c>
      <c r="I135" s="153">
        <v>1968</v>
      </c>
      <c r="J135" s="153">
        <v>6407</v>
      </c>
      <c r="K135" s="153">
        <v>2020</v>
      </c>
      <c r="L135" s="153">
        <v>1706</v>
      </c>
      <c r="M135" s="153">
        <v>114</v>
      </c>
      <c r="N135" s="153">
        <v>2004</v>
      </c>
      <c r="O135" s="153">
        <v>181</v>
      </c>
      <c r="P135" s="153">
        <v>880</v>
      </c>
      <c r="Q135" s="153">
        <v>2628</v>
      </c>
      <c r="R135" s="153">
        <v>923</v>
      </c>
      <c r="S135" s="153">
        <v>1808</v>
      </c>
      <c r="T135" s="153">
        <v>12</v>
      </c>
      <c r="U135" s="154">
        <v>1816.6666666666667</v>
      </c>
    </row>
    <row r="136" spans="2:21" x14ac:dyDescent="0.2">
      <c r="B136" s="155"/>
      <c r="C136" s="152" t="s">
        <v>92</v>
      </c>
      <c r="D136" s="153">
        <v>136</v>
      </c>
      <c r="E136" s="153">
        <v>95</v>
      </c>
      <c r="F136" s="153">
        <v>6841</v>
      </c>
      <c r="G136" s="153">
        <v>1374</v>
      </c>
      <c r="H136" s="153">
        <v>48</v>
      </c>
      <c r="I136" s="153">
        <v>2848</v>
      </c>
      <c r="J136" s="153">
        <v>4325</v>
      </c>
      <c r="K136" s="153">
        <v>2669</v>
      </c>
      <c r="L136" s="153">
        <v>2955</v>
      </c>
      <c r="M136" s="153">
        <v>168</v>
      </c>
      <c r="N136" s="153">
        <v>3145</v>
      </c>
      <c r="O136" s="153">
        <v>101</v>
      </c>
      <c r="P136" s="153">
        <v>785</v>
      </c>
      <c r="Q136" s="153">
        <v>954</v>
      </c>
      <c r="R136" s="153">
        <v>2464</v>
      </c>
      <c r="S136" s="153">
        <v>2980</v>
      </c>
      <c r="T136" s="153">
        <v>8</v>
      </c>
      <c r="U136" s="154">
        <v>2658</v>
      </c>
    </row>
    <row r="137" spans="2:21" x14ac:dyDescent="0.2">
      <c r="B137" s="155"/>
      <c r="C137" s="152" t="s">
        <v>93</v>
      </c>
      <c r="D137" s="153">
        <v>862</v>
      </c>
      <c r="E137" s="153">
        <v>59</v>
      </c>
      <c r="F137" s="153">
        <v>1903</v>
      </c>
      <c r="G137" s="153">
        <v>639</v>
      </c>
      <c r="H137" s="153">
        <v>115</v>
      </c>
      <c r="I137" s="153">
        <v>936</v>
      </c>
      <c r="J137" s="153">
        <v>1708</v>
      </c>
      <c r="K137" s="153">
        <v>1246</v>
      </c>
      <c r="L137" s="153">
        <v>905</v>
      </c>
      <c r="M137" s="153">
        <v>44</v>
      </c>
      <c r="N137" s="153">
        <v>1140</v>
      </c>
      <c r="O137" s="153">
        <v>15</v>
      </c>
      <c r="P137" s="153">
        <v>245</v>
      </c>
      <c r="Q137" s="153">
        <v>330</v>
      </c>
      <c r="R137" s="153">
        <v>1042</v>
      </c>
      <c r="S137" s="153">
        <v>1317</v>
      </c>
      <c r="T137" s="153">
        <v>1</v>
      </c>
      <c r="U137" s="154">
        <v>1042.25</v>
      </c>
    </row>
    <row r="138" spans="2:21" x14ac:dyDescent="0.2">
      <c r="B138" s="155"/>
      <c r="C138" s="152" t="s">
        <v>94</v>
      </c>
      <c r="D138" s="153">
        <v>3657</v>
      </c>
      <c r="E138" s="153">
        <v>72</v>
      </c>
      <c r="F138" s="153">
        <v>598</v>
      </c>
      <c r="G138" s="153">
        <v>1140</v>
      </c>
      <c r="H138" s="153">
        <v>186</v>
      </c>
      <c r="I138" s="153">
        <v>2040</v>
      </c>
      <c r="J138" s="153">
        <v>4377</v>
      </c>
      <c r="K138" s="153">
        <v>2215</v>
      </c>
      <c r="L138" s="153">
        <v>2179</v>
      </c>
      <c r="M138" s="153">
        <v>132</v>
      </c>
      <c r="N138" s="153">
        <v>2153</v>
      </c>
      <c r="O138" s="153">
        <v>48</v>
      </c>
      <c r="P138" s="153">
        <v>1030</v>
      </c>
      <c r="Q138" s="153">
        <v>917</v>
      </c>
      <c r="R138" s="153">
        <v>2188</v>
      </c>
      <c r="S138" s="153">
        <v>3989</v>
      </c>
      <c r="T138" s="153">
        <v>3</v>
      </c>
      <c r="U138" s="154">
        <v>2243.6666666666665</v>
      </c>
    </row>
    <row r="139" spans="2:21" x14ac:dyDescent="0.2">
      <c r="B139" s="155"/>
      <c r="C139" s="152" t="s">
        <v>95</v>
      </c>
      <c r="D139" s="153">
        <v>5807</v>
      </c>
      <c r="E139" s="153">
        <v>82</v>
      </c>
      <c r="F139" s="153">
        <v>1870</v>
      </c>
      <c r="G139" s="153">
        <v>2840</v>
      </c>
      <c r="H139" s="153">
        <v>264</v>
      </c>
      <c r="I139" s="153">
        <v>4357</v>
      </c>
      <c r="J139" s="153">
        <v>11316</v>
      </c>
      <c r="K139" s="153">
        <v>4579</v>
      </c>
      <c r="L139" s="153">
        <v>5626</v>
      </c>
      <c r="M139" s="153">
        <v>773</v>
      </c>
      <c r="N139" s="153">
        <v>6768</v>
      </c>
      <c r="O139" s="153">
        <v>3132</v>
      </c>
      <c r="P139" s="153">
        <v>1906</v>
      </c>
      <c r="Q139" s="153">
        <v>2388</v>
      </c>
      <c r="R139" s="153">
        <v>7455</v>
      </c>
      <c r="S139" s="153">
        <v>15239</v>
      </c>
      <c r="T139" s="153">
        <v>25</v>
      </c>
      <c r="U139" s="154">
        <v>6202.25</v>
      </c>
    </row>
    <row r="140" spans="2:21" x14ac:dyDescent="0.2">
      <c r="B140" s="155"/>
      <c r="C140" s="152" t="s">
        <v>96</v>
      </c>
      <c r="D140" s="153">
        <v>6876</v>
      </c>
      <c r="E140" s="153">
        <v>5</v>
      </c>
      <c r="F140" s="153">
        <v>4879</v>
      </c>
      <c r="G140" s="153">
        <v>1599</v>
      </c>
      <c r="H140" s="153">
        <v>313</v>
      </c>
      <c r="I140" s="153">
        <v>2031</v>
      </c>
      <c r="J140" s="153">
        <v>6138</v>
      </c>
      <c r="K140" s="153">
        <v>1524</v>
      </c>
      <c r="L140" s="153">
        <v>2660</v>
      </c>
      <c r="M140" s="153">
        <v>167</v>
      </c>
      <c r="N140" s="153">
        <v>2486</v>
      </c>
      <c r="O140" s="153">
        <v>4973</v>
      </c>
      <c r="P140" s="153">
        <v>677</v>
      </c>
      <c r="Q140" s="153">
        <v>1114</v>
      </c>
      <c r="R140" s="153">
        <v>2745</v>
      </c>
      <c r="S140" s="153">
        <v>6410</v>
      </c>
      <c r="T140" s="153">
        <v>2</v>
      </c>
      <c r="U140" s="154">
        <v>3716.5833333333335</v>
      </c>
    </row>
    <row r="141" spans="2:21" x14ac:dyDescent="0.2">
      <c r="B141" s="155"/>
      <c r="C141" s="152" t="s">
        <v>97</v>
      </c>
      <c r="D141" s="153">
        <v>7536</v>
      </c>
      <c r="E141" s="153">
        <v>32</v>
      </c>
      <c r="F141" s="153">
        <v>78</v>
      </c>
      <c r="G141" s="153">
        <v>2141</v>
      </c>
      <c r="H141" s="153">
        <v>399</v>
      </c>
      <c r="I141" s="153">
        <v>2845</v>
      </c>
      <c r="J141" s="153">
        <v>5959</v>
      </c>
      <c r="K141" s="153">
        <v>1548</v>
      </c>
      <c r="L141" s="153">
        <v>3558</v>
      </c>
      <c r="M141" s="153">
        <v>190</v>
      </c>
      <c r="N141" s="153">
        <v>2793</v>
      </c>
      <c r="O141" s="153">
        <v>73</v>
      </c>
      <c r="P141" s="153">
        <v>1033</v>
      </c>
      <c r="Q141" s="153">
        <v>7864</v>
      </c>
      <c r="R141" s="153">
        <v>3605</v>
      </c>
      <c r="S141" s="153">
        <v>6809</v>
      </c>
      <c r="T141" s="153">
        <v>7</v>
      </c>
      <c r="U141" s="154">
        <v>3872.5</v>
      </c>
    </row>
    <row r="142" spans="2:21" x14ac:dyDescent="0.2">
      <c r="B142" s="155"/>
      <c r="C142" s="152" t="s">
        <v>98</v>
      </c>
      <c r="D142" s="153">
        <v>6248</v>
      </c>
      <c r="E142" s="153">
        <v>424</v>
      </c>
      <c r="F142" s="153">
        <v>172</v>
      </c>
      <c r="G142" s="153">
        <v>3892</v>
      </c>
      <c r="H142" s="153">
        <v>441</v>
      </c>
      <c r="I142" s="153">
        <v>4452</v>
      </c>
      <c r="J142" s="153">
        <v>11818</v>
      </c>
      <c r="K142" s="153">
        <v>3068</v>
      </c>
      <c r="L142" s="153">
        <v>6705</v>
      </c>
      <c r="M142" s="153">
        <v>392</v>
      </c>
      <c r="N142" s="153">
        <v>5910</v>
      </c>
      <c r="O142" s="153">
        <v>13066</v>
      </c>
      <c r="P142" s="153">
        <v>1920</v>
      </c>
      <c r="Q142" s="153">
        <v>2525</v>
      </c>
      <c r="R142" s="153">
        <v>5366</v>
      </c>
      <c r="S142" s="153">
        <v>12304</v>
      </c>
      <c r="T142" s="153">
        <v>28</v>
      </c>
      <c r="U142" s="154">
        <v>6560.916666666667</v>
      </c>
    </row>
    <row r="143" spans="2:21" x14ac:dyDescent="0.2">
      <c r="B143" s="155"/>
      <c r="C143" s="152" t="s">
        <v>99</v>
      </c>
      <c r="D143" s="153">
        <v>3640</v>
      </c>
      <c r="E143" s="153">
        <v>9</v>
      </c>
      <c r="F143" s="153">
        <v>27</v>
      </c>
      <c r="G143" s="153">
        <v>1789</v>
      </c>
      <c r="H143" s="153">
        <v>207</v>
      </c>
      <c r="I143" s="153">
        <v>2516</v>
      </c>
      <c r="J143" s="153">
        <v>5876</v>
      </c>
      <c r="K143" s="153">
        <v>1811</v>
      </c>
      <c r="L143" s="153">
        <v>2612</v>
      </c>
      <c r="M143" s="153">
        <v>191</v>
      </c>
      <c r="N143" s="153">
        <v>2851</v>
      </c>
      <c r="O143" s="153">
        <v>16</v>
      </c>
      <c r="P143" s="153">
        <v>1300</v>
      </c>
      <c r="Q143" s="153">
        <v>8639</v>
      </c>
      <c r="R143" s="153">
        <v>2478</v>
      </c>
      <c r="S143" s="153">
        <v>5731</v>
      </c>
      <c r="T143" s="153">
        <v>7</v>
      </c>
      <c r="U143" s="154">
        <v>3308.3333333333335</v>
      </c>
    </row>
    <row r="144" spans="2:21" x14ac:dyDescent="0.2">
      <c r="B144" s="155"/>
      <c r="C144" s="152" t="s">
        <v>100</v>
      </c>
      <c r="D144" s="153">
        <v>1824</v>
      </c>
      <c r="E144" s="153">
        <v>23</v>
      </c>
      <c r="F144" s="153">
        <v>21</v>
      </c>
      <c r="G144" s="153">
        <v>808</v>
      </c>
      <c r="H144" s="153">
        <v>107</v>
      </c>
      <c r="I144" s="153">
        <v>1514</v>
      </c>
      <c r="J144" s="153">
        <v>2040</v>
      </c>
      <c r="K144" s="153">
        <v>842</v>
      </c>
      <c r="L144" s="153">
        <v>1134</v>
      </c>
      <c r="M144" s="153">
        <v>77</v>
      </c>
      <c r="N144" s="153">
        <v>869</v>
      </c>
      <c r="O144" s="153">
        <v>206</v>
      </c>
      <c r="P144" s="153">
        <v>589</v>
      </c>
      <c r="Q144" s="153">
        <v>3378</v>
      </c>
      <c r="R144" s="153">
        <v>1172</v>
      </c>
      <c r="S144" s="153">
        <v>2277</v>
      </c>
      <c r="T144" s="153">
        <v>5</v>
      </c>
      <c r="U144" s="154">
        <v>1407.1666666666667</v>
      </c>
    </row>
    <row r="145" spans="2:21" x14ac:dyDescent="0.2">
      <c r="B145" s="155"/>
      <c r="C145" s="152" t="s">
        <v>101</v>
      </c>
      <c r="D145" s="153">
        <v>3293</v>
      </c>
      <c r="E145" s="153">
        <v>1243</v>
      </c>
      <c r="F145" s="153">
        <v>35</v>
      </c>
      <c r="G145" s="153">
        <v>1643</v>
      </c>
      <c r="H145" s="153">
        <v>251</v>
      </c>
      <c r="I145" s="153">
        <v>2979</v>
      </c>
      <c r="J145" s="153">
        <v>5453</v>
      </c>
      <c r="K145" s="153">
        <v>2053</v>
      </c>
      <c r="L145" s="153">
        <v>3095</v>
      </c>
      <c r="M145" s="153">
        <v>166</v>
      </c>
      <c r="N145" s="153">
        <v>2657</v>
      </c>
      <c r="O145" s="153">
        <v>115</v>
      </c>
      <c r="P145" s="153">
        <v>844</v>
      </c>
      <c r="Q145" s="153">
        <v>6037</v>
      </c>
      <c r="R145" s="153">
        <v>2445</v>
      </c>
      <c r="S145" s="153">
        <v>5385</v>
      </c>
      <c r="T145" s="153">
        <v>7</v>
      </c>
      <c r="U145" s="154">
        <v>3141.75</v>
      </c>
    </row>
    <row r="146" spans="2:21" x14ac:dyDescent="0.2">
      <c r="B146" s="155"/>
      <c r="C146" s="152" t="s">
        <v>102</v>
      </c>
      <c r="D146" s="153">
        <v>362</v>
      </c>
      <c r="E146" s="153">
        <v>55</v>
      </c>
      <c r="F146" s="153">
        <v>2</v>
      </c>
      <c r="G146" s="153">
        <v>150</v>
      </c>
      <c r="H146" s="153">
        <v>43</v>
      </c>
      <c r="I146" s="153">
        <v>409</v>
      </c>
      <c r="J146" s="153">
        <v>745</v>
      </c>
      <c r="K146" s="153">
        <v>300</v>
      </c>
      <c r="L146" s="153">
        <v>427</v>
      </c>
      <c r="M146" s="153">
        <v>8</v>
      </c>
      <c r="N146" s="153">
        <v>365</v>
      </c>
      <c r="O146" s="153">
        <v>88</v>
      </c>
      <c r="P146" s="153">
        <v>82</v>
      </c>
      <c r="Q146" s="153">
        <v>92</v>
      </c>
      <c r="R146" s="153">
        <v>253</v>
      </c>
      <c r="S146" s="153">
        <v>696</v>
      </c>
      <c r="T146" s="153">
        <v>0</v>
      </c>
      <c r="U146" s="154">
        <v>339.75</v>
      </c>
    </row>
    <row r="147" spans="2:21" x14ac:dyDescent="0.2">
      <c r="B147" s="155"/>
      <c r="C147" s="152" t="s">
        <v>103</v>
      </c>
      <c r="D147" s="153">
        <v>557</v>
      </c>
      <c r="E147" s="153">
        <v>681</v>
      </c>
      <c r="F147" s="153">
        <v>13</v>
      </c>
      <c r="G147" s="153">
        <v>439</v>
      </c>
      <c r="H147" s="153">
        <v>11</v>
      </c>
      <c r="I147" s="153">
        <v>879</v>
      </c>
      <c r="J147" s="153">
        <v>1577</v>
      </c>
      <c r="K147" s="153">
        <v>940</v>
      </c>
      <c r="L147" s="153">
        <v>915</v>
      </c>
      <c r="M147" s="153">
        <v>56</v>
      </c>
      <c r="N147" s="153">
        <v>1078</v>
      </c>
      <c r="O147" s="153">
        <v>162</v>
      </c>
      <c r="P147" s="153">
        <v>135</v>
      </c>
      <c r="Q147" s="153">
        <v>2026</v>
      </c>
      <c r="R147" s="153">
        <v>567</v>
      </c>
      <c r="S147" s="153">
        <v>1432</v>
      </c>
      <c r="T147" s="153">
        <v>2</v>
      </c>
      <c r="U147" s="154">
        <v>955.83333333333337</v>
      </c>
    </row>
    <row r="148" spans="2:21" x14ac:dyDescent="0.2">
      <c r="B148" s="155"/>
      <c r="C148" s="152" t="s">
        <v>104</v>
      </c>
      <c r="D148" s="153">
        <v>9229</v>
      </c>
      <c r="E148" s="153">
        <v>88</v>
      </c>
      <c r="F148" s="153">
        <v>537</v>
      </c>
      <c r="G148" s="153">
        <v>16134</v>
      </c>
      <c r="H148" s="153">
        <v>390</v>
      </c>
      <c r="I148" s="153">
        <v>18254</v>
      </c>
      <c r="J148" s="153">
        <v>47741</v>
      </c>
      <c r="K148" s="153">
        <v>13100</v>
      </c>
      <c r="L148" s="153">
        <v>15544</v>
      </c>
      <c r="M148" s="153">
        <v>8071</v>
      </c>
      <c r="N148" s="153">
        <v>40740</v>
      </c>
      <c r="O148" s="153">
        <v>18408</v>
      </c>
      <c r="P148" s="153">
        <v>17079</v>
      </c>
      <c r="Q148" s="153">
        <v>31728</v>
      </c>
      <c r="R148" s="153">
        <v>22475</v>
      </c>
      <c r="S148" s="153">
        <v>96002</v>
      </c>
      <c r="T148" s="153">
        <v>224</v>
      </c>
      <c r="U148" s="154">
        <v>29645.333333333332</v>
      </c>
    </row>
    <row r="149" spans="2:21" x14ac:dyDescent="0.2">
      <c r="B149" s="156"/>
      <c r="C149" s="157" t="s">
        <v>22</v>
      </c>
      <c r="D149" s="158">
        <v>51133</v>
      </c>
      <c r="E149" s="158">
        <v>2929</v>
      </c>
      <c r="F149" s="158">
        <v>17081</v>
      </c>
      <c r="G149" s="158">
        <v>35955</v>
      </c>
      <c r="H149" s="158">
        <v>2855</v>
      </c>
      <c r="I149" s="158">
        <v>48919</v>
      </c>
      <c r="J149" s="158">
        <v>118085</v>
      </c>
      <c r="K149" s="158">
        <v>39113</v>
      </c>
      <c r="L149" s="158">
        <v>51592</v>
      </c>
      <c r="M149" s="158">
        <v>10585</v>
      </c>
      <c r="N149" s="158">
        <v>75788</v>
      </c>
      <c r="O149" s="158">
        <v>40601</v>
      </c>
      <c r="P149" s="158">
        <v>28689</v>
      </c>
      <c r="Q149" s="158">
        <v>70895</v>
      </c>
      <c r="R149" s="158">
        <v>56166</v>
      </c>
      <c r="S149" s="158">
        <v>163327</v>
      </c>
      <c r="T149" s="158">
        <v>334</v>
      </c>
      <c r="U149" s="159">
        <v>814047</v>
      </c>
    </row>
    <row r="150" spans="2:21" x14ac:dyDescent="0.2">
      <c r="B150" s="151" t="s">
        <v>119</v>
      </c>
      <c r="C150" s="152" t="s">
        <v>90</v>
      </c>
      <c r="D150" s="153">
        <v>944</v>
      </c>
      <c r="E150" s="153">
        <v>41</v>
      </c>
      <c r="F150" s="153">
        <v>40</v>
      </c>
      <c r="G150" s="153">
        <v>488</v>
      </c>
      <c r="H150" s="153">
        <v>55</v>
      </c>
      <c r="I150" s="153">
        <v>911</v>
      </c>
      <c r="J150" s="153">
        <v>2635</v>
      </c>
      <c r="K150" s="153">
        <v>1251</v>
      </c>
      <c r="L150" s="153">
        <v>1620</v>
      </c>
      <c r="M150" s="153">
        <v>33</v>
      </c>
      <c r="N150" s="153">
        <v>902</v>
      </c>
      <c r="O150" s="153">
        <v>17</v>
      </c>
      <c r="P150" s="153">
        <v>346</v>
      </c>
      <c r="Q150" s="153">
        <v>276</v>
      </c>
      <c r="R150" s="153">
        <v>1121</v>
      </c>
      <c r="S150" s="153">
        <v>946</v>
      </c>
      <c r="T150" s="153">
        <v>4</v>
      </c>
      <c r="U150" s="154">
        <v>969.16666666666663</v>
      </c>
    </row>
    <row r="151" spans="2:21" x14ac:dyDescent="0.2">
      <c r="B151" s="155"/>
      <c r="C151" s="152" t="s">
        <v>91</v>
      </c>
      <c r="D151" s="153">
        <v>168</v>
      </c>
      <c r="E151" s="153">
        <v>24</v>
      </c>
      <c r="F151" s="153">
        <v>62</v>
      </c>
      <c r="G151" s="153">
        <v>867</v>
      </c>
      <c r="H151" s="153">
        <v>27</v>
      </c>
      <c r="I151" s="153">
        <v>2183</v>
      </c>
      <c r="J151" s="153">
        <v>6624</v>
      </c>
      <c r="K151" s="153">
        <v>2002</v>
      </c>
      <c r="L151" s="153">
        <v>1776</v>
      </c>
      <c r="M151" s="153">
        <v>123</v>
      </c>
      <c r="N151" s="153">
        <v>2023</v>
      </c>
      <c r="O151" s="153">
        <v>190</v>
      </c>
      <c r="P151" s="153">
        <v>844</v>
      </c>
      <c r="Q151" s="153">
        <v>2685</v>
      </c>
      <c r="R151" s="153">
        <v>1007</v>
      </c>
      <c r="S151" s="153">
        <v>1858</v>
      </c>
      <c r="T151" s="153">
        <v>11</v>
      </c>
      <c r="U151" s="154">
        <v>1872.8333333333333</v>
      </c>
    </row>
    <row r="152" spans="2:21" x14ac:dyDescent="0.2">
      <c r="B152" s="155"/>
      <c r="C152" s="152" t="s">
        <v>92</v>
      </c>
      <c r="D152" s="153">
        <v>157</v>
      </c>
      <c r="E152" s="153">
        <v>96</v>
      </c>
      <c r="F152" s="153">
        <v>6814</v>
      </c>
      <c r="G152" s="153">
        <v>1408</v>
      </c>
      <c r="H152" s="153">
        <v>54</v>
      </c>
      <c r="I152" s="153">
        <v>3131</v>
      </c>
      <c r="J152" s="153">
        <v>4659</v>
      </c>
      <c r="K152" s="153">
        <v>2899</v>
      </c>
      <c r="L152" s="153">
        <v>3083</v>
      </c>
      <c r="M152" s="153">
        <v>181</v>
      </c>
      <c r="N152" s="153">
        <v>3277</v>
      </c>
      <c r="O152" s="153">
        <v>67</v>
      </c>
      <c r="P152" s="153">
        <v>790</v>
      </c>
      <c r="Q152" s="153">
        <v>1017</v>
      </c>
      <c r="R152" s="153">
        <v>2936</v>
      </c>
      <c r="S152" s="153">
        <v>3075</v>
      </c>
      <c r="T152" s="153">
        <v>8</v>
      </c>
      <c r="U152" s="154">
        <v>2804.3333333333335</v>
      </c>
    </row>
    <row r="153" spans="2:21" x14ac:dyDescent="0.2">
      <c r="B153" s="155"/>
      <c r="C153" s="152" t="s">
        <v>93</v>
      </c>
      <c r="D153" s="153">
        <v>1078</v>
      </c>
      <c r="E153" s="153">
        <v>61</v>
      </c>
      <c r="F153" s="153">
        <v>1902</v>
      </c>
      <c r="G153" s="153">
        <v>679</v>
      </c>
      <c r="H153" s="153">
        <v>118</v>
      </c>
      <c r="I153" s="153">
        <v>1073</v>
      </c>
      <c r="J153" s="153">
        <v>1838</v>
      </c>
      <c r="K153" s="153">
        <v>1363</v>
      </c>
      <c r="L153" s="153">
        <v>1021</v>
      </c>
      <c r="M153" s="153">
        <v>45</v>
      </c>
      <c r="N153" s="153">
        <v>1185</v>
      </c>
      <c r="O153" s="153">
        <v>17</v>
      </c>
      <c r="P153" s="153">
        <v>237</v>
      </c>
      <c r="Q153" s="153">
        <v>336</v>
      </c>
      <c r="R153" s="153">
        <v>1178</v>
      </c>
      <c r="S153" s="153">
        <v>1295</v>
      </c>
      <c r="T153" s="153">
        <v>1</v>
      </c>
      <c r="U153" s="154">
        <v>1118.9166666666667</v>
      </c>
    </row>
    <row r="154" spans="2:21" x14ac:dyDescent="0.2">
      <c r="B154" s="155"/>
      <c r="C154" s="152" t="s">
        <v>94</v>
      </c>
      <c r="D154" s="153">
        <v>3897</v>
      </c>
      <c r="E154" s="153">
        <v>67</v>
      </c>
      <c r="F154" s="153">
        <v>609</v>
      </c>
      <c r="G154" s="153">
        <v>1171</v>
      </c>
      <c r="H154" s="153">
        <v>181</v>
      </c>
      <c r="I154" s="153">
        <v>2278</v>
      </c>
      <c r="J154" s="153">
        <v>4517</v>
      </c>
      <c r="K154" s="153">
        <v>2299</v>
      </c>
      <c r="L154" s="153">
        <v>2270</v>
      </c>
      <c r="M154" s="153">
        <v>136</v>
      </c>
      <c r="N154" s="153">
        <v>2237</v>
      </c>
      <c r="O154" s="153">
        <v>46</v>
      </c>
      <c r="P154" s="153">
        <v>1040</v>
      </c>
      <c r="Q154" s="153">
        <v>949</v>
      </c>
      <c r="R154" s="153">
        <v>2246</v>
      </c>
      <c r="S154" s="153">
        <v>3945</v>
      </c>
      <c r="T154" s="153">
        <v>3</v>
      </c>
      <c r="U154" s="154">
        <v>2324.25</v>
      </c>
    </row>
    <row r="155" spans="2:21" x14ac:dyDescent="0.2">
      <c r="B155" s="155"/>
      <c r="C155" s="152" t="s">
        <v>95</v>
      </c>
      <c r="D155" s="153">
        <v>6610</v>
      </c>
      <c r="E155" s="153">
        <v>77</v>
      </c>
      <c r="F155" s="153">
        <v>1881</v>
      </c>
      <c r="G155" s="153">
        <v>3001</v>
      </c>
      <c r="H155" s="153">
        <v>279</v>
      </c>
      <c r="I155" s="153">
        <v>4767</v>
      </c>
      <c r="J155" s="153">
        <v>11804</v>
      </c>
      <c r="K155" s="153">
        <v>4802</v>
      </c>
      <c r="L155" s="153">
        <v>5739</v>
      </c>
      <c r="M155" s="153">
        <v>819</v>
      </c>
      <c r="N155" s="153">
        <v>6933</v>
      </c>
      <c r="O155" s="153">
        <v>4099</v>
      </c>
      <c r="P155" s="153">
        <v>1872</v>
      </c>
      <c r="Q155" s="153">
        <v>2424</v>
      </c>
      <c r="R155" s="153">
        <v>7816</v>
      </c>
      <c r="S155" s="153">
        <v>15169</v>
      </c>
      <c r="T155" s="153">
        <v>29</v>
      </c>
      <c r="U155" s="154">
        <v>6510.083333333333</v>
      </c>
    </row>
    <row r="156" spans="2:21" x14ac:dyDescent="0.2">
      <c r="B156" s="155"/>
      <c r="C156" s="152" t="s">
        <v>96</v>
      </c>
      <c r="D156" s="153">
        <v>8198</v>
      </c>
      <c r="E156" s="153">
        <v>6</v>
      </c>
      <c r="F156" s="153">
        <v>4909</v>
      </c>
      <c r="G156" s="153">
        <v>1743</v>
      </c>
      <c r="H156" s="153">
        <v>311</v>
      </c>
      <c r="I156" s="153">
        <v>2232</v>
      </c>
      <c r="J156" s="153">
        <v>5628</v>
      </c>
      <c r="K156" s="153">
        <v>1616</v>
      </c>
      <c r="L156" s="153">
        <v>2807</v>
      </c>
      <c r="M156" s="153">
        <v>154</v>
      </c>
      <c r="N156" s="153">
        <v>2710</v>
      </c>
      <c r="O156" s="153">
        <v>5021</v>
      </c>
      <c r="P156" s="153">
        <v>662</v>
      </c>
      <c r="Q156" s="153">
        <v>1180</v>
      </c>
      <c r="R156" s="153">
        <v>3155</v>
      </c>
      <c r="S156" s="153">
        <v>6380</v>
      </c>
      <c r="T156" s="153">
        <v>2</v>
      </c>
      <c r="U156" s="154">
        <v>3892.8333333333335</v>
      </c>
    </row>
    <row r="157" spans="2:21" x14ac:dyDescent="0.2">
      <c r="B157" s="155"/>
      <c r="C157" s="152" t="s">
        <v>97</v>
      </c>
      <c r="D157" s="153">
        <v>7747</v>
      </c>
      <c r="E157" s="153">
        <v>23</v>
      </c>
      <c r="F157" s="153">
        <v>84</v>
      </c>
      <c r="G157" s="153">
        <v>2184</v>
      </c>
      <c r="H157" s="153">
        <v>403</v>
      </c>
      <c r="I157" s="153">
        <v>3040</v>
      </c>
      <c r="J157" s="153">
        <v>6163</v>
      </c>
      <c r="K157" s="153">
        <v>1632</v>
      </c>
      <c r="L157" s="153">
        <v>3788</v>
      </c>
      <c r="M157" s="153">
        <v>188</v>
      </c>
      <c r="N157" s="153">
        <v>2938</v>
      </c>
      <c r="O157" s="153">
        <v>73</v>
      </c>
      <c r="P157" s="153">
        <v>1003</v>
      </c>
      <c r="Q157" s="153">
        <v>7789</v>
      </c>
      <c r="R157" s="153">
        <v>3840</v>
      </c>
      <c r="S157" s="153">
        <v>6741</v>
      </c>
      <c r="T157" s="153">
        <v>8</v>
      </c>
      <c r="U157" s="154">
        <v>3970.3333333333335</v>
      </c>
    </row>
    <row r="158" spans="2:21" x14ac:dyDescent="0.2">
      <c r="B158" s="155"/>
      <c r="C158" s="152" t="s">
        <v>98</v>
      </c>
      <c r="D158" s="153">
        <v>6529</v>
      </c>
      <c r="E158" s="153">
        <v>434</v>
      </c>
      <c r="F158" s="153">
        <v>133</v>
      </c>
      <c r="G158" s="153">
        <v>3874</v>
      </c>
      <c r="H158" s="153">
        <v>457</v>
      </c>
      <c r="I158" s="153">
        <v>4874</v>
      </c>
      <c r="J158" s="153">
        <v>12335</v>
      </c>
      <c r="K158" s="153">
        <v>3283</v>
      </c>
      <c r="L158" s="153">
        <v>6839</v>
      </c>
      <c r="M158" s="153">
        <v>420</v>
      </c>
      <c r="N158" s="153">
        <v>6321</v>
      </c>
      <c r="O158" s="153">
        <v>13036</v>
      </c>
      <c r="P158" s="153">
        <v>1904</v>
      </c>
      <c r="Q158" s="153">
        <v>2533</v>
      </c>
      <c r="R158" s="153">
        <v>5656</v>
      </c>
      <c r="S158" s="153">
        <v>12218</v>
      </c>
      <c r="T158" s="153">
        <v>27</v>
      </c>
      <c r="U158" s="154">
        <v>6739.416666666667</v>
      </c>
    </row>
    <row r="159" spans="2:21" x14ac:dyDescent="0.2">
      <c r="B159" s="155"/>
      <c r="C159" s="152" t="s">
        <v>99</v>
      </c>
      <c r="D159" s="153">
        <v>3978</v>
      </c>
      <c r="E159" s="153">
        <v>8</v>
      </c>
      <c r="F159" s="153">
        <v>26</v>
      </c>
      <c r="G159" s="153">
        <v>1835</v>
      </c>
      <c r="H159" s="153">
        <v>207</v>
      </c>
      <c r="I159" s="153">
        <v>2691</v>
      </c>
      <c r="J159" s="153">
        <v>6732</v>
      </c>
      <c r="K159" s="153">
        <v>1923</v>
      </c>
      <c r="L159" s="153">
        <v>2839</v>
      </c>
      <c r="M159" s="153">
        <v>193</v>
      </c>
      <c r="N159" s="153">
        <v>2966</v>
      </c>
      <c r="O159" s="153">
        <v>13</v>
      </c>
      <c r="P159" s="153">
        <v>1304</v>
      </c>
      <c r="Q159" s="153">
        <v>8806</v>
      </c>
      <c r="R159" s="153">
        <v>2616</v>
      </c>
      <c r="S159" s="153">
        <v>5753</v>
      </c>
      <c r="T159" s="153">
        <v>7</v>
      </c>
      <c r="U159" s="154">
        <v>3491.4166666666665</v>
      </c>
    </row>
    <row r="160" spans="2:21" x14ac:dyDescent="0.2">
      <c r="B160" s="155"/>
      <c r="C160" s="152" t="s">
        <v>100</v>
      </c>
      <c r="D160" s="153">
        <v>1891</v>
      </c>
      <c r="E160" s="153">
        <v>38</v>
      </c>
      <c r="F160" s="153">
        <v>27</v>
      </c>
      <c r="G160" s="153">
        <v>813</v>
      </c>
      <c r="H160" s="153">
        <v>109</v>
      </c>
      <c r="I160" s="153">
        <v>1670</v>
      </c>
      <c r="J160" s="153">
        <v>2115</v>
      </c>
      <c r="K160" s="153">
        <v>852</v>
      </c>
      <c r="L160" s="153">
        <v>1192</v>
      </c>
      <c r="M160" s="153">
        <v>74</v>
      </c>
      <c r="N160" s="153">
        <v>905</v>
      </c>
      <c r="O160" s="153">
        <v>207</v>
      </c>
      <c r="P160" s="153">
        <v>569</v>
      </c>
      <c r="Q160" s="153">
        <v>3451</v>
      </c>
      <c r="R160" s="153">
        <v>1232</v>
      </c>
      <c r="S160" s="153">
        <v>2265</v>
      </c>
      <c r="T160" s="153">
        <v>6</v>
      </c>
      <c r="U160" s="154">
        <v>1451.3333333333333</v>
      </c>
    </row>
    <row r="161" spans="2:21" x14ac:dyDescent="0.2">
      <c r="B161" s="155"/>
      <c r="C161" s="152" t="s">
        <v>101</v>
      </c>
      <c r="D161" s="153">
        <v>3378</v>
      </c>
      <c r="E161" s="153">
        <v>1190</v>
      </c>
      <c r="F161" s="153">
        <v>33</v>
      </c>
      <c r="G161" s="153">
        <v>1663</v>
      </c>
      <c r="H161" s="153">
        <v>258</v>
      </c>
      <c r="I161" s="153">
        <v>3117</v>
      </c>
      <c r="J161" s="153">
        <v>5585</v>
      </c>
      <c r="K161" s="153">
        <v>2181</v>
      </c>
      <c r="L161" s="153">
        <v>3203</v>
      </c>
      <c r="M161" s="153">
        <v>165</v>
      </c>
      <c r="N161" s="153">
        <v>2733</v>
      </c>
      <c r="O161" s="153">
        <v>117</v>
      </c>
      <c r="P161" s="153">
        <v>694</v>
      </c>
      <c r="Q161" s="153">
        <v>6169</v>
      </c>
      <c r="R161" s="153">
        <v>2542</v>
      </c>
      <c r="S161" s="153">
        <v>5384</v>
      </c>
      <c r="T161" s="153">
        <v>5</v>
      </c>
      <c r="U161" s="154">
        <v>3201.4166666666665</v>
      </c>
    </row>
    <row r="162" spans="2:21" x14ac:dyDescent="0.2">
      <c r="B162" s="155"/>
      <c r="C162" s="152" t="s">
        <v>102</v>
      </c>
      <c r="D162" s="153">
        <v>340</v>
      </c>
      <c r="E162" s="153">
        <v>93</v>
      </c>
      <c r="F162" s="153">
        <v>3</v>
      </c>
      <c r="G162" s="153">
        <v>141</v>
      </c>
      <c r="H162" s="153">
        <v>43</v>
      </c>
      <c r="I162" s="153">
        <v>432</v>
      </c>
      <c r="J162" s="153">
        <v>744</v>
      </c>
      <c r="K162" s="153">
        <v>336</v>
      </c>
      <c r="L162" s="153">
        <v>422</v>
      </c>
      <c r="M162" s="153">
        <v>9</v>
      </c>
      <c r="N162" s="153">
        <v>372</v>
      </c>
      <c r="O162" s="153">
        <v>67</v>
      </c>
      <c r="P162" s="153">
        <v>59</v>
      </c>
      <c r="Q162" s="153">
        <v>91</v>
      </c>
      <c r="R162" s="153">
        <v>260</v>
      </c>
      <c r="S162" s="153">
        <v>677</v>
      </c>
      <c r="T162" s="153">
        <v>0</v>
      </c>
      <c r="U162" s="154">
        <v>340.75</v>
      </c>
    </row>
    <row r="163" spans="2:21" x14ac:dyDescent="0.2">
      <c r="B163" s="155"/>
      <c r="C163" s="152" t="s">
        <v>103</v>
      </c>
      <c r="D163" s="153">
        <v>518</v>
      </c>
      <c r="E163" s="153">
        <v>698</v>
      </c>
      <c r="F163" s="153">
        <v>21</v>
      </c>
      <c r="G163" s="153">
        <v>445</v>
      </c>
      <c r="H163" s="153">
        <v>11</v>
      </c>
      <c r="I163" s="153">
        <v>988</v>
      </c>
      <c r="J163" s="153">
        <v>1621</v>
      </c>
      <c r="K163" s="153">
        <v>1001</v>
      </c>
      <c r="L163" s="153">
        <v>950</v>
      </c>
      <c r="M163" s="153">
        <v>54</v>
      </c>
      <c r="N163" s="153">
        <v>1115</v>
      </c>
      <c r="O163" s="153">
        <v>163</v>
      </c>
      <c r="P163" s="153">
        <v>163</v>
      </c>
      <c r="Q163" s="153">
        <v>2054</v>
      </c>
      <c r="R163" s="153">
        <v>584</v>
      </c>
      <c r="S163" s="153">
        <v>1394</v>
      </c>
      <c r="T163" s="153">
        <v>2</v>
      </c>
      <c r="U163" s="154">
        <v>981.83333333333337</v>
      </c>
    </row>
    <row r="164" spans="2:21" x14ac:dyDescent="0.2">
      <c r="B164" s="155"/>
      <c r="C164" s="152" t="s">
        <v>104</v>
      </c>
      <c r="D164" s="153">
        <v>10181</v>
      </c>
      <c r="E164" s="153">
        <v>107</v>
      </c>
      <c r="F164" s="153">
        <v>715</v>
      </c>
      <c r="G164" s="153">
        <v>16706</v>
      </c>
      <c r="H164" s="153">
        <v>409</v>
      </c>
      <c r="I164" s="153">
        <v>19600</v>
      </c>
      <c r="J164" s="153">
        <v>50047</v>
      </c>
      <c r="K164" s="153">
        <v>14018</v>
      </c>
      <c r="L164" s="153">
        <v>16353</v>
      </c>
      <c r="M164" s="153">
        <v>8242</v>
      </c>
      <c r="N164" s="153">
        <v>42549</v>
      </c>
      <c r="O164" s="153">
        <v>21075</v>
      </c>
      <c r="P164" s="153">
        <v>17527</v>
      </c>
      <c r="Q164" s="153">
        <v>29084</v>
      </c>
      <c r="R164" s="153">
        <v>23946</v>
      </c>
      <c r="S164" s="153">
        <v>95551</v>
      </c>
      <c r="T164" s="153">
        <v>215</v>
      </c>
      <c r="U164" s="154">
        <v>30527.083333333332</v>
      </c>
    </row>
    <row r="165" spans="2:21" x14ac:dyDescent="0.2">
      <c r="B165" s="156"/>
      <c r="C165" s="157" t="s">
        <v>22</v>
      </c>
      <c r="D165" s="158">
        <v>55614</v>
      </c>
      <c r="E165" s="158">
        <v>2963</v>
      </c>
      <c r="F165" s="158">
        <v>17259</v>
      </c>
      <c r="G165" s="158">
        <v>37018</v>
      </c>
      <c r="H165" s="158">
        <v>2922</v>
      </c>
      <c r="I165" s="158">
        <v>52987</v>
      </c>
      <c r="J165" s="158">
        <v>123047</v>
      </c>
      <c r="K165" s="158">
        <v>41458</v>
      </c>
      <c r="L165" s="158">
        <v>53902</v>
      </c>
      <c r="M165" s="158">
        <v>10836</v>
      </c>
      <c r="N165" s="158">
        <v>79166</v>
      </c>
      <c r="O165" s="158">
        <v>44208</v>
      </c>
      <c r="P165" s="158">
        <v>29014</v>
      </c>
      <c r="Q165" s="158">
        <v>68844</v>
      </c>
      <c r="R165" s="158">
        <v>60135</v>
      </c>
      <c r="S165" s="158">
        <v>162651</v>
      </c>
      <c r="T165" s="158">
        <v>328</v>
      </c>
      <c r="U165" s="159">
        <v>842352</v>
      </c>
    </row>
    <row r="166" spans="2:21" x14ac:dyDescent="0.2">
      <c r="B166" s="151" t="s">
        <v>120</v>
      </c>
      <c r="C166" s="152" t="s">
        <v>90</v>
      </c>
      <c r="D166" s="153">
        <v>885</v>
      </c>
      <c r="E166" s="153">
        <v>39</v>
      </c>
      <c r="F166" s="153">
        <v>50</v>
      </c>
      <c r="G166" s="153">
        <v>487</v>
      </c>
      <c r="H166" s="153">
        <v>54</v>
      </c>
      <c r="I166" s="153">
        <v>916</v>
      </c>
      <c r="J166" s="153">
        <v>2554</v>
      </c>
      <c r="K166" s="153">
        <v>1193</v>
      </c>
      <c r="L166" s="153">
        <v>1552</v>
      </c>
      <c r="M166" s="153">
        <v>35</v>
      </c>
      <c r="N166" s="153">
        <v>832</v>
      </c>
      <c r="O166" s="153">
        <v>17</v>
      </c>
      <c r="P166" s="153">
        <v>185</v>
      </c>
      <c r="Q166" s="153">
        <v>273</v>
      </c>
      <c r="R166" s="153">
        <v>871</v>
      </c>
      <c r="S166" s="153">
        <v>925</v>
      </c>
      <c r="T166" s="153">
        <v>2</v>
      </c>
      <c r="U166" s="154">
        <v>905.83333333333337</v>
      </c>
    </row>
    <row r="167" spans="2:21" x14ac:dyDescent="0.2">
      <c r="B167" s="155"/>
      <c r="C167" s="152" t="s">
        <v>91</v>
      </c>
      <c r="D167" s="153">
        <v>157</v>
      </c>
      <c r="E167" s="153">
        <v>37</v>
      </c>
      <c r="F167" s="153">
        <v>60</v>
      </c>
      <c r="G167" s="153">
        <v>875</v>
      </c>
      <c r="H167" s="153">
        <v>19</v>
      </c>
      <c r="I167" s="153">
        <v>2079</v>
      </c>
      <c r="J167" s="153">
        <v>6390</v>
      </c>
      <c r="K167" s="153">
        <v>1903</v>
      </c>
      <c r="L167" s="153">
        <v>1767</v>
      </c>
      <c r="M167" s="153">
        <v>111</v>
      </c>
      <c r="N167" s="153">
        <v>1918</v>
      </c>
      <c r="O167" s="153">
        <v>191</v>
      </c>
      <c r="P167" s="153">
        <v>840</v>
      </c>
      <c r="Q167" s="153">
        <v>2658</v>
      </c>
      <c r="R167" s="153">
        <v>768</v>
      </c>
      <c r="S167" s="153">
        <v>1788</v>
      </c>
      <c r="T167" s="153">
        <v>11</v>
      </c>
      <c r="U167" s="154">
        <v>1797.6666666666667</v>
      </c>
    </row>
    <row r="168" spans="2:21" x14ac:dyDescent="0.2">
      <c r="B168" s="155"/>
      <c r="C168" s="152" t="s">
        <v>92</v>
      </c>
      <c r="D168" s="153">
        <v>137</v>
      </c>
      <c r="E168" s="153">
        <v>70</v>
      </c>
      <c r="F168" s="153">
        <v>6809</v>
      </c>
      <c r="G168" s="153">
        <v>1298</v>
      </c>
      <c r="H168" s="153">
        <v>51</v>
      </c>
      <c r="I168" s="153">
        <v>2945</v>
      </c>
      <c r="J168" s="153">
        <v>4296</v>
      </c>
      <c r="K168" s="153">
        <v>2655</v>
      </c>
      <c r="L168" s="153">
        <v>2949</v>
      </c>
      <c r="M168" s="153">
        <v>174</v>
      </c>
      <c r="N168" s="153">
        <v>3142</v>
      </c>
      <c r="O168" s="153">
        <v>65</v>
      </c>
      <c r="P168" s="153">
        <v>752</v>
      </c>
      <c r="Q168" s="153">
        <v>960</v>
      </c>
      <c r="R168" s="153">
        <v>2218</v>
      </c>
      <c r="S168" s="153">
        <v>2831</v>
      </c>
      <c r="T168" s="153">
        <v>11</v>
      </c>
      <c r="U168" s="154">
        <v>2613.5833333333335</v>
      </c>
    </row>
    <row r="169" spans="2:21" x14ac:dyDescent="0.2">
      <c r="B169" s="155"/>
      <c r="C169" s="152" t="s">
        <v>93</v>
      </c>
      <c r="D169" s="153">
        <v>818</v>
      </c>
      <c r="E169" s="153">
        <v>62</v>
      </c>
      <c r="F169" s="153">
        <v>1792</v>
      </c>
      <c r="G169" s="153">
        <v>601</v>
      </c>
      <c r="H169" s="153">
        <v>120</v>
      </c>
      <c r="I169" s="153">
        <v>992</v>
      </c>
      <c r="J169" s="153">
        <v>1700</v>
      </c>
      <c r="K169" s="153">
        <v>1244</v>
      </c>
      <c r="L169" s="153">
        <v>929</v>
      </c>
      <c r="M169" s="153">
        <v>46</v>
      </c>
      <c r="N169" s="153">
        <v>1179</v>
      </c>
      <c r="O169" s="153">
        <v>17</v>
      </c>
      <c r="P169" s="153">
        <v>218</v>
      </c>
      <c r="Q169" s="153">
        <v>312</v>
      </c>
      <c r="R169" s="153">
        <v>908</v>
      </c>
      <c r="S169" s="153">
        <v>1236</v>
      </c>
      <c r="T169" s="153">
        <v>1</v>
      </c>
      <c r="U169" s="154">
        <v>1014.5833333333334</v>
      </c>
    </row>
    <row r="170" spans="2:21" x14ac:dyDescent="0.2">
      <c r="B170" s="155"/>
      <c r="C170" s="152" t="s">
        <v>94</v>
      </c>
      <c r="D170" s="153">
        <v>3878</v>
      </c>
      <c r="E170" s="153">
        <v>62</v>
      </c>
      <c r="F170" s="153">
        <v>539</v>
      </c>
      <c r="G170" s="153">
        <v>1126</v>
      </c>
      <c r="H170" s="153">
        <v>181</v>
      </c>
      <c r="I170" s="153">
        <v>2137</v>
      </c>
      <c r="J170" s="153">
        <v>4214</v>
      </c>
      <c r="K170" s="153">
        <v>2228</v>
      </c>
      <c r="L170" s="153">
        <v>2246</v>
      </c>
      <c r="M170" s="153">
        <v>127</v>
      </c>
      <c r="N170" s="153">
        <v>2047</v>
      </c>
      <c r="O170" s="153">
        <v>42</v>
      </c>
      <c r="P170" s="153">
        <v>966</v>
      </c>
      <c r="Q170" s="153">
        <v>907</v>
      </c>
      <c r="R170" s="153">
        <v>1799</v>
      </c>
      <c r="S170" s="153">
        <v>3715</v>
      </c>
      <c r="T170" s="153">
        <v>3</v>
      </c>
      <c r="U170" s="154">
        <v>2184.75</v>
      </c>
    </row>
    <row r="171" spans="2:21" x14ac:dyDescent="0.2">
      <c r="B171" s="155"/>
      <c r="C171" s="152" t="s">
        <v>95</v>
      </c>
      <c r="D171" s="153">
        <v>7082</v>
      </c>
      <c r="E171" s="153">
        <v>75</v>
      </c>
      <c r="F171" s="153">
        <v>1850</v>
      </c>
      <c r="G171" s="153">
        <v>2679</v>
      </c>
      <c r="H171" s="153">
        <v>266</v>
      </c>
      <c r="I171" s="153">
        <v>4697</v>
      </c>
      <c r="J171" s="153">
        <v>11182</v>
      </c>
      <c r="K171" s="153">
        <v>4604</v>
      </c>
      <c r="L171" s="153">
        <v>5475</v>
      </c>
      <c r="M171" s="153">
        <v>765</v>
      </c>
      <c r="N171" s="153">
        <v>6771</v>
      </c>
      <c r="O171" s="153">
        <v>3131</v>
      </c>
      <c r="P171" s="153">
        <v>1813</v>
      </c>
      <c r="Q171" s="153">
        <v>2408</v>
      </c>
      <c r="R171" s="153">
        <v>6148</v>
      </c>
      <c r="S171" s="153">
        <v>14438</v>
      </c>
      <c r="T171" s="153">
        <v>25</v>
      </c>
      <c r="U171" s="154">
        <v>6117.416666666667</v>
      </c>
    </row>
    <row r="172" spans="2:21" x14ac:dyDescent="0.2">
      <c r="B172" s="155"/>
      <c r="C172" s="152" t="s">
        <v>96</v>
      </c>
      <c r="D172" s="153">
        <v>9790</v>
      </c>
      <c r="E172" s="153">
        <v>5</v>
      </c>
      <c r="F172" s="153">
        <v>4855</v>
      </c>
      <c r="G172" s="153">
        <v>1574</v>
      </c>
      <c r="H172" s="153">
        <v>313</v>
      </c>
      <c r="I172" s="153">
        <v>2271</v>
      </c>
      <c r="J172" s="153">
        <v>5403</v>
      </c>
      <c r="K172" s="153">
        <v>1662</v>
      </c>
      <c r="L172" s="153">
        <v>2749</v>
      </c>
      <c r="M172" s="153">
        <v>140</v>
      </c>
      <c r="N172" s="153">
        <v>2553</v>
      </c>
      <c r="O172" s="153">
        <v>5070</v>
      </c>
      <c r="P172" s="153">
        <v>650</v>
      </c>
      <c r="Q172" s="153">
        <v>1096</v>
      </c>
      <c r="R172" s="153">
        <v>2373</v>
      </c>
      <c r="S172" s="153">
        <v>6051</v>
      </c>
      <c r="T172" s="153">
        <v>2</v>
      </c>
      <c r="U172" s="154">
        <v>3879.75</v>
      </c>
    </row>
    <row r="173" spans="2:21" x14ac:dyDescent="0.2">
      <c r="B173" s="155"/>
      <c r="C173" s="152" t="s">
        <v>97</v>
      </c>
      <c r="D173" s="153">
        <v>8980</v>
      </c>
      <c r="E173" s="153">
        <v>23</v>
      </c>
      <c r="F173" s="153">
        <v>80</v>
      </c>
      <c r="G173" s="153">
        <v>2119</v>
      </c>
      <c r="H173" s="153">
        <v>407</v>
      </c>
      <c r="I173" s="153">
        <v>3018</v>
      </c>
      <c r="J173" s="153">
        <v>5962</v>
      </c>
      <c r="K173" s="153">
        <v>1550</v>
      </c>
      <c r="L173" s="153">
        <v>3604</v>
      </c>
      <c r="M173" s="153">
        <v>179</v>
      </c>
      <c r="N173" s="153">
        <v>3019</v>
      </c>
      <c r="O173" s="153">
        <v>74</v>
      </c>
      <c r="P173" s="153">
        <v>968</v>
      </c>
      <c r="Q173" s="153">
        <v>8084</v>
      </c>
      <c r="R173" s="153">
        <v>3104</v>
      </c>
      <c r="S173" s="153">
        <v>6443</v>
      </c>
      <c r="T173" s="153">
        <v>6</v>
      </c>
      <c r="U173" s="154">
        <v>3968.3333333333335</v>
      </c>
    </row>
    <row r="174" spans="2:21" x14ac:dyDescent="0.2">
      <c r="B174" s="155"/>
      <c r="C174" s="152" t="s">
        <v>98</v>
      </c>
      <c r="D174" s="153">
        <v>6918</v>
      </c>
      <c r="E174" s="153">
        <v>444</v>
      </c>
      <c r="F174" s="153">
        <v>126</v>
      </c>
      <c r="G174" s="153">
        <v>3725</v>
      </c>
      <c r="H174" s="153">
        <v>451</v>
      </c>
      <c r="I174" s="153">
        <v>4771</v>
      </c>
      <c r="J174" s="153">
        <v>11824</v>
      </c>
      <c r="K174" s="153">
        <v>3168</v>
      </c>
      <c r="L174" s="153">
        <v>6601</v>
      </c>
      <c r="M174" s="153">
        <v>425</v>
      </c>
      <c r="N174" s="153">
        <v>6160</v>
      </c>
      <c r="O174" s="153">
        <v>11096</v>
      </c>
      <c r="P174" s="153">
        <v>1905</v>
      </c>
      <c r="Q174" s="153">
        <v>2492</v>
      </c>
      <c r="R174" s="153">
        <v>4937</v>
      </c>
      <c r="S174" s="153">
        <v>11623</v>
      </c>
      <c r="T174" s="153">
        <v>30</v>
      </c>
      <c r="U174" s="154">
        <v>6391.333333333333</v>
      </c>
    </row>
    <row r="175" spans="2:21" x14ac:dyDescent="0.2">
      <c r="B175" s="155"/>
      <c r="C175" s="152" t="s">
        <v>99</v>
      </c>
      <c r="D175" s="153">
        <v>3844</v>
      </c>
      <c r="E175" s="153">
        <v>9</v>
      </c>
      <c r="F175" s="153">
        <v>26</v>
      </c>
      <c r="G175" s="153">
        <v>1823</v>
      </c>
      <c r="H175" s="153">
        <v>197</v>
      </c>
      <c r="I175" s="153">
        <v>2912</v>
      </c>
      <c r="J175" s="153">
        <v>6701</v>
      </c>
      <c r="K175" s="153">
        <v>1871</v>
      </c>
      <c r="L175" s="153">
        <v>2706</v>
      </c>
      <c r="M175" s="153">
        <v>187</v>
      </c>
      <c r="N175" s="153">
        <v>2888</v>
      </c>
      <c r="O175" s="153">
        <v>14</v>
      </c>
      <c r="P175" s="153">
        <v>1280</v>
      </c>
      <c r="Q175" s="153">
        <v>8764</v>
      </c>
      <c r="R175" s="153">
        <v>2210</v>
      </c>
      <c r="S175" s="153">
        <v>5533</v>
      </c>
      <c r="T175" s="153">
        <v>6</v>
      </c>
      <c r="U175" s="154">
        <v>3414.25</v>
      </c>
    </row>
    <row r="176" spans="2:21" x14ac:dyDescent="0.2">
      <c r="B176" s="155"/>
      <c r="C176" s="152" t="s">
        <v>100</v>
      </c>
      <c r="D176" s="153">
        <v>1807</v>
      </c>
      <c r="E176" s="153">
        <v>40</v>
      </c>
      <c r="F176" s="153">
        <v>29</v>
      </c>
      <c r="G176" s="153">
        <v>782</v>
      </c>
      <c r="H176" s="153">
        <v>107</v>
      </c>
      <c r="I176" s="153">
        <v>1607</v>
      </c>
      <c r="J176" s="153">
        <v>2093</v>
      </c>
      <c r="K176" s="153">
        <v>893</v>
      </c>
      <c r="L176" s="153">
        <v>1149</v>
      </c>
      <c r="M176" s="153">
        <v>83</v>
      </c>
      <c r="N176" s="153">
        <v>837</v>
      </c>
      <c r="O176" s="153">
        <v>208</v>
      </c>
      <c r="P176" s="153">
        <v>606</v>
      </c>
      <c r="Q176" s="153">
        <v>3442</v>
      </c>
      <c r="R176" s="153">
        <v>985</v>
      </c>
      <c r="S176" s="153">
        <v>2137</v>
      </c>
      <c r="T176" s="153">
        <v>5</v>
      </c>
      <c r="U176" s="154">
        <v>1400.8333333333333</v>
      </c>
    </row>
    <row r="177" spans="2:21" x14ac:dyDescent="0.2">
      <c r="B177" s="155"/>
      <c r="C177" s="152" t="s">
        <v>101</v>
      </c>
      <c r="D177" s="153">
        <v>3242</v>
      </c>
      <c r="E177" s="153">
        <v>1087</v>
      </c>
      <c r="F177" s="153">
        <v>40</v>
      </c>
      <c r="G177" s="153">
        <v>1653</v>
      </c>
      <c r="H177" s="153">
        <v>256</v>
      </c>
      <c r="I177" s="153">
        <v>2948</v>
      </c>
      <c r="J177" s="153">
        <v>5421</v>
      </c>
      <c r="K177" s="153">
        <v>2170</v>
      </c>
      <c r="L177" s="153">
        <v>3069</v>
      </c>
      <c r="M177" s="153">
        <v>168</v>
      </c>
      <c r="N177" s="153">
        <v>2608</v>
      </c>
      <c r="O177" s="153">
        <v>121</v>
      </c>
      <c r="P177" s="153">
        <v>690</v>
      </c>
      <c r="Q177" s="153">
        <v>6172</v>
      </c>
      <c r="R177" s="153">
        <v>2082</v>
      </c>
      <c r="S177" s="153">
        <v>5073</v>
      </c>
      <c r="T177" s="153">
        <v>5</v>
      </c>
      <c r="U177" s="154">
        <v>3067.0833333333335</v>
      </c>
    </row>
    <row r="178" spans="2:21" x14ac:dyDescent="0.2">
      <c r="B178" s="155"/>
      <c r="C178" s="152" t="s">
        <v>102</v>
      </c>
      <c r="D178" s="153">
        <v>305</v>
      </c>
      <c r="E178" s="153">
        <v>55</v>
      </c>
      <c r="F178" s="153">
        <v>3</v>
      </c>
      <c r="G178" s="153">
        <v>142</v>
      </c>
      <c r="H178" s="153">
        <v>41</v>
      </c>
      <c r="I178" s="153">
        <v>435</v>
      </c>
      <c r="J178" s="153">
        <v>738</v>
      </c>
      <c r="K178" s="153">
        <v>386</v>
      </c>
      <c r="L178" s="153">
        <v>422</v>
      </c>
      <c r="M178" s="153">
        <v>8</v>
      </c>
      <c r="N178" s="153">
        <v>359</v>
      </c>
      <c r="O178" s="153">
        <v>65</v>
      </c>
      <c r="P178" s="153">
        <v>40</v>
      </c>
      <c r="Q178" s="153">
        <v>91</v>
      </c>
      <c r="R178" s="153">
        <v>240</v>
      </c>
      <c r="S178" s="153">
        <v>639</v>
      </c>
      <c r="T178" s="153">
        <v>10</v>
      </c>
      <c r="U178" s="154">
        <v>331.58333333333331</v>
      </c>
    </row>
    <row r="179" spans="2:21" x14ac:dyDescent="0.2">
      <c r="B179" s="155"/>
      <c r="C179" s="152" t="s">
        <v>103</v>
      </c>
      <c r="D179" s="153">
        <v>495</v>
      </c>
      <c r="E179" s="153">
        <v>623</v>
      </c>
      <c r="F179" s="153">
        <v>16</v>
      </c>
      <c r="G179" s="153">
        <v>450</v>
      </c>
      <c r="H179" s="153">
        <v>11</v>
      </c>
      <c r="I179" s="153">
        <v>1035</v>
      </c>
      <c r="J179" s="153">
        <v>1624</v>
      </c>
      <c r="K179" s="153">
        <v>1037</v>
      </c>
      <c r="L179" s="153">
        <v>965</v>
      </c>
      <c r="M179" s="153">
        <v>52</v>
      </c>
      <c r="N179" s="153">
        <v>1143</v>
      </c>
      <c r="O179" s="153">
        <v>162</v>
      </c>
      <c r="P179" s="153">
        <v>165</v>
      </c>
      <c r="Q179" s="153">
        <v>2036</v>
      </c>
      <c r="R179" s="153">
        <v>550</v>
      </c>
      <c r="S179" s="153">
        <v>1333</v>
      </c>
      <c r="T179" s="153">
        <v>2</v>
      </c>
      <c r="U179" s="154">
        <v>974.91666666666663</v>
      </c>
    </row>
    <row r="180" spans="2:21" x14ac:dyDescent="0.2">
      <c r="B180" s="155"/>
      <c r="C180" s="152" t="s">
        <v>104</v>
      </c>
      <c r="D180" s="153">
        <v>10352</v>
      </c>
      <c r="E180" s="153">
        <v>97</v>
      </c>
      <c r="F180" s="153">
        <v>545</v>
      </c>
      <c r="G180" s="153">
        <v>15747</v>
      </c>
      <c r="H180" s="153">
        <v>390</v>
      </c>
      <c r="I180" s="153">
        <v>18415</v>
      </c>
      <c r="J180" s="153">
        <v>47874</v>
      </c>
      <c r="K180" s="153">
        <v>13303</v>
      </c>
      <c r="L180" s="153">
        <v>15435</v>
      </c>
      <c r="M180" s="153">
        <v>8254</v>
      </c>
      <c r="N180" s="153">
        <v>41131</v>
      </c>
      <c r="O180" s="153">
        <v>18249</v>
      </c>
      <c r="P180" s="153">
        <v>17373</v>
      </c>
      <c r="Q180" s="153">
        <v>31904</v>
      </c>
      <c r="R180" s="153">
        <v>19006</v>
      </c>
      <c r="S180" s="153">
        <v>91148</v>
      </c>
      <c r="T180" s="153">
        <v>214</v>
      </c>
      <c r="U180" s="154">
        <v>29119.75</v>
      </c>
    </row>
    <row r="181" spans="2:21" x14ac:dyDescent="0.2">
      <c r="B181" s="156"/>
      <c r="C181" s="157" t="s">
        <v>22</v>
      </c>
      <c r="D181" s="158">
        <v>58690</v>
      </c>
      <c r="E181" s="158">
        <v>2728</v>
      </c>
      <c r="F181" s="158">
        <v>16820</v>
      </c>
      <c r="G181" s="158">
        <v>35081</v>
      </c>
      <c r="H181" s="158">
        <v>2864</v>
      </c>
      <c r="I181" s="158">
        <v>51178</v>
      </c>
      <c r="J181" s="158">
        <v>117976</v>
      </c>
      <c r="K181" s="158">
        <v>39867</v>
      </c>
      <c r="L181" s="158">
        <v>51618</v>
      </c>
      <c r="M181" s="158">
        <v>10754</v>
      </c>
      <c r="N181" s="158">
        <v>76587</v>
      </c>
      <c r="O181" s="158">
        <v>38522</v>
      </c>
      <c r="P181" s="158">
        <v>28451</v>
      </c>
      <c r="Q181" s="158">
        <v>71599</v>
      </c>
      <c r="R181" s="158">
        <v>48199</v>
      </c>
      <c r="S181" s="158">
        <v>154913</v>
      </c>
      <c r="T181" s="158">
        <v>333</v>
      </c>
      <c r="U181" s="159">
        <v>806180</v>
      </c>
    </row>
    <row r="182" spans="2:21" x14ac:dyDescent="0.2">
      <c r="B182" s="151" t="s">
        <v>121</v>
      </c>
      <c r="C182" s="152" t="s">
        <v>90</v>
      </c>
      <c r="D182" s="153">
        <v>829</v>
      </c>
      <c r="E182" s="153">
        <v>23</v>
      </c>
      <c r="F182" s="153">
        <v>43</v>
      </c>
      <c r="G182" s="153">
        <v>462</v>
      </c>
      <c r="H182" s="153">
        <v>51</v>
      </c>
      <c r="I182" s="153">
        <v>902</v>
      </c>
      <c r="J182" s="153">
        <v>2523</v>
      </c>
      <c r="K182" s="153">
        <v>1227</v>
      </c>
      <c r="L182" s="153">
        <v>1554</v>
      </c>
      <c r="M182" s="153">
        <v>36</v>
      </c>
      <c r="N182" s="153">
        <v>850</v>
      </c>
      <c r="O182" s="153">
        <v>17</v>
      </c>
      <c r="P182" s="153">
        <v>158</v>
      </c>
      <c r="Q182" s="153">
        <v>286</v>
      </c>
      <c r="R182" s="153">
        <v>1018</v>
      </c>
      <c r="S182" s="153">
        <v>929</v>
      </c>
      <c r="T182" s="153">
        <v>0</v>
      </c>
      <c r="U182" s="154">
        <v>909</v>
      </c>
    </row>
    <row r="183" spans="2:21" x14ac:dyDescent="0.2">
      <c r="B183" s="155"/>
      <c r="C183" s="152" t="s">
        <v>91</v>
      </c>
      <c r="D183" s="153">
        <v>148</v>
      </c>
      <c r="E183" s="153">
        <v>32</v>
      </c>
      <c r="F183" s="153">
        <v>63</v>
      </c>
      <c r="G183" s="153">
        <v>874</v>
      </c>
      <c r="H183" s="153">
        <v>26</v>
      </c>
      <c r="I183" s="153">
        <v>2252</v>
      </c>
      <c r="J183" s="153">
        <v>6443</v>
      </c>
      <c r="K183" s="153">
        <v>1980</v>
      </c>
      <c r="L183" s="153">
        <v>1752</v>
      </c>
      <c r="M183" s="153">
        <v>125</v>
      </c>
      <c r="N183" s="153">
        <v>1977</v>
      </c>
      <c r="O183" s="153">
        <v>171</v>
      </c>
      <c r="P183" s="153">
        <v>813</v>
      </c>
      <c r="Q183" s="153">
        <v>2664</v>
      </c>
      <c r="R183" s="153">
        <v>955</v>
      </c>
      <c r="S183" s="153">
        <v>1828</v>
      </c>
      <c r="T183" s="153">
        <v>12</v>
      </c>
      <c r="U183" s="154">
        <v>1842.9166666666667</v>
      </c>
    </row>
    <row r="184" spans="2:21" x14ac:dyDescent="0.2">
      <c r="B184" s="155"/>
      <c r="C184" s="152" t="s">
        <v>92</v>
      </c>
      <c r="D184" s="153">
        <v>142</v>
      </c>
      <c r="E184" s="153">
        <v>88</v>
      </c>
      <c r="F184" s="153">
        <v>10096</v>
      </c>
      <c r="G184" s="153">
        <v>1302</v>
      </c>
      <c r="H184" s="153">
        <v>48</v>
      </c>
      <c r="I184" s="153">
        <v>3091</v>
      </c>
      <c r="J184" s="153">
        <v>4532</v>
      </c>
      <c r="K184" s="153">
        <v>2719</v>
      </c>
      <c r="L184" s="153">
        <v>3004</v>
      </c>
      <c r="M184" s="153">
        <v>187</v>
      </c>
      <c r="N184" s="153">
        <v>3068</v>
      </c>
      <c r="O184" s="153">
        <v>67</v>
      </c>
      <c r="P184" s="153">
        <v>777</v>
      </c>
      <c r="Q184" s="153">
        <v>978</v>
      </c>
      <c r="R184" s="153">
        <v>2535</v>
      </c>
      <c r="S184" s="153">
        <v>2963</v>
      </c>
      <c r="T184" s="153">
        <v>10</v>
      </c>
      <c r="U184" s="154">
        <v>2967.25</v>
      </c>
    </row>
    <row r="185" spans="2:21" x14ac:dyDescent="0.2">
      <c r="B185" s="155"/>
      <c r="C185" s="152" t="s">
        <v>93</v>
      </c>
      <c r="D185" s="153">
        <v>1149</v>
      </c>
      <c r="E185" s="153">
        <v>65</v>
      </c>
      <c r="F185" s="153">
        <v>3092</v>
      </c>
      <c r="G185" s="153">
        <v>630</v>
      </c>
      <c r="H185" s="153">
        <v>127</v>
      </c>
      <c r="I185" s="153">
        <v>987</v>
      </c>
      <c r="J185" s="153">
        <v>1817</v>
      </c>
      <c r="K185" s="153">
        <v>1289</v>
      </c>
      <c r="L185" s="153">
        <v>996</v>
      </c>
      <c r="M185" s="153">
        <v>59</v>
      </c>
      <c r="N185" s="153">
        <v>1244</v>
      </c>
      <c r="O185" s="153">
        <v>17</v>
      </c>
      <c r="P185" s="153">
        <v>243</v>
      </c>
      <c r="Q185" s="153">
        <v>342</v>
      </c>
      <c r="R185" s="153">
        <v>1028</v>
      </c>
      <c r="S185" s="153">
        <v>1257</v>
      </c>
      <c r="T185" s="153">
        <v>1</v>
      </c>
      <c r="U185" s="154">
        <v>1195.25</v>
      </c>
    </row>
    <row r="186" spans="2:21" x14ac:dyDescent="0.2">
      <c r="B186" s="155"/>
      <c r="C186" s="152" t="s">
        <v>94</v>
      </c>
      <c r="D186" s="153">
        <v>4146</v>
      </c>
      <c r="E186" s="153">
        <v>68</v>
      </c>
      <c r="F186" s="153">
        <v>581</v>
      </c>
      <c r="G186" s="153">
        <v>1120</v>
      </c>
      <c r="H186" s="153">
        <v>183</v>
      </c>
      <c r="I186" s="153">
        <v>2158</v>
      </c>
      <c r="J186" s="153">
        <v>4461</v>
      </c>
      <c r="K186" s="153">
        <v>2336</v>
      </c>
      <c r="L186" s="153">
        <v>2307</v>
      </c>
      <c r="M186" s="153">
        <v>127</v>
      </c>
      <c r="N186" s="153">
        <v>2244</v>
      </c>
      <c r="O186" s="153">
        <v>44</v>
      </c>
      <c r="P186" s="153">
        <v>1049</v>
      </c>
      <c r="Q186" s="153">
        <v>955</v>
      </c>
      <c r="R186" s="153">
        <v>2141</v>
      </c>
      <c r="S186" s="153">
        <v>3922</v>
      </c>
      <c r="T186" s="153">
        <v>3</v>
      </c>
      <c r="U186" s="154">
        <v>2320.4166666666665</v>
      </c>
    </row>
    <row r="187" spans="2:21" x14ac:dyDescent="0.2">
      <c r="B187" s="155"/>
      <c r="C187" s="152" t="s">
        <v>95</v>
      </c>
      <c r="D187" s="153">
        <v>7148</v>
      </c>
      <c r="E187" s="153">
        <v>69</v>
      </c>
      <c r="F187" s="153">
        <v>2934</v>
      </c>
      <c r="G187" s="153">
        <v>2848</v>
      </c>
      <c r="H187" s="153">
        <v>282</v>
      </c>
      <c r="I187" s="153">
        <v>4902</v>
      </c>
      <c r="J187" s="153">
        <v>11854</v>
      </c>
      <c r="K187" s="153">
        <v>5180</v>
      </c>
      <c r="L187" s="153">
        <v>5818</v>
      </c>
      <c r="M187" s="153">
        <v>824</v>
      </c>
      <c r="N187" s="153">
        <v>7182</v>
      </c>
      <c r="O187" s="153">
        <v>3141</v>
      </c>
      <c r="P187" s="153">
        <v>1892</v>
      </c>
      <c r="Q187" s="153">
        <v>2493</v>
      </c>
      <c r="R187" s="153">
        <v>7530</v>
      </c>
      <c r="S187" s="153">
        <v>15175</v>
      </c>
      <c r="T187" s="153">
        <v>29</v>
      </c>
      <c r="U187" s="154">
        <v>6608.416666666667</v>
      </c>
    </row>
    <row r="188" spans="2:21" x14ac:dyDescent="0.2">
      <c r="B188" s="155"/>
      <c r="C188" s="152" t="s">
        <v>96</v>
      </c>
      <c r="D188" s="153">
        <v>11800</v>
      </c>
      <c r="E188" s="153">
        <v>6</v>
      </c>
      <c r="F188" s="153">
        <v>4872</v>
      </c>
      <c r="G188" s="153">
        <v>1666</v>
      </c>
      <c r="H188" s="153">
        <v>314</v>
      </c>
      <c r="I188" s="153">
        <v>2171</v>
      </c>
      <c r="J188" s="153">
        <v>5706</v>
      </c>
      <c r="K188" s="153">
        <v>1730</v>
      </c>
      <c r="L188" s="153">
        <v>2914</v>
      </c>
      <c r="M188" s="153">
        <v>146</v>
      </c>
      <c r="N188" s="153">
        <v>2597</v>
      </c>
      <c r="O188" s="153">
        <v>5068</v>
      </c>
      <c r="P188" s="153">
        <v>695</v>
      </c>
      <c r="Q188" s="153">
        <v>1166</v>
      </c>
      <c r="R188" s="153">
        <v>2838</v>
      </c>
      <c r="S188" s="153">
        <v>6356</v>
      </c>
      <c r="T188" s="153">
        <v>5</v>
      </c>
      <c r="U188" s="154">
        <v>4170.833333333333</v>
      </c>
    </row>
    <row r="189" spans="2:21" x14ac:dyDescent="0.2">
      <c r="B189" s="155"/>
      <c r="C189" s="152" t="s">
        <v>97</v>
      </c>
      <c r="D189" s="153">
        <v>10773</v>
      </c>
      <c r="E189" s="153">
        <v>35</v>
      </c>
      <c r="F189" s="153">
        <v>86</v>
      </c>
      <c r="G189" s="153">
        <v>2248</v>
      </c>
      <c r="H189" s="153">
        <v>408</v>
      </c>
      <c r="I189" s="153">
        <v>2924</v>
      </c>
      <c r="J189" s="153">
        <v>6534</v>
      </c>
      <c r="K189" s="153">
        <v>1641</v>
      </c>
      <c r="L189" s="153">
        <v>3762</v>
      </c>
      <c r="M189" s="153">
        <v>187</v>
      </c>
      <c r="N189" s="153">
        <v>3165</v>
      </c>
      <c r="O189" s="153">
        <v>66</v>
      </c>
      <c r="P189" s="153">
        <v>976</v>
      </c>
      <c r="Q189" s="153">
        <v>8059</v>
      </c>
      <c r="R189" s="153">
        <v>3672</v>
      </c>
      <c r="S189" s="153">
        <v>6660</v>
      </c>
      <c r="T189" s="153">
        <v>7</v>
      </c>
      <c r="U189" s="154">
        <v>4266.916666666667</v>
      </c>
    </row>
    <row r="190" spans="2:21" x14ac:dyDescent="0.2">
      <c r="B190" s="155"/>
      <c r="C190" s="152" t="s">
        <v>98</v>
      </c>
      <c r="D190" s="153">
        <v>8413</v>
      </c>
      <c r="E190" s="153">
        <v>428</v>
      </c>
      <c r="F190" s="153">
        <v>154</v>
      </c>
      <c r="G190" s="153">
        <v>3928</v>
      </c>
      <c r="H190" s="153">
        <v>464</v>
      </c>
      <c r="I190" s="153">
        <v>4918</v>
      </c>
      <c r="J190" s="153">
        <v>12458</v>
      </c>
      <c r="K190" s="153">
        <v>3157</v>
      </c>
      <c r="L190" s="153">
        <v>6763</v>
      </c>
      <c r="M190" s="153">
        <v>419</v>
      </c>
      <c r="N190" s="153">
        <v>6252</v>
      </c>
      <c r="O190" s="153">
        <v>11338</v>
      </c>
      <c r="P190" s="153">
        <v>1973</v>
      </c>
      <c r="Q190" s="153">
        <v>2549</v>
      </c>
      <c r="R190" s="153">
        <v>5347</v>
      </c>
      <c r="S190" s="153">
        <v>12168</v>
      </c>
      <c r="T190" s="153">
        <v>30</v>
      </c>
      <c r="U190" s="154">
        <v>6729.916666666667</v>
      </c>
    </row>
    <row r="191" spans="2:21" x14ac:dyDescent="0.2">
      <c r="B191" s="155"/>
      <c r="C191" s="152" t="s">
        <v>99</v>
      </c>
      <c r="D191" s="153">
        <v>4318</v>
      </c>
      <c r="E191" s="153">
        <v>9</v>
      </c>
      <c r="F191" s="153">
        <v>29</v>
      </c>
      <c r="G191" s="153">
        <v>1840</v>
      </c>
      <c r="H191" s="153">
        <v>205</v>
      </c>
      <c r="I191" s="153">
        <v>2925</v>
      </c>
      <c r="J191" s="153">
        <v>7137</v>
      </c>
      <c r="K191" s="153">
        <v>2161</v>
      </c>
      <c r="L191" s="153">
        <v>2789</v>
      </c>
      <c r="M191" s="153">
        <v>195</v>
      </c>
      <c r="N191" s="153">
        <v>2964</v>
      </c>
      <c r="O191" s="153">
        <v>15</v>
      </c>
      <c r="P191" s="153">
        <v>1199</v>
      </c>
      <c r="Q191" s="153">
        <v>8935</v>
      </c>
      <c r="R191" s="153">
        <v>2515</v>
      </c>
      <c r="S191" s="153">
        <v>5700</v>
      </c>
      <c r="T191" s="153">
        <v>7</v>
      </c>
      <c r="U191" s="154">
        <v>3578.5833333333335</v>
      </c>
    </row>
    <row r="192" spans="2:21" x14ac:dyDescent="0.2">
      <c r="B192" s="155"/>
      <c r="C192" s="152" t="s">
        <v>100</v>
      </c>
      <c r="D192" s="153">
        <v>1986</v>
      </c>
      <c r="E192" s="153">
        <v>39</v>
      </c>
      <c r="F192" s="153">
        <v>74</v>
      </c>
      <c r="G192" s="153">
        <v>802</v>
      </c>
      <c r="H192" s="153">
        <v>108</v>
      </c>
      <c r="I192" s="153">
        <v>1583</v>
      </c>
      <c r="J192" s="153">
        <v>2201</v>
      </c>
      <c r="K192" s="153">
        <v>970</v>
      </c>
      <c r="L192" s="153">
        <v>1228</v>
      </c>
      <c r="M192" s="153">
        <v>88</v>
      </c>
      <c r="N192" s="153">
        <v>921</v>
      </c>
      <c r="O192" s="153">
        <v>215</v>
      </c>
      <c r="P192" s="153">
        <v>590</v>
      </c>
      <c r="Q192" s="153">
        <v>3501</v>
      </c>
      <c r="R192" s="153">
        <v>1140</v>
      </c>
      <c r="S192" s="153">
        <v>2248</v>
      </c>
      <c r="T192" s="153">
        <v>5</v>
      </c>
      <c r="U192" s="154">
        <v>1474.9166666666667</v>
      </c>
    </row>
    <row r="193" spans="2:21" x14ac:dyDescent="0.2">
      <c r="B193" s="155"/>
      <c r="C193" s="152" t="s">
        <v>101</v>
      </c>
      <c r="D193" s="153">
        <v>3336</v>
      </c>
      <c r="E193" s="153">
        <v>1260</v>
      </c>
      <c r="F193" s="153">
        <v>39</v>
      </c>
      <c r="G193" s="153">
        <v>1676</v>
      </c>
      <c r="H193" s="153">
        <v>258</v>
      </c>
      <c r="I193" s="153">
        <v>3095</v>
      </c>
      <c r="J193" s="153">
        <v>5645</v>
      </c>
      <c r="K193" s="153">
        <v>2248</v>
      </c>
      <c r="L193" s="153">
        <v>3139</v>
      </c>
      <c r="M193" s="153">
        <v>182</v>
      </c>
      <c r="N193" s="153">
        <v>2719</v>
      </c>
      <c r="O193" s="153">
        <v>126</v>
      </c>
      <c r="P193" s="153">
        <v>682</v>
      </c>
      <c r="Q193" s="153">
        <v>6273</v>
      </c>
      <c r="R193" s="153">
        <v>2305</v>
      </c>
      <c r="S193" s="153">
        <v>5261</v>
      </c>
      <c r="T193" s="153">
        <v>7</v>
      </c>
      <c r="U193" s="154">
        <v>3187.5833333333335</v>
      </c>
    </row>
    <row r="194" spans="2:21" x14ac:dyDescent="0.2">
      <c r="B194" s="155"/>
      <c r="C194" s="152" t="s">
        <v>102</v>
      </c>
      <c r="D194" s="153">
        <v>382</v>
      </c>
      <c r="E194" s="153">
        <v>52</v>
      </c>
      <c r="F194" s="153">
        <v>3</v>
      </c>
      <c r="G194" s="153">
        <v>141</v>
      </c>
      <c r="H194" s="153">
        <v>41</v>
      </c>
      <c r="I194" s="153">
        <v>435</v>
      </c>
      <c r="J194" s="153">
        <v>796</v>
      </c>
      <c r="K194" s="153">
        <v>406</v>
      </c>
      <c r="L194" s="153">
        <v>434</v>
      </c>
      <c r="M194" s="153">
        <v>7</v>
      </c>
      <c r="N194" s="153">
        <v>373</v>
      </c>
      <c r="O194" s="153">
        <v>86</v>
      </c>
      <c r="P194" s="153">
        <v>42</v>
      </c>
      <c r="Q194" s="153">
        <v>89</v>
      </c>
      <c r="R194" s="153">
        <v>267</v>
      </c>
      <c r="S194" s="153">
        <v>685</v>
      </c>
      <c r="T194" s="153">
        <v>11</v>
      </c>
      <c r="U194" s="154">
        <v>354.16666666666669</v>
      </c>
    </row>
    <row r="195" spans="2:21" x14ac:dyDescent="0.2">
      <c r="B195" s="155"/>
      <c r="C195" s="152" t="s">
        <v>103</v>
      </c>
      <c r="D195" s="153">
        <v>495</v>
      </c>
      <c r="E195" s="153">
        <v>234</v>
      </c>
      <c r="F195" s="153">
        <v>16</v>
      </c>
      <c r="G195" s="153">
        <v>442</v>
      </c>
      <c r="H195" s="153">
        <v>11</v>
      </c>
      <c r="I195" s="153">
        <v>976</v>
      </c>
      <c r="J195" s="153">
        <v>1658</v>
      </c>
      <c r="K195" s="153">
        <v>1111</v>
      </c>
      <c r="L195" s="153">
        <v>1009</v>
      </c>
      <c r="M195" s="153">
        <v>53</v>
      </c>
      <c r="N195" s="153">
        <v>1218</v>
      </c>
      <c r="O195" s="153">
        <v>165</v>
      </c>
      <c r="P195" s="153">
        <v>162</v>
      </c>
      <c r="Q195" s="153">
        <v>2037</v>
      </c>
      <c r="R195" s="153">
        <v>573</v>
      </c>
      <c r="S195" s="153">
        <v>1360</v>
      </c>
      <c r="T195" s="153">
        <v>2</v>
      </c>
      <c r="U195" s="154">
        <v>960.16666666666663</v>
      </c>
    </row>
    <row r="196" spans="2:21" x14ac:dyDescent="0.2">
      <c r="B196" s="155"/>
      <c r="C196" s="152" t="s">
        <v>104</v>
      </c>
      <c r="D196" s="153">
        <v>12700</v>
      </c>
      <c r="E196" s="153">
        <v>92</v>
      </c>
      <c r="F196" s="153">
        <v>796</v>
      </c>
      <c r="G196" s="153">
        <v>16320</v>
      </c>
      <c r="H196" s="153">
        <v>401</v>
      </c>
      <c r="I196" s="153">
        <v>18776</v>
      </c>
      <c r="J196" s="153">
        <v>50211</v>
      </c>
      <c r="K196" s="153">
        <v>13808</v>
      </c>
      <c r="L196" s="153">
        <v>16046</v>
      </c>
      <c r="M196" s="153">
        <v>8364</v>
      </c>
      <c r="N196" s="153">
        <v>43700</v>
      </c>
      <c r="O196" s="153">
        <v>18275</v>
      </c>
      <c r="P196" s="153">
        <v>17606</v>
      </c>
      <c r="Q196" s="153">
        <v>31589</v>
      </c>
      <c r="R196" s="153">
        <v>23392</v>
      </c>
      <c r="S196" s="153">
        <v>95777</v>
      </c>
      <c r="T196" s="153">
        <v>206</v>
      </c>
      <c r="U196" s="154">
        <v>30671.583333333332</v>
      </c>
    </row>
    <row r="197" spans="2:21" x14ac:dyDescent="0.2">
      <c r="B197" s="156"/>
      <c r="C197" s="157" t="s">
        <v>22</v>
      </c>
      <c r="D197" s="158">
        <v>67765</v>
      </c>
      <c r="E197" s="158">
        <v>2500</v>
      </c>
      <c r="F197" s="158">
        <v>22878</v>
      </c>
      <c r="G197" s="158">
        <v>36299</v>
      </c>
      <c r="H197" s="158">
        <v>2927</v>
      </c>
      <c r="I197" s="158">
        <v>52095</v>
      </c>
      <c r="J197" s="158">
        <v>123976</v>
      </c>
      <c r="K197" s="158">
        <v>41963</v>
      </c>
      <c r="L197" s="158">
        <v>53515</v>
      </c>
      <c r="M197" s="158">
        <v>10999</v>
      </c>
      <c r="N197" s="158">
        <v>80474</v>
      </c>
      <c r="O197" s="158">
        <v>38811</v>
      </c>
      <c r="P197" s="158">
        <v>28857</v>
      </c>
      <c r="Q197" s="158">
        <v>71916</v>
      </c>
      <c r="R197" s="158">
        <v>57256</v>
      </c>
      <c r="S197" s="158">
        <v>162289</v>
      </c>
      <c r="T197" s="158">
        <v>335</v>
      </c>
      <c r="U197" s="159">
        <v>854855</v>
      </c>
    </row>
    <row r="198" spans="2:21" x14ac:dyDescent="0.2">
      <c r="B198" s="151" t="s">
        <v>122</v>
      </c>
      <c r="C198" s="152" t="s">
        <v>90</v>
      </c>
      <c r="D198" s="153">
        <v>884</v>
      </c>
      <c r="E198" s="153">
        <v>34.5</v>
      </c>
      <c r="F198" s="153">
        <v>45.916666666666664</v>
      </c>
      <c r="G198" s="153">
        <v>476.33333333333331</v>
      </c>
      <c r="H198" s="153">
        <v>61.416666666666664</v>
      </c>
      <c r="I198" s="153">
        <v>803.58333333333337</v>
      </c>
      <c r="J198" s="153">
        <v>2478.3333333333335</v>
      </c>
      <c r="K198" s="153">
        <v>1190.75</v>
      </c>
      <c r="L198" s="153">
        <v>1535.5</v>
      </c>
      <c r="M198" s="153">
        <v>35.083333333333336</v>
      </c>
      <c r="N198" s="153">
        <v>826.75</v>
      </c>
      <c r="O198" s="153">
        <v>45.166666666666664</v>
      </c>
      <c r="P198" s="153">
        <v>192.75</v>
      </c>
      <c r="Q198" s="153">
        <v>270.08333333333331</v>
      </c>
      <c r="R198" s="153">
        <v>997.58333333333337</v>
      </c>
      <c r="S198" s="153">
        <v>929.16666666666663</v>
      </c>
      <c r="T198" s="153">
        <v>2.25</v>
      </c>
      <c r="U198" s="154">
        <v>10809.166666666668</v>
      </c>
    </row>
    <row r="199" spans="2:21" x14ac:dyDescent="0.2">
      <c r="B199" s="155"/>
      <c r="C199" s="152" t="s">
        <v>91</v>
      </c>
      <c r="D199" s="153">
        <v>151.5</v>
      </c>
      <c r="E199" s="153">
        <v>37.833333333333336</v>
      </c>
      <c r="F199" s="153">
        <v>67.5</v>
      </c>
      <c r="G199" s="153">
        <v>876.83333333333337</v>
      </c>
      <c r="H199" s="153">
        <v>25.166666666666668</v>
      </c>
      <c r="I199" s="153">
        <v>2067.75</v>
      </c>
      <c r="J199" s="153">
        <v>6384.833333333333</v>
      </c>
      <c r="K199" s="153">
        <v>2012.1666666666667</v>
      </c>
      <c r="L199" s="153">
        <v>1722.6666666666667</v>
      </c>
      <c r="M199" s="153">
        <v>111.91666666666667</v>
      </c>
      <c r="N199" s="153">
        <v>2028.0833333333333</v>
      </c>
      <c r="O199" s="153">
        <v>166.91666666666666</v>
      </c>
      <c r="P199" s="153">
        <v>886.16666666666663</v>
      </c>
      <c r="Q199" s="153">
        <v>2599.8333333333335</v>
      </c>
      <c r="R199" s="153">
        <v>909.91666666666663</v>
      </c>
      <c r="S199" s="153">
        <v>1799.9166666666667</v>
      </c>
      <c r="T199" s="153">
        <v>10.833333333333334</v>
      </c>
      <c r="U199" s="154">
        <v>21859.833333333332</v>
      </c>
    </row>
    <row r="200" spans="2:21" x14ac:dyDescent="0.2">
      <c r="B200" s="155"/>
      <c r="C200" s="152" t="s">
        <v>92</v>
      </c>
      <c r="D200" s="153">
        <v>133.91666666666666</v>
      </c>
      <c r="E200" s="153">
        <v>96.166666666666671</v>
      </c>
      <c r="F200" s="153">
        <v>7106.25</v>
      </c>
      <c r="G200" s="153">
        <v>1388.0833333333333</v>
      </c>
      <c r="H200" s="153">
        <v>49.75</v>
      </c>
      <c r="I200" s="153">
        <v>3044.8333333333335</v>
      </c>
      <c r="J200" s="153">
        <v>4331.666666666667</v>
      </c>
      <c r="K200" s="153">
        <v>2811.3333333333335</v>
      </c>
      <c r="L200" s="153">
        <v>2957.8333333333335</v>
      </c>
      <c r="M200" s="153">
        <v>155</v>
      </c>
      <c r="N200" s="153">
        <v>3240</v>
      </c>
      <c r="O200" s="153">
        <v>70.25</v>
      </c>
      <c r="P200" s="153">
        <v>758</v>
      </c>
      <c r="Q200" s="153">
        <v>965.08333333333337</v>
      </c>
      <c r="R200" s="153">
        <v>2624.5</v>
      </c>
      <c r="S200" s="153">
        <v>2972.5833333333335</v>
      </c>
      <c r="T200" s="153">
        <v>8.6666666666666661</v>
      </c>
      <c r="U200" s="154">
        <v>32713.916666666664</v>
      </c>
    </row>
    <row r="201" spans="2:21" x14ac:dyDescent="0.2">
      <c r="B201" s="155"/>
      <c r="C201" s="152" t="s">
        <v>93</v>
      </c>
      <c r="D201" s="153">
        <v>922.41666666666663</v>
      </c>
      <c r="E201" s="153">
        <v>63.5</v>
      </c>
      <c r="F201" s="153">
        <v>2125.9166666666665</v>
      </c>
      <c r="G201" s="153">
        <v>634</v>
      </c>
      <c r="H201" s="153">
        <v>123.16666666666667</v>
      </c>
      <c r="I201" s="153">
        <v>954.5</v>
      </c>
      <c r="J201" s="153">
        <v>1721.8333333333333</v>
      </c>
      <c r="K201" s="153">
        <v>1237.75</v>
      </c>
      <c r="L201" s="153">
        <v>883</v>
      </c>
      <c r="M201" s="153">
        <v>46.333333333333336</v>
      </c>
      <c r="N201" s="153">
        <v>1087.5833333333333</v>
      </c>
      <c r="O201" s="153">
        <v>30.583333333333332</v>
      </c>
      <c r="P201" s="153">
        <v>242.5</v>
      </c>
      <c r="Q201" s="153">
        <v>324.5</v>
      </c>
      <c r="R201" s="153">
        <v>1020.9166666666666</v>
      </c>
      <c r="S201" s="153">
        <v>1274.25</v>
      </c>
      <c r="T201" s="153">
        <v>0.91666666666666663</v>
      </c>
      <c r="U201" s="154">
        <v>12693.666666666666</v>
      </c>
    </row>
    <row r="202" spans="2:21" x14ac:dyDescent="0.2">
      <c r="B202" s="155"/>
      <c r="C202" s="152" t="s">
        <v>94</v>
      </c>
      <c r="D202" s="153">
        <v>3540.25</v>
      </c>
      <c r="E202" s="153">
        <v>62.75</v>
      </c>
      <c r="F202" s="153">
        <v>609.91666666666663</v>
      </c>
      <c r="G202" s="153">
        <v>1117.9166666666667</v>
      </c>
      <c r="H202" s="153">
        <v>180.91666666666666</v>
      </c>
      <c r="I202" s="153">
        <v>2099.6666666666665</v>
      </c>
      <c r="J202" s="153">
        <v>4387.583333333333</v>
      </c>
      <c r="K202" s="153">
        <v>2230.9166666666665</v>
      </c>
      <c r="L202" s="153">
        <v>2215.8333333333335</v>
      </c>
      <c r="M202" s="153">
        <v>122.5</v>
      </c>
      <c r="N202" s="153">
        <v>2059.75</v>
      </c>
      <c r="O202" s="153">
        <v>50.166666666666664</v>
      </c>
      <c r="P202" s="153">
        <v>1025.6666666666667</v>
      </c>
      <c r="Q202" s="153">
        <v>877.66666666666663</v>
      </c>
      <c r="R202" s="153">
        <v>2092.8333333333335</v>
      </c>
      <c r="S202" s="153">
        <v>3919.0833333333335</v>
      </c>
      <c r="T202" s="153">
        <v>3.9166666666666665</v>
      </c>
      <c r="U202" s="154">
        <v>26597.333333333336</v>
      </c>
    </row>
    <row r="203" spans="2:21" x14ac:dyDescent="0.2">
      <c r="B203" s="155"/>
      <c r="C203" s="152" t="s">
        <v>95</v>
      </c>
      <c r="D203" s="153">
        <v>6555.416666666667</v>
      </c>
      <c r="E203" s="153">
        <v>82.583333333333329</v>
      </c>
      <c r="F203" s="153">
        <v>1960.1666666666667</v>
      </c>
      <c r="G203" s="153">
        <v>2925.1666666666665</v>
      </c>
      <c r="H203" s="153">
        <v>281.58333333333331</v>
      </c>
      <c r="I203" s="153">
        <v>4531.416666666667</v>
      </c>
      <c r="J203" s="153">
        <v>11304.166666666666</v>
      </c>
      <c r="K203" s="153">
        <v>4862.333333333333</v>
      </c>
      <c r="L203" s="153">
        <v>5618.916666666667</v>
      </c>
      <c r="M203" s="153">
        <v>771.58333333333337</v>
      </c>
      <c r="N203" s="153">
        <v>6722.833333333333</v>
      </c>
      <c r="O203" s="153">
        <v>3384.5833333333335</v>
      </c>
      <c r="P203" s="153">
        <v>1886.1666666666667</v>
      </c>
      <c r="Q203" s="153">
        <v>2361.25</v>
      </c>
      <c r="R203" s="153">
        <v>7367.083333333333</v>
      </c>
      <c r="S203" s="153">
        <v>14878.75</v>
      </c>
      <c r="T203" s="153">
        <v>25.25</v>
      </c>
      <c r="U203" s="154">
        <v>75519.25</v>
      </c>
    </row>
    <row r="204" spans="2:21" x14ac:dyDescent="0.2">
      <c r="B204" s="155"/>
      <c r="C204" s="152" t="s">
        <v>96</v>
      </c>
      <c r="D204" s="153">
        <v>8904.25</v>
      </c>
      <c r="E204" s="153">
        <v>5.5</v>
      </c>
      <c r="F204" s="153">
        <v>7248.583333333333</v>
      </c>
      <c r="G204" s="153">
        <v>1586.5833333333333</v>
      </c>
      <c r="H204" s="153">
        <v>318.58333333333331</v>
      </c>
      <c r="I204" s="153">
        <v>2057.8333333333335</v>
      </c>
      <c r="J204" s="153">
        <v>6110.666666666667</v>
      </c>
      <c r="K204" s="153">
        <v>1633.0833333333333</v>
      </c>
      <c r="L204" s="153">
        <v>2778.75</v>
      </c>
      <c r="M204" s="153">
        <v>151.75</v>
      </c>
      <c r="N204" s="153">
        <v>2653.3333333333335</v>
      </c>
      <c r="O204" s="153">
        <v>4988.666666666667</v>
      </c>
      <c r="P204" s="153">
        <v>688.83333333333337</v>
      </c>
      <c r="Q204" s="153">
        <v>1047.5833333333333</v>
      </c>
      <c r="R204" s="153">
        <v>2744</v>
      </c>
      <c r="S204" s="153">
        <v>6244.083333333333</v>
      </c>
      <c r="T204" s="153">
        <v>4.583333333333333</v>
      </c>
      <c r="U204" s="154">
        <v>49166.666666666672</v>
      </c>
    </row>
    <row r="205" spans="2:21" x14ac:dyDescent="0.2">
      <c r="B205" s="155"/>
      <c r="C205" s="152" t="s">
        <v>97</v>
      </c>
      <c r="D205" s="153">
        <v>8227.8333333333339</v>
      </c>
      <c r="E205" s="153">
        <v>33</v>
      </c>
      <c r="F205" s="153">
        <v>79.583333333333329</v>
      </c>
      <c r="G205" s="153">
        <v>2119</v>
      </c>
      <c r="H205" s="153">
        <v>404.16666666666669</v>
      </c>
      <c r="I205" s="153">
        <v>2750.1666666666665</v>
      </c>
      <c r="J205" s="153">
        <v>6026</v>
      </c>
      <c r="K205" s="153">
        <v>1624.1666666666667</v>
      </c>
      <c r="L205" s="153">
        <v>3663</v>
      </c>
      <c r="M205" s="153">
        <v>178.33333333333334</v>
      </c>
      <c r="N205" s="153">
        <v>2787.1666666666665</v>
      </c>
      <c r="O205" s="153">
        <v>97.333333333333329</v>
      </c>
      <c r="P205" s="153">
        <v>1000.3333333333334</v>
      </c>
      <c r="Q205" s="153">
        <v>7755.083333333333</v>
      </c>
      <c r="R205" s="153">
        <v>3524.0833333333335</v>
      </c>
      <c r="S205" s="153">
        <v>6572.083333333333</v>
      </c>
      <c r="T205" s="153">
        <v>6.75</v>
      </c>
      <c r="U205" s="154">
        <v>46848.083333333336</v>
      </c>
    </row>
    <row r="206" spans="2:21" x14ac:dyDescent="0.2">
      <c r="B206" s="155"/>
      <c r="C206" s="152" t="s">
        <v>98</v>
      </c>
      <c r="D206" s="153">
        <v>6766.083333333333</v>
      </c>
      <c r="E206" s="153">
        <v>420.08333333333331</v>
      </c>
      <c r="F206" s="153">
        <v>189.75</v>
      </c>
      <c r="G206" s="153">
        <v>4034.1666666666665</v>
      </c>
      <c r="H206" s="153">
        <v>451.75</v>
      </c>
      <c r="I206" s="153">
        <v>4763.5</v>
      </c>
      <c r="J206" s="153">
        <v>11901.333333333334</v>
      </c>
      <c r="K206" s="153">
        <v>3122.5</v>
      </c>
      <c r="L206" s="153">
        <v>6645.166666666667</v>
      </c>
      <c r="M206" s="153">
        <v>390.66666666666669</v>
      </c>
      <c r="N206" s="153">
        <v>5923.5</v>
      </c>
      <c r="O206" s="153">
        <v>11381.916666666666</v>
      </c>
      <c r="P206" s="153">
        <v>1938.5</v>
      </c>
      <c r="Q206" s="153">
        <v>2376.9166666666665</v>
      </c>
      <c r="R206" s="153">
        <v>5173.083333333333</v>
      </c>
      <c r="S206" s="153">
        <v>11913.083333333334</v>
      </c>
      <c r="T206" s="153">
        <v>32.25</v>
      </c>
      <c r="U206" s="154">
        <v>77424.249999999985</v>
      </c>
    </row>
    <row r="207" spans="2:21" x14ac:dyDescent="0.2">
      <c r="B207" s="155"/>
      <c r="C207" s="152" t="s">
        <v>99</v>
      </c>
      <c r="D207" s="153">
        <v>4164.666666666667</v>
      </c>
      <c r="E207" s="153">
        <v>11.833333333333334</v>
      </c>
      <c r="F207" s="153">
        <v>34.25</v>
      </c>
      <c r="G207" s="153">
        <v>1824.0833333333333</v>
      </c>
      <c r="H207" s="153">
        <v>198.33333333333334</v>
      </c>
      <c r="I207" s="153">
        <v>2699.8333333333335</v>
      </c>
      <c r="J207" s="153">
        <v>5864.5</v>
      </c>
      <c r="K207" s="153">
        <v>1938.9166666666667</v>
      </c>
      <c r="L207" s="153">
        <v>2757</v>
      </c>
      <c r="M207" s="153">
        <v>203.08333333333334</v>
      </c>
      <c r="N207" s="153">
        <v>2784.5</v>
      </c>
      <c r="O207" s="153">
        <v>38.833333333333336</v>
      </c>
      <c r="P207" s="153">
        <v>1350</v>
      </c>
      <c r="Q207" s="153">
        <v>8592.0833333333339</v>
      </c>
      <c r="R207" s="153">
        <v>2605.75</v>
      </c>
      <c r="S207" s="153">
        <v>5561.416666666667</v>
      </c>
      <c r="T207" s="153">
        <v>6.166666666666667</v>
      </c>
      <c r="U207" s="154">
        <v>40635.249999999993</v>
      </c>
    </row>
    <row r="208" spans="2:21" x14ac:dyDescent="0.2">
      <c r="B208" s="155"/>
      <c r="C208" s="152" t="s">
        <v>100</v>
      </c>
      <c r="D208" s="153">
        <v>1911.4166666666667</v>
      </c>
      <c r="E208" s="153">
        <v>36.166666666666664</v>
      </c>
      <c r="F208" s="153">
        <v>29.583333333333332</v>
      </c>
      <c r="G208" s="153">
        <v>812.91666666666663</v>
      </c>
      <c r="H208" s="153">
        <v>111.33333333333333</v>
      </c>
      <c r="I208" s="153">
        <v>1459.9166666666667</v>
      </c>
      <c r="J208" s="153">
        <v>2051.1666666666665</v>
      </c>
      <c r="K208" s="153">
        <v>858.08333333333337</v>
      </c>
      <c r="L208" s="153">
        <v>1168.8333333333333</v>
      </c>
      <c r="M208" s="153">
        <v>66.416666666666671</v>
      </c>
      <c r="N208" s="153">
        <v>894.08333333333337</v>
      </c>
      <c r="O208" s="153">
        <v>206.83333333333334</v>
      </c>
      <c r="P208" s="153">
        <v>604.08333333333337</v>
      </c>
      <c r="Q208" s="153">
        <v>3380.8333333333335</v>
      </c>
      <c r="R208" s="153">
        <v>1226</v>
      </c>
      <c r="S208" s="153">
        <v>2206.9166666666665</v>
      </c>
      <c r="T208" s="153">
        <v>4.25</v>
      </c>
      <c r="U208" s="154">
        <v>17028.833333333336</v>
      </c>
    </row>
    <row r="209" spans="2:21" x14ac:dyDescent="0.2">
      <c r="B209" s="155"/>
      <c r="C209" s="152" t="s">
        <v>101</v>
      </c>
      <c r="D209" s="153">
        <v>3374.5833333333335</v>
      </c>
      <c r="E209" s="153">
        <v>1164.25</v>
      </c>
      <c r="F209" s="153">
        <v>34.5</v>
      </c>
      <c r="G209" s="153">
        <v>1675.3333333333333</v>
      </c>
      <c r="H209" s="153">
        <v>254.58333333333334</v>
      </c>
      <c r="I209" s="153">
        <v>2992.0833333333335</v>
      </c>
      <c r="J209" s="153">
        <v>5379</v>
      </c>
      <c r="K209" s="153">
        <v>2146.5833333333335</v>
      </c>
      <c r="L209" s="153">
        <v>3194.0833333333335</v>
      </c>
      <c r="M209" s="153">
        <v>166.25</v>
      </c>
      <c r="N209" s="153">
        <v>2725.0833333333335</v>
      </c>
      <c r="O209" s="153">
        <v>120.83333333333333</v>
      </c>
      <c r="P209" s="153">
        <v>739.41666666666663</v>
      </c>
      <c r="Q209" s="153">
        <v>6049.333333333333</v>
      </c>
      <c r="R209" s="153">
        <v>2302</v>
      </c>
      <c r="S209" s="153">
        <v>5168.583333333333</v>
      </c>
      <c r="T209" s="153">
        <v>5.583333333333333</v>
      </c>
      <c r="U209" s="154">
        <v>37492.083333333336</v>
      </c>
    </row>
    <row r="210" spans="2:21" x14ac:dyDescent="0.2">
      <c r="B210" s="155"/>
      <c r="C210" s="152" t="s">
        <v>102</v>
      </c>
      <c r="D210" s="153">
        <v>339.41666666666669</v>
      </c>
      <c r="E210" s="153">
        <v>74.166666666666671</v>
      </c>
      <c r="F210" s="153">
        <v>2.4166666666666665</v>
      </c>
      <c r="G210" s="153">
        <v>147.25</v>
      </c>
      <c r="H210" s="153">
        <v>38.666666666666664</v>
      </c>
      <c r="I210" s="153">
        <v>425.08333333333331</v>
      </c>
      <c r="J210" s="153">
        <v>785.66666666666663</v>
      </c>
      <c r="K210" s="153">
        <v>331.83333333333331</v>
      </c>
      <c r="L210" s="153">
        <v>415.16666666666669</v>
      </c>
      <c r="M210" s="153">
        <v>8.6666666666666661</v>
      </c>
      <c r="N210" s="153">
        <v>341.91666666666669</v>
      </c>
      <c r="O210" s="153">
        <v>68.833333333333329</v>
      </c>
      <c r="P210" s="153">
        <v>53.583333333333336</v>
      </c>
      <c r="Q210" s="153">
        <v>87.166666666666671</v>
      </c>
      <c r="R210" s="153">
        <v>238.41666666666666</v>
      </c>
      <c r="S210" s="153">
        <v>674</v>
      </c>
      <c r="T210" s="153">
        <v>1.75</v>
      </c>
      <c r="U210" s="154">
        <v>4033.9999999999995</v>
      </c>
    </row>
    <row r="211" spans="2:21" x14ac:dyDescent="0.2">
      <c r="B211" s="155"/>
      <c r="C211" s="152" t="s">
        <v>103</v>
      </c>
      <c r="D211" s="153">
        <v>481.08333333333331</v>
      </c>
      <c r="E211" s="153">
        <v>452.66666666666669</v>
      </c>
      <c r="F211" s="153">
        <v>22</v>
      </c>
      <c r="G211" s="153">
        <v>418.33333333333331</v>
      </c>
      <c r="H211" s="153">
        <v>9.6666666666666661</v>
      </c>
      <c r="I211" s="153">
        <v>915</v>
      </c>
      <c r="J211" s="153">
        <v>1623.4166666666667</v>
      </c>
      <c r="K211" s="153">
        <v>933.16666666666663</v>
      </c>
      <c r="L211" s="153">
        <v>935.91666666666663</v>
      </c>
      <c r="M211" s="153">
        <v>56.25</v>
      </c>
      <c r="N211" s="153">
        <v>1069.25</v>
      </c>
      <c r="O211" s="153">
        <v>171.41666666666666</v>
      </c>
      <c r="P211" s="153">
        <v>195.66666666666666</v>
      </c>
      <c r="Q211" s="153">
        <v>1989.25</v>
      </c>
      <c r="R211" s="153">
        <v>527.5</v>
      </c>
      <c r="S211" s="153">
        <v>1394.4166666666667</v>
      </c>
      <c r="T211" s="153">
        <v>2</v>
      </c>
      <c r="U211" s="154">
        <v>11197.000000000002</v>
      </c>
    </row>
    <row r="212" spans="2:21" x14ac:dyDescent="0.2">
      <c r="B212" s="155"/>
      <c r="C212" s="152" t="s">
        <v>104</v>
      </c>
      <c r="D212" s="153">
        <v>10580</v>
      </c>
      <c r="E212" s="153">
        <v>84.666666666666671</v>
      </c>
      <c r="F212" s="153">
        <v>678.08333333333337</v>
      </c>
      <c r="G212" s="153">
        <v>16564.5</v>
      </c>
      <c r="H212" s="153">
        <v>387.16666666666669</v>
      </c>
      <c r="I212" s="153">
        <v>18660.5</v>
      </c>
      <c r="J212" s="153">
        <v>47936</v>
      </c>
      <c r="K212" s="153">
        <v>13082.583333333334</v>
      </c>
      <c r="L212" s="153">
        <v>15721.75</v>
      </c>
      <c r="M212" s="153">
        <v>8120</v>
      </c>
      <c r="N212" s="153">
        <v>41259.75</v>
      </c>
      <c r="O212" s="153">
        <v>17764</v>
      </c>
      <c r="P212" s="153">
        <v>17152.333333333332</v>
      </c>
      <c r="Q212" s="153">
        <v>28033.333333333332</v>
      </c>
      <c r="R212" s="153">
        <v>22508.166666666668</v>
      </c>
      <c r="S212" s="153">
        <v>92692.416666666672</v>
      </c>
      <c r="T212" s="153">
        <v>248.83333333333334</v>
      </c>
      <c r="U212" s="154">
        <v>351474.08333333331</v>
      </c>
    </row>
    <row r="213" spans="2:21" x14ac:dyDescent="0.2">
      <c r="B213" s="156"/>
      <c r="C213" s="157" t="s">
        <v>22</v>
      </c>
      <c r="D213" s="159">
        <v>56936.833333333336</v>
      </c>
      <c r="E213" s="159">
        <v>2659.6666666666661</v>
      </c>
      <c r="F213" s="159">
        <v>20234.416666666664</v>
      </c>
      <c r="G213" s="159">
        <v>36600.5</v>
      </c>
      <c r="H213" s="159">
        <v>2896.25</v>
      </c>
      <c r="I213" s="159">
        <v>50225.666666666664</v>
      </c>
      <c r="J213" s="159">
        <v>118286.16666666667</v>
      </c>
      <c r="K213" s="159">
        <v>40016.166666666664</v>
      </c>
      <c r="L213" s="159">
        <v>52213.416666666664</v>
      </c>
      <c r="M213" s="159">
        <v>10583.833333333332</v>
      </c>
      <c r="N213" s="159">
        <v>76403.583333333328</v>
      </c>
      <c r="O213" s="159">
        <v>38586.333333333328</v>
      </c>
      <c r="P213" s="159">
        <v>28714</v>
      </c>
      <c r="Q213" s="159">
        <v>66710</v>
      </c>
      <c r="R213" s="159">
        <v>55861.833333333328</v>
      </c>
      <c r="S213" s="159">
        <v>158200.75</v>
      </c>
      <c r="T213" s="159">
        <v>364</v>
      </c>
      <c r="U213" s="159">
        <v>815493.41666666651</v>
      </c>
    </row>
    <row r="214" spans="2:21" x14ac:dyDescent="0.2">
      <c r="B214" s="57" t="s">
        <v>48</v>
      </c>
    </row>
    <row r="215" spans="2:21" x14ac:dyDescent="0.2">
      <c r="B215" s="120" t="s">
        <v>85</v>
      </c>
    </row>
  </sheetData>
  <mergeCells count="14">
    <mergeCell ref="B182:B197"/>
    <mergeCell ref="B198:B213"/>
    <mergeCell ref="B86:B101"/>
    <mergeCell ref="B102:B117"/>
    <mergeCell ref="B118:B133"/>
    <mergeCell ref="B134:B149"/>
    <mergeCell ref="B150:B165"/>
    <mergeCell ref="B166:B181"/>
    <mergeCell ref="B5:C5"/>
    <mergeCell ref="B6:B21"/>
    <mergeCell ref="B22:B37"/>
    <mergeCell ref="B38:B53"/>
    <mergeCell ref="B54:B69"/>
    <mergeCell ref="B70:B85"/>
  </mergeCells>
  <pageMargins left="0.7" right="0.7" top="0.75" bottom="0.75" header="0.3" footer="0.3"/>
  <pageSetup paperSize="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53</vt:i4>
      </vt:variant>
      <vt:variant>
        <vt:lpstr>Rangos con nombre</vt:lpstr>
      </vt:variant>
      <vt:variant>
        <vt:i4>26</vt:i4>
      </vt:variant>
    </vt:vector>
  </HeadingPairs>
  <TitlesOfParts>
    <vt:vector size="79" baseType="lpstr">
      <vt:lpstr>EMP-TRA-REM</vt:lpstr>
      <vt:lpstr>TRAB PROT Y EMP </vt:lpstr>
      <vt:lpstr>EMP AFILIADAS ACT ECO</vt:lpstr>
      <vt:lpstr>TRAB PROT ACT ECO Y SEXO</vt:lpstr>
      <vt:lpstr>TRAB PROT ACT ECO</vt:lpstr>
      <vt:lpstr>TRAB PROT REGIÓN</vt:lpstr>
      <vt:lpstr>TRAB PROT REGION Y SEXO</vt:lpstr>
      <vt:lpstr>TRAB PROT REG-ACT ECO MUTUALES</vt:lpstr>
      <vt:lpstr>TRAB PROT REG-ACT ECO ISL</vt:lpstr>
      <vt:lpstr>ACCIDENTES ACT ECO OA</vt:lpstr>
      <vt:lpstr>N° DE ACCIDENTES</vt:lpstr>
      <vt:lpstr>ACC por SEXO</vt:lpstr>
      <vt:lpstr>ACCIDENTES ACT ECO Y SEXO</vt:lpstr>
      <vt:lpstr>ACCIDENTES REGIÓN OA</vt:lpstr>
      <vt:lpstr>ACC REGION Y SEXO</vt:lpstr>
      <vt:lpstr>ACC TRABAJO REG Y ACT ECO</vt:lpstr>
      <vt:lpstr>Tasas</vt:lpstr>
      <vt:lpstr>N° DIAS PERDIDOS</vt:lpstr>
      <vt:lpstr>DIAS PERD por SEXO</vt:lpstr>
      <vt:lpstr>DIAS PERD ACT ECO Y SEXO</vt:lpstr>
      <vt:lpstr>DIAS PERD REGION Y SEXO</vt:lpstr>
      <vt:lpstr>N° SUBSIDIOS INICIADOS POR SEXO</vt:lpstr>
      <vt:lpstr>N° SUBSIDIOS PAGADOS POR SEXO</vt:lpstr>
      <vt:lpstr>MONTO SUBSIDIOS</vt:lpstr>
      <vt:lpstr>N°PENS AT</vt:lpstr>
      <vt:lpstr>N°PENSIONES SEXO</vt:lpstr>
      <vt:lpstr>MONTO PENS-AT</vt:lpstr>
      <vt:lpstr>MONTO PENSIONES SEXO</vt:lpstr>
      <vt:lpstr>N° INDEMN </vt:lpstr>
      <vt:lpstr>MONTO INDEMN</vt:lpstr>
      <vt:lpstr>EMP-TRA-PEN-CCAF</vt:lpstr>
      <vt:lpstr>TRAB-CCAF-SEXO</vt:lpstr>
      <vt:lpstr>PENS-CCAF-SEXO</vt:lpstr>
      <vt:lpstr>N°CREDITOS</vt:lpstr>
      <vt:lpstr>MONTO CREDITOS</vt:lpstr>
      <vt:lpstr>TASAS_HASTA 50 UF</vt:lpstr>
      <vt:lpstr>TASAS_DESDE 50 HASTA 200 UF</vt:lpstr>
      <vt:lpstr>Tasa Promedio</vt:lpstr>
      <vt:lpstr>COT-SIL-CCAF</vt:lpstr>
      <vt:lpstr>N° días SIL CCAF</vt:lpstr>
      <vt:lpstr>Monto SIL CCAF</vt:lpstr>
      <vt:lpstr>INI-MAT</vt:lpstr>
      <vt:lpstr>DIAS-MAT</vt:lpstr>
      <vt:lpstr>GASTO-MAT</vt:lpstr>
      <vt:lpstr>PPP-EXT</vt:lpstr>
      <vt:lpstr>PPP-TRA</vt:lpstr>
      <vt:lpstr>NºAFAM</vt:lpstr>
      <vt:lpstr>GASTO-AFAM</vt:lpstr>
      <vt:lpstr>SUF</vt:lpstr>
      <vt:lpstr>SUF COMU</vt:lpstr>
      <vt:lpstr>SDM</vt:lpstr>
      <vt:lpstr>BODAS DE ORO</vt:lpstr>
      <vt:lpstr>CESANTIA</vt:lpstr>
      <vt:lpstr>CESANTIA!Área_de_impresión</vt:lpstr>
      <vt:lpstr>'COT-SIL-CCAF'!Área_de_impresión</vt:lpstr>
      <vt:lpstr>'DIAS-MAT'!Área_de_impresión</vt:lpstr>
      <vt:lpstr>'EMP-TRA-PEN-CCAF'!Área_de_impresión</vt:lpstr>
      <vt:lpstr>'EMP-TRA-REM'!Área_de_impresión</vt:lpstr>
      <vt:lpstr>'GASTO-AFAM'!Área_de_impresión</vt:lpstr>
      <vt:lpstr>'GASTO-MAT'!Área_de_impresión</vt:lpstr>
      <vt:lpstr>'INI-MAT'!Área_de_impresión</vt:lpstr>
      <vt:lpstr>'MONTO CREDITOS'!Área_de_impresión</vt:lpstr>
      <vt:lpstr>'MONTO INDEMN'!Área_de_impresión</vt:lpstr>
      <vt:lpstr>'MONTO PENS-AT'!Área_de_impresión</vt:lpstr>
      <vt:lpstr>'MONTO SUBSIDIOS'!Área_de_impresión</vt:lpstr>
      <vt:lpstr>'N° DE ACCIDENTES'!Área_de_impresión</vt:lpstr>
      <vt:lpstr>'N° INDEMN '!Área_de_impresión</vt:lpstr>
      <vt:lpstr>'N° SUBSIDIOS INICIADOS POR SEXO'!Área_de_impresión</vt:lpstr>
      <vt:lpstr>N°CREDITOS!Área_de_impresión</vt:lpstr>
      <vt:lpstr>NºAFAM!Área_de_impresión</vt:lpstr>
      <vt:lpstr>'PENS-CCAF-SEXO'!Área_de_impresión</vt:lpstr>
      <vt:lpstr>SDM!Área_de_impresión</vt:lpstr>
      <vt:lpstr>SUF!Área_de_impresión</vt:lpstr>
      <vt:lpstr>Tasas!Área_de_impresión</vt:lpstr>
      <vt:lpstr>'TRAB PROT Y EMP '!Área_de_impresión</vt:lpstr>
      <vt:lpstr>'TRAB-CCAF-SEXO'!Área_de_impresión</vt:lpstr>
      <vt:lpstr>'EMP AFILIADAS ACT ECO'!Títulos_a_imprimir</vt:lpstr>
      <vt:lpstr>'TRAB PROT ACT ECO'!Títulos_a_imprimir</vt:lpstr>
      <vt:lpstr>'TRAB PROT Y EMP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 MunozM</dc:creator>
  <cp:lastModifiedBy>Claudia N MunozM</cp:lastModifiedBy>
  <dcterms:created xsi:type="dcterms:W3CDTF">2016-10-13T19:59:21Z</dcterms:created>
  <dcterms:modified xsi:type="dcterms:W3CDTF">2016-10-13T20:05:37Z</dcterms:modified>
</cp:coreProperties>
</file>